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yashi.t\Desktop\"/>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AM37" i="9"/>
  <c r="U37" i="9"/>
  <c r="C37" i="9"/>
  <c r="CO36" i="9"/>
  <c r="AM36" i="9"/>
  <c r="C36" i="9"/>
  <c r="CO35" i="9"/>
  <c r="C35" i="9"/>
  <c r="CO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l="1"/>
  <c r="BW35" i="9" s="1"/>
  <c r="BW36" i="9" s="1"/>
  <c r="BW37" i="9" s="1"/>
  <c r="BW38" i="9" s="1"/>
</calcChain>
</file>

<file path=xl/sharedStrings.xml><?xml version="1.0" encoding="utf-8"?>
<sst xmlns="http://schemas.openxmlformats.org/spreadsheetml/2006/main" count="1008" uniqueCount="564">
  <si>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</si>
  <si>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</si>
  <si>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</si>
  <si>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</si>
  <si>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</si>
  <si>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</si>
  <si>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</si>
  <si>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</si>
  <si>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</si>
  <si>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</si>
  <si>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</si>
  <si>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</si>
  <si>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</si>
  <si>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</si>
  <si>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</si>
  <si>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</si>
  <si>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</si>
  <si>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</si>
  <si>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</si>
  <si>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</si>
  <si>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</si>
  <si>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</si>
  <si>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</si>
  <si>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</si>
  <si>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</si>
  <si>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</si>
  <si>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</si>
  <si>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</si>
  <si>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</si>
  <si>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</si>
  <si>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</si>
  <si>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</si>
  <si>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</si>
  <si>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</si>
  <si>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</si>
  <si>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</si>
  <si>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</si>
  <si>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</si>
  <si>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</si>
  <si>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</si>
  <si>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</si>
  <si>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</si>
  <si>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</si>
  <si>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</si>
  <si>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</si>
  <si>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</si>
  <si>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</si>
  <si>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</si>
  <si>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</si>
  <si>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</si>
  <si>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</si>
  <si>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</si>
  <si>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</si>
  <si>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</si>
  <si>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</si>
  <si>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</si>
  <si>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</si>
  <si>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</si>
  <si>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</si>
  <si>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</si>
  <si>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</si>
  <si>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</si>
  <si>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</si>
  <si>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</si>
  <si>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</si>
  <si>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</si>
  <si>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</si>
  <si>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</si>
  <si>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</si>
  <si>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</si>
  <si>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</si>
  <si>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</si>
  <si>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</si>
  <si>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</si>
  <si>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</si>
  <si>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</si>
  <si>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</si>
  <si>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</si>
  <si>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</si>
  <si>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</si>
  <si>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</si>
  <si>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</si>
  <si>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芽室町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</si>
  <si>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</si>
  <si>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</si>
  <si>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</si>
  <si>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</si>
  <si>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</si>
  <si>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</si>
  <si>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</si>
  <si>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</si>
  <si>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</si>
  <si>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</si>
  <si>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</si>
  <si>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</si>
  <si>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</si>
  <si>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</si>
  <si>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</si>
  <si>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</si>
  <si>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</si>
  <si>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</si>
  <si>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</si>
  <si>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</si>
  <si>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</si>
  <si>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</si>
  <si>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</si>
  <si>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</si>
  <si>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</si>
  <si>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</si>
  <si>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</si>
  <si>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</si>
  <si>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</si>
  <si>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</si>
  <si>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</si>
  <si>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</si>
  <si>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</si>
  <si>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</si>
  <si>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</si>
  <si>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</si>
  <si>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</si>
  <si>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</si>
  <si>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</si>
  <si>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</si>
  <si>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</si>
  <si>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</si>
  <si>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</si>
  <si>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</si>
  <si>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</si>
  <si>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</si>
  <si>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</si>
  <si>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</si>
  <si>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</si>
  <si>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</si>
  <si>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</si>
  <si>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</si>
  <si>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</si>
  <si>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</si>
  <si>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</si>
  <si>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</si>
  <si>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</si>
  <si>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</si>
  <si>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</si>
  <si>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</si>
  <si>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</si>
  <si>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</si>
  <si>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</si>
  <si>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</si>
  <si>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</si>
  <si>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</si>
  <si>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</si>
  <si>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</si>
  <si>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</si>
  <si>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</si>
  <si>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</si>
  <si>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</si>
  <si>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</si>
  <si>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</si>
  <si>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</si>
  <si>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</si>
  <si>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</si>
  <si>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</si>
  <si>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</si>
  <si>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</si>
  <si>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</si>
  <si>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</si>
  <si>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</si>
  <si>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</si>
  <si>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</si>
  <si>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</si>
  <si>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</si>
  <si>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</si>
  <si>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</si>
  <si>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</si>
  <si>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</si>
  <si>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</si>
  <si>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</si>
  <si>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</si>
  <si>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</si>
  <si>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</si>
  <si>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</si>
  <si>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</si>
  <si>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</si>
  <si>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</si>
  <si>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</si>
  <si>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</si>
  <si>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</si>
  <si>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</si>
  <si>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</si>
  <si>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</si>
  <si>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</si>
  <si>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</si>
  <si>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</si>
  <si>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</si>
  <si>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</si>
  <si>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北海道芽室町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</si>
  <si>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</si>
  <si>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</si>
  <si>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</si>
  <si>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</si>
  <si>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</si>
  <si>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</si>
  <si>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</si>
  <si>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</si>
  <si>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</si>
  <si>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</si>
  <si>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</si>
  <si>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</si>
  <si>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</si>
  <si>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</si>
  <si>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</si>
  <si>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</si>
  <si>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</si>
  <si>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</si>
  <si>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</si>
  <si>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</si>
  <si>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</si>
  <si>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</si>
  <si>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</si>
  <si>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</si>
  <si>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</si>
  <si>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</si>
  <si>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</si>
  <si>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</si>
  <si>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</si>
  <si>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</si>
  <si>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</si>
  <si>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</si>
  <si>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</si>
  <si>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</si>
  <si>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</si>
  <si>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</si>
  <si>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</si>
  <si>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</si>
  <si>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</si>
  <si>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</si>
  <si>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</si>
  <si>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</si>
  <si>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</si>
  <si>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</si>
  <si>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</si>
  <si>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</si>
  <si>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</si>
  <si>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</si>
  <si>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</si>
  <si>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</si>
  <si>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</si>
  <si>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</si>
  <si>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</si>
  <si>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</si>
  <si>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</si>
  <si>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</si>
  <si>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</si>
  <si>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</si>
  <si>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</si>
  <si>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</si>
  <si>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</si>
  <si>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</si>
  <si>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</si>
  <si>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</si>
  <si>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</si>
  <si>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</si>
  <si>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</si>
  <si>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</si>
  <si>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</si>
  <si>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</si>
  <si>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</si>
  <si>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</si>
  <si>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</si>
  <si>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</si>
  <si>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</si>
  <si>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</si>
  <si>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</si>
  <si>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</si>
  <si>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</si>
  <si>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</si>
  <si>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</si>
  <si>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</si>
  <si>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</si>
  <si>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</si>
  <si>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</si>
  <si>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</si>
  <si>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</si>
  <si>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</si>
  <si>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</si>
  <si>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</si>
  <si>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</si>
  <si>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</si>
  <si>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</si>
  <si>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</si>
  <si>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</si>
  <si>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</si>
  <si>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</si>
  <si>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</si>
  <si>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</si>
  <si>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</si>
  <si>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</si>
  <si>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</si>
  <si>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</si>
  <si>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</si>
  <si>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</si>
  <si>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</si>
  <si>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</si>
  <si>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</si>
  <si>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</si>
  <si>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</si>
  <si>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</si>
  <si>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</si>
  <si>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</si>
  <si>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</si>
  <si>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</si>
  <si>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</si>
  <si>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</si>
  <si>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</si>
  <si>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</si>
  <si>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</si>
  <si>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</si>
  <si>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</si>
  <si>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</si>
  <si>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</si>
  <si>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</si>
  <si>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</si>
  <si>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</si>
  <si>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</si>
  <si>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</si>
  <si>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</si>
  <si>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</si>
  <si>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</si>
  <si>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</si>
  <si>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</si>
  <si>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</si>
  <si>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</si>
  <si>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</si>
  <si>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</si>
  <si>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</si>
  <si>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</si>
  <si>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</si>
  <si>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</si>
  <si>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</si>
  <si>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</si>
  <si>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</si>
  <si>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</si>
  <si>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</si>
  <si>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</si>
  <si>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</si>
  <si>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北海道芽室町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</si>
  <si>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</si>
  <si>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</si>
  <si>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</si>
  <si>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</si>
  <si>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</si>
  <si>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</si>
  <si>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</si>
  <si>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</si>
  <si>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</si>
  <si>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</si>
  <si>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</si>
  <si>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</si>
  <si>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</si>
  <si>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</si>
  <si>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</si>
  <si>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</si>
  <si>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</si>
  <si>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</si>
  <si>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</si>
  <si>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</si>
  <si>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</si>
  <si>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</si>
  <si>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</si>
  <si>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</si>
  <si>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</si>
  <si>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</si>
  <si>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</si>
  <si>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</si>
  <si>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</si>
  <si>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</si>
  <si>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</si>
  <si>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</si>
  <si>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</si>
  <si>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</si>
  <si>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</si>
  <si>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</si>
  <si>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</si>
  <si>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</si>
  <si>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公立芽室病院事業会計</t>
    <phoneticPr fontId="5"/>
  </si>
  <si>
    <t>簡易水道特別会計</t>
    <phoneticPr fontId="5"/>
  </si>
  <si>
    <t>法非適用企業</t>
    <phoneticPr fontId="5"/>
  </si>
  <si>
    <t>集落排水特別会計</t>
    <phoneticPr fontId="5"/>
  </si>
  <si>
    <t>公共下水道特別会計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</si>
  <si>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</si>
  <si>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</si>
  <si>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</si>
  <si>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</si>
  <si>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</si>
  <si>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</si>
  <si>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</si>
  <si>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</si>
  <si>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</si>
  <si>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</si>
  <si>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</si>
  <si>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</si>
  <si>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</si>
  <si>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</si>
  <si>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</si>
  <si>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</si>
  <si>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</si>
  <si>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</si>
  <si>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</si>
  <si>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</si>
  <si>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</si>
  <si>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</si>
  <si>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</si>
  <si>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</si>
  <si>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</si>
  <si>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</si>
  <si>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</si>
  <si>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</si>
  <si>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</si>
  <si>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</si>
  <si>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</si>
  <si>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</si>
  <si>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</si>
  <si>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</si>
  <si>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</si>
  <si>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</si>
  <si>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</si>
  <si>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</si>
  <si>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</si>
  <si>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</si>
  <si>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</si>
  <si>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</si>
  <si>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</si>
  <si>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</si>
  <si>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</si>
  <si>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</si>
  <si>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</si>
  <si>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</si>
  <si>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</si>
  <si>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</si>
  <si>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</si>
  <si>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</si>
  <si>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</si>
  <si>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</si>
  <si>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</si>
  <si>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</si>
  <si>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</si>
  <si>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</si>
  <si>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</si>
  <si>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</si>
  <si>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</si>
  <si>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</si>
  <si>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</si>
  <si>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</si>
  <si>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</si>
  <si>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</si>
  <si>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</si>
  <si>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</si>
  <si>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</si>
  <si>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</si>
  <si>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</si>
  <si>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</si>
  <si>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</si>
  <si>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</si>
  <si>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</si>
  <si>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</si>
  <si>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</si>
  <si>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</si>
  <si>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</si>
  <si>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</si>
  <si>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</si>
  <si>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</si>
  <si>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</si>
  <si>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</si>
  <si>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</si>
  <si>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</si>
  <si>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</si>
  <si>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</si>
  <si>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</si>
  <si>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</si>
  <si>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</si>
  <si>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</si>
  <si>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</si>
  <si>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</si>
  <si>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</si>
  <si>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</si>
  <si>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</si>
  <si>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</si>
  <si>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</si>
  <si>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</si>
  <si>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</si>
  <si>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</si>
  <si>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</si>
  <si>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</si>
  <si>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</si>
  <si>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</si>
  <si>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</si>
  <si>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</si>
  <si>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</si>
  <si>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</si>
  <si>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</si>
  <si>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</si>
  <si>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</si>
  <si>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</si>
  <si>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</si>
  <si>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</si>
  <si>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</si>
  <si>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</si>
  <si>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</si>
  <si>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</si>
  <si>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</si>
  <si>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</si>
  <si>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</si>
  <si>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</si>
  <si>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</si>
  <si>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</si>
  <si>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</si>
  <si>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</si>
  <si>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</si>
  <si>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</si>
  <si>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</si>
  <si>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</si>
  <si>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</si>
  <si>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</si>
  <si>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</si>
  <si>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</si>
  <si>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</si>
  <si>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</si>
  <si>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</si>
  <si>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1.01</t>
  </si>
  <si>
    <t>▲ 3.63</t>
  </si>
  <si>
    <t>▲ 0.73</t>
  </si>
  <si>
    <t>地域開発事業特別会計</t>
  </si>
  <si>
    <t>一般会計</t>
  </si>
  <si>
    <t>上水道事業会計</t>
  </si>
  <si>
    <t>国民健康保険特別会計</t>
  </si>
  <si>
    <t>▲ 0.93</t>
  </si>
  <si>
    <t>▲ 1.45</t>
  </si>
  <si>
    <t>▲ 3.50</t>
  </si>
  <si>
    <t>▲ 1.83</t>
  </si>
  <si>
    <t>介護保険特別会計</t>
  </si>
  <si>
    <t>公立芽室病院事業会計</t>
  </si>
  <si>
    <t>公共下水道特別会計</t>
  </si>
  <si>
    <t>簡易水道特別会計</t>
  </si>
  <si>
    <t>その他会計（赤字）</t>
  </si>
  <si>
    <t>その他会計（黒字）</t>
  </si>
  <si>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</si>
  <si>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</si>
  <si>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</si>
  <si>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十勝圏複合事務組合</t>
    <rPh sb="0" eb="2">
      <t>トカチ</t>
    </rPh>
    <rPh sb="2" eb="3">
      <t>ケン</t>
    </rPh>
    <rPh sb="3" eb="5">
      <t>フクゴウ</t>
    </rPh>
    <rPh sb="5" eb="7">
      <t>ジム</t>
    </rPh>
    <rPh sb="7" eb="9">
      <t>クミアイ</t>
    </rPh>
    <phoneticPr fontId="2"/>
  </si>
  <si>
    <t>十勝中部水道企業団</t>
    <rPh sb="0" eb="2">
      <t>トカチ</t>
    </rPh>
    <rPh sb="2" eb="4">
      <t>チュウブ</t>
    </rPh>
    <rPh sb="4" eb="6">
      <t>スイドウ</t>
    </rPh>
    <rPh sb="6" eb="8">
      <t>キギョウ</t>
    </rPh>
    <rPh sb="8" eb="9">
      <t>ダン</t>
    </rPh>
    <phoneticPr fontId="2"/>
  </si>
  <si>
    <t>法非適用</t>
    <rPh sb="0" eb="1">
      <t>ホウ</t>
    </rPh>
    <rPh sb="1" eb="2">
      <t>ヒ</t>
    </rPh>
    <rPh sb="2" eb="4">
      <t>テキヨウ</t>
    </rPh>
    <phoneticPr fontId="2"/>
  </si>
  <si>
    <t>法適用</t>
    <rPh sb="0" eb="1">
      <t>ホウ</t>
    </rPh>
    <rPh sb="1" eb="3">
      <t>テキヨウ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</si>
  <si>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</si>
  <si>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</si>
  <si>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</si>
  <si>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</si>
  <si>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</si>
  <si>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</si>
  <si>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</si>
  <si>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</si>
  <si>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</si>
  <si>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</si>
  <si>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</si>
  <si>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充当可能な財源が将来負担額を上回ることから、ポイントは前年と同様に比率として表れない結果となった。有形固定資産減価償却率については、公共施設等総合管理計画に基づき老朽化対策に取り組んでいることもあり、類似団体平均を下回っている。</t>
    <phoneticPr fontId="5"/>
  </si>
  <si>
    <t>　将来負担比率については、充当可能な財源が将来負担額を上回ることから、ポイントは前年と同様に比率として表れない結果となった。実質公債費比率は、平成２７年度に地方債の償還終了が重なったことにより、平成２８年度においては元利償還金が大幅に減少することとなった。そのため、実質公債費比率については対前年度比０．７ポイント減の４．８％とな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</si>
</sst>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extLst>
            <c:ext xmlns:c16="http://schemas.microsoft.com/office/drawing/2014/chart" uri="{C3380CC4-5D6E-409C-BE32-E72D297353CC}">
              <c16:uniqueId val="{00000000-A8BA-421B-8DC7-F2CA12B7D3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108524</c:v>
                </c:pt>
                <c:pt idx="1">
                  <c:v>87449</c:v>
                </c:pt>
                <c:pt idx="2">
                  <c:v>96880</c:v>
                </c:pt>
                <c:pt idx="3">
                  <c:v>183292</c:v>
                </c:pt>
                <c:pt idx="4">
                  <c:v>86570</c:v>
                </c:pt>
              </c:numCache>
            </c:numRef>
          </c:val>
          <c:smooth val="0"/>
          <c:extLst>
            <c:ext xmlns:c16="http://schemas.microsoft.com/office/drawing/2014/chart" uri="{C3380CC4-5D6E-409C-BE32-E72D297353CC}">
              <c16:uniqueId val="{00000001-A8BA-421B-8DC7-F2CA12B7D365}"/>
            </c:ext>
          </c:extLst>
        </c:ser>
        <c:dLbls>
          <c:showLegendKey val="0"/>
          <c:showVal val="0"/>
          <c:showCatName val="0"/>
          <c:showSerName val="0"/>
          <c:showPercent val="0"/>
          <c:showBubbleSize val="0"/>
        </c:dLbls>
        <c:marker val="1"/>
        <c:smooth val="0"/>
        <c:axId val="417538272"/>
        <c:axId val="417538664"/>
      </c:lineChart>
      <c:catAx>
        <c:axId val="417538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538664"/>
        <c:crosses val="autoZero"/>
        <c:auto val="1"/>
        <c:lblAlgn val="ctr"/>
        <c:lblOffset val="100"/>
        <c:tickLblSkip val="1"/>
        <c:tickMarkSkip val="1"/>
        <c:noMultiLvlLbl val="0"/>
      </c:catAx>
      <c:valAx>
        <c:axId val="4175386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7538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5.29</c:v>
                </c:pt>
                <c:pt idx="1">
                  <c:v>6.49</c:v>
                </c:pt>
                <c:pt idx="2">
                  <c:v>5.52</c:v>
                </c:pt>
                <c:pt idx="3">
                  <c:v>3.14</c:v>
                </c:pt>
                <c:pt idx="4">
                  <c:v>2.44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15.48</c:v>
                </c:pt>
                <c:pt idx="1">
                  <c:v>15.62</c:v>
                </c:pt>
                <c:pt idx="2">
                  <c:v>15.73</c:v>
                </c:pt>
                <c:pt idx="3">
                  <c:v>14.34</c:v>
                </c:pt>
                <c:pt idx="4">
                  <c:v>14.51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7540232"/>
        <c:axId val="417540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3.06</c:v>
                </c:pt>
                <c:pt idx="1">
                  <c:v>1.17</c:v>
                </c:pt>
                <c:pt idx="2">
                  <c:v>-1.01</c:v>
                </c:pt>
                <c:pt idx="3">
                  <c:v>-3.63</c:v>
                </c:pt>
                <c:pt idx="4">
                  <c:v>-0.73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7540232"/>
        <c:axId val="417540624"/>
      </c:lineChart>
      <c:catAx>
        <c:axId val="417540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7540624"/>
        <c:crosses val="autoZero"/>
        <c:auto val="1"/>
        <c:lblAlgn val="ctr"/>
        <c:lblOffset val="100"/>
        <c:tickLblSkip val="1"/>
        <c:tickMarkSkip val="1"/>
        <c:noMultiLvlLbl val="0"/>
      </c:catAx>
      <c:valAx>
        <c:axId val="41754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40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0.11</c:v>
                </c:pt>
                <c:pt idx="4">
                  <c:v>#N/A</c:v>
                </c:pt>
                <c:pt idx="5">
                  <c:v>0.03</c:v>
                </c:pt>
                <c:pt idx="6">
                  <c:v>#N/A</c:v>
                </c:pt>
                <c:pt idx="7">
                  <c:v>0.02</c:v>
                </c:pt>
                <c:pt idx="8">
                  <c:v>#N/A</c:v>
                </c:pt>
                <c:pt idx="9">
                  <c:v>0.03</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0.05</c:v>
                </c:pt>
                <c:pt idx="6">
                  <c:v>#N/A</c:v>
                </c:pt>
                <c:pt idx="7">
                  <c:v>7.0000000000000007E-2</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0.09</c:v>
                </c:pt>
                <c:pt idx="4">
                  <c:v>#N/A</c:v>
                </c:pt>
                <c:pt idx="5">
                  <c:v>0.06</c:v>
                </c:pt>
                <c:pt idx="6">
                  <c:v>#N/A</c:v>
                </c:pt>
                <c:pt idx="7">
                  <c:v>0.13</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公立芽室病院事業会計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3.27</c:v>
                </c:pt>
                <c:pt idx="2">
                  <c:v>#N/A</c:v>
                </c:pt>
                <c:pt idx="3">
                  <c:v>2.4</c:v>
                </c:pt>
                <c:pt idx="4">
                  <c:v>#N/A</c:v>
                </c:pt>
                <c:pt idx="5">
                  <c:v>2.2799999999999998</c:v>
                </c:pt>
                <c:pt idx="6">
                  <c:v>#N/A</c:v>
                </c:pt>
                <c:pt idx="7">
                  <c:v>2</c:v>
                </c:pt>
                <c:pt idx="8">
                  <c:v>#N/A</c:v>
                </c:pt>
                <c:pt idx="9">
                  <c:v>0.21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0.56999999999999995</c:v>
                </c:pt>
                <c:pt idx="2">
                  <c:v>#N/A</c:v>
                </c:pt>
                <c:pt idx="3">
                  <c:v>0.63</c:v>
                </c:pt>
                <c:pt idx="4">
                  <c:v>#N/A</c:v>
                </c:pt>
                <c:pt idx="5">
                  <c:v>0.3</c:v>
                </c:pt>
                <c:pt idx="6">
                  <c:v>#N/A</c:v>
                </c:pt>
                <c:pt idx="7">
                  <c:v>0.36</c:v>
                </c:pt>
                <c:pt idx="8">
                  <c:v>#N/A</c:v>
                </c:pt>
                <c:pt idx="9">
                  <c:v>0.48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0.93</c:v>
                </c:pt>
                <c:pt idx="1">
                  <c:v>#N/A</c:v>
                </c:pt>
                <c:pt idx="2">
                  <c:v>1.45</c:v>
                </c:pt>
                <c:pt idx="3">
                  <c:v>#N/A</c:v>
                </c:pt>
                <c:pt idx="4">
                  <c:v>3.5</c:v>
                </c:pt>
                <c:pt idx="5">
                  <c:v>#N/A</c:v>
                </c:pt>
                <c:pt idx="6">
                  <c:v>1.83</c:v>
                </c:pt>
                <c:pt idx="7">
                  <c:v>#N/A</c:v>
                </c:pt>
                <c:pt idx="8">
                  <c:v>#N/A</c:v>
                </c:pt>
                <c:pt idx="9">
                  <c:v>1.29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c:v>
                </c:pt>
                <c:pt idx="2">
                  <c:v>#N/A</c:v>
                </c:pt>
                <c:pt idx="3">
                  <c:v>1.6</c:v>
                </c:pt>
                <c:pt idx="4">
                  <c:v>#N/A</c:v>
                </c:pt>
                <c:pt idx="5">
                  <c:v>1.65</c:v>
                </c:pt>
                <c:pt idx="6">
                  <c:v>#N/A</c:v>
                </c:pt>
                <c:pt idx="7">
                  <c:v>1.88</c:v>
                </c:pt>
                <c:pt idx="8">
                  <c:v>#N/A</c:v>
                </c:pt>
                <c:pt idx="9">
                  <c:v>2.35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5.28</c:v>
                </c:pt>
                <c:pt idx="2">
                  <c:v>#N/A</c:v>
                </c:pt>
                <c:pt idx="3">
                  <c:v>6.49</c:v>
                </c:pt>
                <c:pt idx="4">
                  <c:v>#N/A</c:v>
                </c:pt>
                <c:pt idx="5">
                  <c:v>5.51</c:v>
                </c:pt>
                <c:pt idx="6">
                  <c:v>#N/A</c:v>
                </c:pt>
                <c:pt idx="7">
                  <c:v>3.14</c:v>
                </c:pt>
                <c:pt idx="8">
                  <c:v>#N/A</c:v>
                </c:pt>
                <c:pt idx="9">
                  <c:v>2.44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4.8600000000000003</c:v>
                </c:pt>
                <c:pt idx="2">
                  <c:v>#N/A</c:v>
                </c:pt>
                <c:pt idx="3">
                  <c:v>6.13</c:v>
                </c:pt>
                <c:pt idx="4">
                  <c:v>#N/A</c:v>
                </c:pt>
                <c:pt idx="5">
                  <c:v>6.98</c:v>
                </c:pt>
                <c:pt idx="6">
                  <c:v>#N/A</c:v>
                </c:pt>
                <c:pt idx="7">
                  <c:v>2.57</c:v>
                </c:pt>
                <c:pt idx="8">
                  <c:v>#N/A</c:v>
                </c:pt>
                <c:pt idx="9">
                  <c:v>5.16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7541408"/>
        <c:axId val="463021664"/>
      </c:barChart>
      <c:catAx>
        <c:axId val="41754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021664"/>
        <c:crosses val="autoZero"/>
        <c:auto val="1"/>
        <c:lblAlgn val="ctr"/>
        <c:lblOffset val="100"/>
        <c:tickLblSkip val="1"/>
        <c:tickMarkSkip val="1"/>
        <c:noMultiLvlLbl val="0"/>
      </c:catAx>
      <c:valAx>
        <c:axId val="46302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41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925</c:v>
                </c:pt>
                <c:pt idx="5">
                  <c:v>889</c:v>
                </c:pt>
                <c:pt idx="8">
                  <c:v>917</c:v>
                </c:pt>
                <c:pt idx="11">
                  <c:v>890</c:v>
                </c:pt>
                <c:pt idx="14">
                  <c:v>903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c:v>
                </c:pt>
                <c:pt idx="3">
                  <c:v>44</c:v>
                </c:pt>
                <c:pt idx="6">
                  <c:v>55</c:v>
                </c:pt>
                <c:pt idx="9">
                  <c:v>145</c:v>
                </c:pt>
                <c:pt idx="12">
                  <c:v>98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c:v>
                </c:pt>
                <c:pt idx="3">
                  <c:v>32</c:v>
                </c:pt>
                <c:pt idx="6">
                  <c:v>32</c:v>
                </c:pt>
                <c:pt idx="9">
                  <c:v>29</c:v>
                </c:pt>
                <c:pt idx="12">
                  <c:v>15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281</c:v>
                </c:pt>
                <c:pt idx="3">
                  <c:v>247</c:v>
                </c:pt>
                <c:pt idx="6">
                  <c:v>234</c:v>
                </c:pt>
                <c:pt idx="9">
                  <c:v>205</c:v>
                </c:pt>
                <c:pt idx="12">
                  <c:v>230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997</c:v>
                </c:pt>
                <c:pt idx="3">
                  <c:v>931</c:v>
                </c:pt>
                <c:pt idx="6">
                  <c:v>915</c:v>
                </c:pt>
                <c:pt idx="9">
                  <c:v>902</c:v>
                </c:pt>
                <c:pt idx="12">
                  <c:v>782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3022448"/>
        <c:axId val="463022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424</c:v>
                </c:pt>
                <c:pt idx="2">
                  <c:v>#N/A</c:v>
                </c:pt>
                <c:pt idx="3">
                  <c:v>#N/A</c:v>
                </c:pt>
                <c:pt idx="4">
                  <c:v>365</c:v>
                </c:pt>
                <c:pt idx="5">
                  <c:v>#N/A</c:v>
                </c:pt>
                <c:pt idx="6">
                  <c:v>#N/A</c:v>
                </c:pt>
                <c:pt idx="7">
                  <c:v>319</c:v>
                </c:pt>
                <c:pt idx="8">
                  <c:v>#N/A</c:v>
                </c:pt>
                <c:pt idx="9">
                  <c:v>#N/A</c:v>
                </c:pt>
                <c:pt idx="10">
                  <c:v>391</c:v>
                </c:pt>
                <c:pt idx="11">
                  <c:v>#N/A</c:v>
                </c:pt>
                <c:pt idx="12">
                  <c:v>#N/A</c:v>
                </c:pt>
                <c:pt idx="13">
                  <c:v>222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3022448"/>
        <c:axId val="463022840"/>
      </c:lineChart>
      <c:catAx>
        <c:axId val="46302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022840"/>
        <c:crosses val="autoZero"/>
        <c:auto val="1"/>
        <c:lblAlgn val="ctr"/>
        <c:lblOffset val="100"/>
        <c:tickLblSkip val="1"/>
        <c:tickMarkSkip val="1"/>
        <c:noMultiLvlLbl val="0"/>
      </c:catAx>
      <c:valAx>
        <c:axId val="463022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02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8550</c:v>
                </c:pt>
                <c:pt idx="5">
                  <c:v>8549</c:v>
                </c:pt>
                <c:pt idx="8">
                  <c:v>8758</c:v>
                </c:pt>
                <c:pt idx="11">
                  <c:v>8591</c:v>
                </c:pt>
                <c:pt idx="14">
                  <c:v>8197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396</c:v>
                </c:pt>
                <c:pt idx="5">
                  <c:v>353</c:v>
                </c:pt>
                <c:pt idx="8">
                  <c:v>313</c:v>
                </c:pt>
                <c:pt idx="11">
                  <c:v>274</c:v>
                </c:pt>
                <c:pt idx="14">
                  <c:v>236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4094</c:v>
                </c:pt>
                <c:pt idx="5">
                  <c:v>4157</c:v>
                </c:pt>
                <c:pt idx="8">
                  <c:v>4207</c:v>
                </c:pt>
                <c:pt idx="11">
                  <c:v>3966</c:v>
                </c:pt>
                <c:pt idx="14">
                  <c:v>3800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2011</c:v>
                </c:pt>
                <c:pt idx="3">
                  <c:v>1882</c:v>
                </c:pt>
                <c:pt idx="6">
                  <c:v>1724</c:v>
                </c:pt>
                <c:pt idx="9">
                  <c:v>1592</c:v>
                </c:pt>
                <c:pt idx="12">
                  <c:v>1147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246</c:v>
                </c:pt>
                <c:pt idx="3">
                  <c:v>259</c:v>
                </c:pt>
                <c:pt idx="6">
                  <c:v>236</c:v>
                </c:pt>
                <c:pt idx="9">
                  <c:v>218</c:v>
                </c:pt>
                <c:pt idx="12">
                  <c:v>56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2777</c:v>
                </c:pt>
                <c:pt idx="3">
                  <c:v>2420</c:v>
                </c:pt>
                <c:pt idx="6">
                  <c:v>2181</c:v>
                </c:pt>
                <c:pt idx="9">
                  <c:v>2032</c:v>
                </c:pt>
                <c:pt idx="12">
                  <c:v>1939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412</c:v>
                </c:pt>
                <c:pt idx="3">
                  <c:v>421</c:v>
                </c:pt>
                <c:pt idx="6">
                  <c:v>465</c:v>
                </c:pt>
                <c:pt idx="9">
                  <c:v>474</c:v>
                </c:pt>
                <c:pt idx="12">
                  <c:v>466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8259</c:v>
                </c:pt>
                <c:pt idx="3">
                  <c:v>8167</c:v>
                </c:pt>
                <c:pt idx="6">
                  <c:v>8228</c:v>
                </c:pt>
                <c:pt idx="9">
                  <c:v>8136</c:v>
                </c:pt>
                <c:pt idx="12">
                  <c:v>8308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63025192"/>
        <c:axId val="420278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665</c:v>
                </c:pt>
                <c:pt idx="2">
                  <c:v>#N/A</c:v>
                </c:pt>
                <c:pt idx="3">
                  <c:v>#N/A</c:v>
                </c:pt>
                <c:pt idx="4">
                  <c:v>90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63025192"/>
        <c:axId val="420278208"/>
      </c:lineChart>
      <c:catAx>
        <c:axId val="46302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0278208"/>
        <c:crosses val="autoZero"/>
        <c:auto val="1"/>
        <c:lblAlgn val="ctr"/>
        <c:lblOffset val="100"/>
        <c:tickLblSkip val="1"/>
        <c:tickMarkSkip val="1"/>
        <c:noMultiLvlLbl val="0"/>
      </c:catAx>
      <c:valAx>
        <c:axId val="42027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025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{B74B6505-CF49-483A-8033-566DA741419A}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{1C220424-3242-456C-B3F4-F180E09D83B3}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{3C412D6E-1A98-4052-9783-FCE256F9BB0D}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{A61CA0AC-A38A-47CA-871F-C66D8C25A2BE}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{BF3B4A53-3634-4060-9EEA-1F74E5D1AA18}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47.9</c:v>
                </c:pt>
                <c:pt idx="4">
                  <c:v>55.3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{D25A01AA-DE11-4932-B089-4A6E1D26C9CC}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{6511CF40-A5FC-4745-AEFF-7C0648F379E4}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{F7743688-79FE-4ACB-8C64-921C4379B71C}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{9B4C0C8A-8155-43DA-AD28-1F1DAD95192D}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{B52B41BA-8D40-4EAD-A7A5-86875BB80815}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57.6</c:v>
                </c:pt>
              </c:numCache>
            </c:numRef>
          </c:xVal>
          <c:yVal>
            <c:numRef>
              <c:f>公会計指標分析・財政指標組合せ分析表!$K$55:$O$55</c:f>
              <c:numCache>
                <c:formatCode>#,##0.0;"▲ "#,##0.0</c:formatCode>
                <c:ptCount val="5"/>
                <c:pt idx="3">
                  <c:v>37.200000000000003</c:v>
                </c:pt>
                <c:pt idx="4">
                  <c:v>24</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20279384"/>
        <c:axId val="420279776"/>
      </c:scatterChart>
      <c:valAx>
        <c:axId val="420279384"/>
        <c:scaling>
          <c:orientation val="minMax"/>
          <c:max val="57.800000000000004"/>
          <c:min val="5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279776"/>
        <c:crosses val="autoZero"/>
        <c:crossBetween val="midCat"/>
      </c:valAx>
      <c:valAx>
        <c:axId val="420279776"/>
        <c:scaling>
          <c:orientation val="minMax"/>
          <c:max val="4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279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{63252427-BD28-440B-8DF8-A03D5D31C24A}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{6589FC26-2861-41F9-8541-3DFC90D06AAC}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{CADC68EE-148C-4B49-BE7F-305211BFE041}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{685259D6-9CF8-4118-8FB0-83653B359EBA}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{E2D76C52-74A8-4D23-9E17-4FF5C3EEFB5D}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6.7</c:v>
                </c:pt>
                <c:pt idx="2">
                  <c:v>5.6</c:v>
                </c:pt>
                <c:pt idx="3">
                  <c:v>5.5</c:v>
                </c:pt>
                <c:pt idx="4">
                  <c:v>4.8</c:v>
                </c:pt>
              </c:numCache>
            </c:numRef>
          </c:xVal>
          <c:yVal>
            <c:numRef>
              <c:f>公会計指標分析・財政指標組合せ分析表!$K$73:$O$73</c:f>
              <c:numCache>
                <c:formatCode>#,##0.0;"▲ "#,##0.0</c:formatCode>
                <c:ptCount val="5"/>
                <c:pt idx="0">
                  <c:v>10.1</c:v>
                </c:pt>
                <c:pt idx="1">
                  <c:v>1.3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{0919D7B2-6EE7-4285-AEBA-87B6B4AD9879}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{69E18F0B-37F1-46C5-8E27-4A7144824493}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{8586890B-3308-40A8-AF80-3586774E47EB}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{B0041DDA-CF2B-4DEB-9DBC-AFCDC5FFE918}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{88A2A337-2226-48CF-B617-1D6CF7353EDD}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3024800"/>
        <c:axId val="463024408"/>
      </c:scatterChart>
      <c:valAx>
        <c:axId val="463024800"/>
        <c:scaling>
          <c:orientation val="minMax"/>
          <c:max val="13.9"/>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024408"/>
        <c:crosses val="autoZero"/>
        <c:crossBetween val="midCat"/>
      </c:valAx>
      <c:valAx>
        <c:axId val="463024408"/>
        <c:scaling>
          <c:orientation val="minMax"/>
          <c:max val="8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024800"/>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に地方債の償還終了が重なったことにより、平成２８年度においては元利償還金が大幅に減少することとなった。そのため、実質公債費比率については対前年度比０．７ポイント減の４．８％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昨年と同様に将来負担比率のポイントはなしという結果になったが、将来負担比率の分子が増加傾向にあるため、新規地方債の発行の抑制を図ることに努める。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北海道芽室町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18,918
18,881
513.76
13,257,275
12,984,168
176,965
7,237,842
8,308,333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いるものの、前年に比べて償却率が大幅に上昇することなった。このように資産の老朽化が進んでいることから、平成２７年度に公共施設等総合管理計画を策定し、公共施設については新規整備を抑制するとともに、施設の複合化等を検討することとし、施設総量（総床面積）の縮減に努め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86078</xdr:rowOff>
    </xdr:from>
    <xdr:to>
      <xdr:col>3</xdr:col>
      <xdr:colOff>1170940</xdr:colOff>
      <xdr:row>29</xdr:row>
      <xdr:rowOff>123472</xdr:rowOff>
    </xdr:to>
    <xdr:cxnSp macro="">
      <xdr:nvCxnSpPr>
        <xdr:cNvPr id="69" name="直線コネクタ 68"/>
        <xdr:cNvCxnSpPr/>
      </xdr:nvCxnSpPr>
      <xdr:spPr>
        <a:xfrm flipV="1">
          <a:off x="4760595" y="5324828"/>
          <a:ext cx="1270" cy="551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127299</xdr:rowOff>
    </xdr:from>
    <xdr:ext cx="405111" cy="259045"/>
    <xdr:sp macro="" textlink="">
      <xdr:nvSpPr>
        <xdr:cNvPr id="70" name="有形固定資産減価償却率最小値テキスト"/>
        <xdr:cNvSpPr txBox="1"/>
      </xdr:nvSpPr>
      <xdr:spPr>
        <a:xfrm>
          <a:off x="4813300" y="588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29</xdr:row>
      <xdr:rowOff>123472</xdr:rowOff>
    </xdr:from>
    <xdr:to>
      <xdr:col>3</xdr:col>
      <xdr:colOff>1260475</xdr:colOff>
      <xdr:row>29</xdr:row>
      <xdr:rowOff>123472</xdr:rowOff>
    </xdr:to>
    <xdr:cxnSp macro="">
      <xdr:nvCxnSpPr>
        <xdr:cNvPr id="71" name="直線コネクタ 70"/>
        <xdr:cNvCxnSpPr/>
      </xdr:nvCxnSpPr>
      <xdr:spPr>
        <a:xfrm>
          <a:off x="4673600" y="58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32755</xdr:rowOff>
    </xdr:from>
    <xdr:ext cx="405111" cy="259045"/>
    <xdr:sp macro="" textlink="">
      <xdr:nvSpPr>
        <xdr:cNvPr id="72" name="有形固定資産減価償却率最大値テキスト"/>
        <xdr:cNvSpPr txBox="1"/>
      </xdr:nvSpPr>
      <xdr:spPr>
        <a:xfrm>
          <a:off x="4813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86078</xdr:rowOff>
    </xdr:from>
    <xdr:to>
      <xdr:col>3</xdr:col>
      <xdr:colOff>1260475</xdr:colOff>
      <xdr:row>26</xdr:row>
      <xdr:rowOff>86078</xdr:rowOff>
    </xdr:to>
    <xdr:cxnSp macro="">
      <xdr:nvCxnSpPr>
        <xdr:cNvPr id="73" name="直線コネクタ 72"/>
        <xdr:cNvCxnSpPr/>
      </xdr:nvCxnSpPr>
      <xdr:spPr>
        <a:xfrm>
          <a:off x="4673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162577</xdr:rowOff>
    </xdr:from>
    <xdr:ext cx="405111" cy="259045"/>
    <xdr:sp macro="" textlink="">
      <xdr:nvSpPr>
        <xdr:cNvPr id="74" name="有形固定資産減価償却率平均値テキスト"/>
        <xdr:cNvSpPr txBox="1"/>
      </xdr:nvSpPr>
      <xdr:spPr>
        <a:xfrm>
          <a:off x="4813300" y="5401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139700</xdr:rowOff>
    </xdr:from>
    <xdr:to>
      <xdr:col>3</xdr:col>
      <xdr:colOff>1222375</xdr:colOff>
      <xdr:row>28</xdr:row>
      <xdr:rowOff>69850</xdr:rowOff>
    </xdr:to>
    <xdr:sp macro="" textlink="">
      <xdr:nvSpPr>
        <xdr:cNvPr id="75" name="フローチャート : 判断 74"/>
        <xdr:cNvSpPr/>
      </xdr:nvSpPr>
      <xdr:spPr>
        <a:xfrm>
          <a:off x="47117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12700</xdr:rowOff>
    </xdr:from>
    <xdr:to>
      <xdr:col>3</xdr:col>
      <xdr:colOff>511175</xdr:colOff>
      <xdr:row>29</xdr:row>
      <xdr:rowOff>114300</xdr:rowOff>
    </xdr:to>
    <xdr:sp macro="" textlink="">
      <xdr:nvSpPr>
        <xdr:cNvPr id="76" name="フローチャート : 判断 75"/>
        <xdr:cNvSpPr/>
      </xdr:nvSpPr>
      <xdr:spPr>
        <a:xfrm>
          <a:off x="4000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72672</xdr:rowOff>
    </xdr:from>
    <xdr:to>
      <xdr:col>3</xdr:col>
      <xdr:colOff>1222375</xdr:colOff>
      <xdr:row>30</xdr:row>
      <xdr:rowOff>2822</xdr:rowOff>
    </xdr:to>
    <xdr:sp macro="" textlink="">
      <xdr:nvSpPr>
        <xdr:cNvPr id="82" name="円/楕円 81"/>
        <xdr:cNvSpPr/>
      </xdr:nvSpPr>
      <xdr:spPr>
        <a:xfrm>
          <a:off x="4711700" y="58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159049</xdr:rowOff>
    </xdr:from>
    <xdr:ext cx="405111" cy="259045"/>
    <xdr:sp macro="" textlink="">
      <xdr:nvSpPr>
        <xdr:cNvPr id="83" name="有形固定資産減価償却率該当値テキスト"/>
        <xdr:cNvSpPr txBox="1"/>
      </xdr:nvSpPr>
      <xdr:spPr>
        <a:xfrm>
          <a:off x="4813300" y="574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103011</xdr:rowOff>
    </xdr:from>
    <xdr:to>
      <xdr:col>3</xdr:col>
      <xdr:colOff>511175</xdr:colOff>
      <xdr:row>35</xdr:row>
      <xdr:rowOff>33161</xdr:rowOff>
    </xdr:to>
    <xdr:sp macro="" textlink="">
      <xdr:nvSpPr>
        <xdr:cNvPr id="84" name="円/楕円 83"/>
        <xdr:cNvSpPr/>
      </xdr:nvSpPr>
      <xdr:spPr>
        <a:xfrm>
          <a:off x="4000500" y="67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123472</xdr:rowOff>
    </xdr:from>
    <xdr:to>
      <xdr:col>3</xdr:col>
      <xdr:colOff>1171575</xdr:colOff>
      <xdr:row>34</xdr:row>
      <xdr:rowOff>153811</xdr:rowOff>
    </xdr:to>
    <xdr:cxnSp macro="">
      <xdr:nvCxnSpPr>
        <xdr:cNvPr id="85" name="直線コネクタ 84"/>
        <xdr:cNvCxnSpPr/>
      </xdr:nvCxnSpPr>
      <xdr:spPr>
        <a:xfrm flipV="1">
          <a:off x="4051300" y="5876572"/>
          <a:ext cx="711200" cy="88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130827</xdr:rowOff>
    </xdr:from>
    <xdr:ext cx="405111" cy="259045"/>
    <xdr:sp macro="" textlink="">
      <xdr:nvSpPr>
        <xdr:cNvPr id="86" name="n_1aveValue有形固定資産減価償却率"/>
        <xdr:cNvSpPr txBox="1"/>
      </xdr:nvSpPr>
      <xdr:spPr>
        <a:xfrm>
          <a:off x="3836043"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24288</xdr:rowOff>
    </xdr:from>
    <xdr:ext cx="405111" cy="259045"/>
    <xdr:sp macro="" textlink="">
      <xdr:nvSpPr>
        <xdr:cNvPr id="87" name="n_1mainValue有形固定資産減価償却率"/>
        <xdr:cNvSpPr txBox="1"/>
      </xdr:nvSpPr>
      <xdr:spPr>
        <a:xfrm>
          <a:off x="3836043" y="680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償還可能年数は総務省で算出式を精査中であり、財政状況資料集については、平成２９年度より公表する。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北海道芽室町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18,918
18,881
513.76
13,257,275
12,984,168
176,965
7,237,842
8,308,333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41</xdr:row>
      <xdr:rowOff>41910</xdr:rowOff>
    </xdr:to>
    <xdr:cxnSp macro="">
      <xdr:nvCxnSpPr>
        <xdr:cNvPr id="59" name="直線コネクタ 58"/>
        <xdr:cNvCxnSpPr/>
      </xdr:nvCxnSpPr>
      <xdr:spPr>
        <a:xfrm flipV="1">
          <a:off x="4634865" y="582385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60" name="【道路】&#10;有形固定資産減価償却率最小値テキスト"/>
        <xdr:cNvSpPr txBox="1"/>
      </xdr:nvSpPr>
      <xdr:spPr>
        <a:xfrm>
          <a:off x="4724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61" name="直線コネクタ 60"/>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xdr:cNvSpPr txBox="1"/>
      </xdr:nvSpPr>
      <xdr:spPr>
        <a:xfrm>
          <a:off x="47244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35214</xdr:rowOff>
    </xdr:from>
    <xdr:ext cx="405111" cy="259045"/>
    <xdr:sp macro="" textlink="">
      <xdr:nvSpPr>
        <xdr:cNvPr id="64" name="【道路】&#10;有形固定資産減価償却率平均値テキスト"/>
        <xdr:cNvSpPr txBox="1"/>
      </xdr:nvSpPr>
      <xdr:spPr>
        <a:xfrm>
          <a:off x="4724400" y="6035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12337</xdr:rowOff>
    </xdr:from>
    <xdr:to>
      <xdr:col>6</xdr:col>
      <xdr:colOff>561975</xdr:colOff>
      <xdr:row>36</xdr:row>
      <xdr:rowOff>113937</xdr:rowOff>
    </xdr:to>
    <xdr:sp macro="" textlink="">
      <xdr:nvSpPr>
        <xdr:cNvPr id="65" name="フローチャート : 判断 64"/>
        <xdr:cNvSpPr/>
      </xdr:nvSpPr>
      <xdr:spPr>
        <a:xfrm>
          <a:off x="45847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170724</xdr:rowOff>
    </xdr:from>
    <xdr:to>
      <xdr:col>5</xdr:col>
      <xdr:colOff>409575</xdr:colOff>
      <xdr:row>36</xdr:row>
      <xdr:rowOff>100874</xdr:rowOff>
    </xdr:to>
    <xdr:sp macro="" textlink="">
      <xdr:nvSpPr>
        <xdr:cNvPr id="66" name="フローチャート : 判断 65"/>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71120</xdr:rowOff>
    </xdr:from>
    <xdr:to>
      <xdr:col>6</xdr:col>
      <xdr:colOff>561975</xdr:colOff>
      <xdr:row>37</xdr:row>
      <xdr:rowOff>1270</xdr:rowOff>
    </xdr:to>
    <xdr:sp macro="" textlink="">
      <xdr:nvSpPr>
        <xdr:cNvPr id="72" name="円/楕円 71"/>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49547</xdr:rowOff>
    </xdr:from>
    <xdr:ext cx="405111" cy="259045"/>
    <xdr:sp macro="" textlink="">
      <xdr:nvSpPr>
        <xdr:cNvPr id="73" name="【道路】&#10;有形固定資産減価償却率該当値テキスト"/>
        <xdr:cNvSpPr txBox="1"/>
      </xdr:nvSpPr>
      <xdr:spPr>
        <a:xfrm>
          <a:off x="4724400"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23767</xdr:rowOff>
    </xdr:from>
    <xdr:to>
      <xdr:col>5</xdr:col>
      <xdr:colOff>409575</xdr:colOff>
      <xdr:row>37</xdr:row>
      <xdr:rowOff>125367</xdr:rowOff>
    </xdr:to>
    <xdr:sp macro="" textlink="">
      <xdr:nvSpPr>
        <xdr:cNvPr id="74" name="円/楕円 73"/>
        <xdr:cNvSpPr/>
      </xdr:nvSpPr>
      <xdr:spPr>
        <a:xfrm>
          <a:off x="3746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121920</xdr:rowOff>
    </xdr:from>
    <xdr:to>
      <xdr:col>6</xdr:col>
      <xdr:colOff>511175</xdr:colOff>
      <xdr:row>37</xdr:row>
      <xdr:rowOff>74567</xdr:rowOff>
    </xdr:to>
    <xdr:cxnSp macro="">
      <xdr:nvCxnSpPr>
        <xdr:cNvPr id="75" name="直線コネクタ 74"/>
        <xdr:cNvCxnSpPr/>
      </xdr:nvCxnSpPr>
      <xdr:spPr>
        <a:xfrm flipV="1">
          <a:off x="3797300" y="629412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34</xdr:row>
      <xdr:rowOff>117401</xdr:rowOff>
    </xdr:from>
    <xdr:ext cx="405111" cy="259045"/>
    <xdr:sp macro="" textlink="">
      <xdr:nvSpPr>
        <xdr:cNvPr id="76" name="n_1aveValue【道路】&#10;有形固定資産減価償却率"/>
        <xdr:cNvSpPr txBox="1"/>
      </xdr:nvSpPr>
      <xdr:spPr>
        <a:xfrm>
          <a:off x="3582043"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116494</xdr:rowOff>
    </xdr:from>
    <xdr:ext cx="405111" cy="259045"/>
    <xdr:sp macro="" textlink="">
      <xdr:nvSpPr>
        <xdr:cNvPr id="77" name="n_1mainValue【道路】&#10;有形固定資産減価償却率"/>
        <xdr:cNvSpPr txBox="1"/>
      </xdr:nvSpPr>
      <xdr:spPr>
        <a:xfrm>
          <a:off x="3582043"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91" name="テキスト ボックス 9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93" name="テキスト ボックス 9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5" name="テキスト ボックス 9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9" name="直線コネクタ 98"/>
        <xdr:cNvCxnSpPr/>
      </xdr:nvCxnSpPr>
      <xdr:spPr>
        <a:xfrm flipV="1">
          <a:off x="10476865" y="603791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100" name="【道路】&#10;一人当たり延長最小値テキスト"/>
        <xdr:cNvSpPr txBox="1"/>
      </xdr:nvSpPr>
      <xdr:spPr>
        <a:xfrm>
          <a:off x="10566400" y="7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101" name="直線コネクタ 100"/>
        <xdr:cNvCxnSpPr/>
      </xdr:nvCxnSpPr>
      <xdr:spPr>
        <a:xfrm>
          <a:off x="10388600" y="704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102" name="【道路】&#10;一人当たり延長最大値テキスト"/>
        <xdr:cNvSpPr txBox="1"/>
      </xdr:nvSpPr>
      <xdr:spPr>
        <a:xfrm>
          <a:off x="10566400" y="581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103" name="直線コネクタ 102"/>
        <xdr:cNvCxnSpPr/>
      </xdr:nvCxnSpPr>
      <xdr:spPr>
        <a:xfrm>
          <a:off x="10388600" y="603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91253</xdr:rowOff>
    </xdr:from>
    <xdr:ext cx="534377" cy="259045"/>
    <xdr:sp macro="" textlink="">
      <xdr:nvSpPr>
        <xdr:cNvPr id="104" name="【道路】&#10;一人当たり延長平均値テキスト"/>
        <xdr:cNvSpPr txBox="1"/>
      </xdr:nvSpPr>
      <xdr:spPr>
        <a:xfrm>
          <a:off x="10566400" y="660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105" name="フローチャート : 判断 104"/>
        <xdr:cNvSpPr/>
      </xdr:nvSpPr>
      <xdr:spPr>
        <a:xfrm>
          <a:off x="10426700" y="675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37109</xdr:rowOff>
    </xdr:from>
    <xdr:to>
      <xdr:col>14</xdr:col>
      <xdr:colOff>79375</xdr:colOff>
      <xdr:row>40</xdr:row>
      <xdr:rowOff>138709</xdr:rowOff>
    </xdr:to>
    <xdr:sp macro="" textlink="">
      <xdr:nvSpPr>
        <xdr:cNvPr id="106" name="フローチャート : 判断 105"/>
        <xdr:cNvSpPr/>
      </xdr:nvSpPr>
      <xdr:spPr>
        <a:xfrm>
          <a:off x="9588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31101</xdr:rowOff>
    </xdr:from>
    <xdr:to>
      <xdr:col>15</xdr:col>
      <xdr:colOff>231775</xdr:colOff>
      <xdr:row>40</xdr:row>
      <xdr:rowOff>132701</xdr:rowOff>
    </xdr:to>
    <xdr:sp macro="" textlink="">
      <xdr:nvSpPr>
        <xdr:cNvPr id="112" name="円/楕円 111"/>
        <xdr:cNvSpPr/>
      </xdr:nvSpPr>
      <xdr:spPr>
        <a:xfrm>
          <a:off x="10426700" y="688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117478</xdr:rowOff>
    </xdr:from>
    <xdr:ext cx="534377" cy="259045"/>
    <xdr:sp macro="" textlink="">
      <xdr:nvSpPr>
        <xdr:cNvPr id="113" name="【道路】&#10;一人当たり延長該当値テキスト"/>
        <xdr:cNvSpPr txBox="1"/>
      </xdr:nvSpPr>
      <xdr:spPr>
        <a:xfrm>
          <a:off x="10566400" y="68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48.753</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32286</xdr:rowOff>
    </xdr:from>
    <xdr:to>
      <xdr:col>14</xdr:col>
      <xdr:colOff>79375</xdr:colOff>
      <xdr:row>40</xdr:row>
      <xdr:rowOff>133886</xdr:rowOff>
    </xdr:to>
    <xdr:sp macro="" textlink="">
      <xdr:nvSpPr>
        <xdr:cNvPr id="114" name="円/楕円 113"/>
        <xdr:cNvSpPr/>
      </xdr:nvSpPr>
      <xdr:spPr>
        <a:xfrm>
          <a:off x="9588500" y="68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81901</xdr:rowOff>
    </xdr:from>
    <xdr:to>
      <xdr:col>15</xdr:col>
      <xdr:colOff>180975</xdr:colOff>
      <xdr:row>40</xdr:row>
      <xdr:rowOff>83086</xdr:rowOff>
    </xdr:to>
    <xdr:cxnSp macro="">
      <xdr:nvCxnSpPr>
        <xdr:cNvPr id="115" name="直線コネクタ 114"/>
        <xdr:cNvCxnSpPr/>
      </xdr:nvCxnSpPr>
      <xdr:spPr>
        <a:xfrm flipV="1">
          <a:off x="9639300" y="6939901"/>
          <a:ext cx="8382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129836</xdr:rowOff>
    </xdr:from>
    <xdr:ext cx="534377" cy="259045"/>
    <xdr:sp macro="" textlink="">
      <xdr:nvSpPr>
        <xdr:cNvPr id="116" name="n_1aveValue【道路】&#10;一人当たり延長"/>
        <xdr:cNvSpPr txBox="1"/>
      </xdr:nvSpPr>
      <xdr:spPr>
        <a:xfrm>
          <a:off x="9359410" y="69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47.439</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150413</xdr:rowOff>
    </xdr:from>
    <xdr:ext cx="534377" cy="259045"/>
    <xdr:sp macro="" textlink="">
      <xdr:nvSpPr>
        <xdr:cNvPr id="117" name="n_1mainValue【道路】&#10;一人当たり延長"/>
        <xdr:cNvSpPr txBox="1"/>
      </xdr:nvSpPr>
      <xdr:spPr>
        <a:xfrm>
          <a:off x="9359410" y="66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38" name="直線コネクタ 137"/>
        <xdr:cNvCxnSpPr/>
      </xdr:nvCxnSpPr>
      <xdr:spPr>
        <a:xfrm flipV="1">
          <a:off x="4634865" y="965835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39" name="【橋りょう・トンネル】&#10;有形固定資産減価償却率最小値テキスト"/>
        <xdr:cNvSpPr txBox="1"/>
      </xdr:nvSpPr>
      <xdr:spPr>
        <a:xfrm>
          <a:off x="4724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40" name="直線コネクタ 139"/>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1"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2" name="直線コネクタ 141"/>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109237</xdr:rowOff>
    </xdr:from>
    <xdr:ext cx="405111" cy="259045"/>
    <xdr:sp macro="" textlink="">
      <xdr:nvSpPr>
        <xdr:cNvPr id="143" name="【橋りょう・トンネル】&#10;有形固定資産減価償却率平均値テキスト"/>
        <xdr:cNvSpPr txBox="1"/>
      </xdr:nvSpPr>
      <xdr:spPr>
        <a:xfrm>
          <a:off x="47244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44" name="フローチャート : 判断 143"/>
        <xdr:cNvSpPr/>
      </xdr:nvSpPr>
      <xdr:spPr>
        <a:xfrm>
          <a:off x="4584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45" name="フローチャート : 判断 144"/>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143510</xdr:rowOff>
    </xdr:from>
    <xdr:to>
      <xdr:col>6</xdr:col>
      <xdr:colOff>561975</xdr:colOff>
      <xdr:row>63</xdr:row>
      <xdr:rowOff>73660</xdr:rowOff>
    </xdr:to>
    <xdr:sp macro="" textlink="">
      <xdr:nvSpPr>
        <xdr:cNvPr id="151" name="円/楕円 150"/>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58437</xdr:rowOff>
    </xdr:from>
    <xdr:ext cx="405111" cy="259045"/>
    <xdr:sp macro="" textlink="">
      <xdr:nvSpPr>
        <xdr:cNvPr id="152" name="【橋りょう・トンネル】&#10;有形固定資産減価償却率該当値テキスト"/>
        <xdr:cNvSpPr txBox="1"/>
      </xdr:nvSpPr>
      <xdr:spPr>
        <a:xfrm>
          <a:off x="4724400" y="1068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69215</xdr:rowOff>
    </xdr:from>
    <xdr:to>
      <xdr:col>5</xdr:col>
      <xdr:colOff>409575</xdr:colOff>
      <xdr:row>63</xdr:row>
      <xdr:rowOff>170815</xdr:rowOff>
    </xdr:to>
    <xdr:sp macro="" textlink="">
      <xdr:nvSpPr>
        <xdr:cNvPr id="153" name="円/楕円 152"/>
        <xdr:cNvSpPr/>
      </xdr:nvSpPr>
      <xdr:spPr>
        <a:xfrm>
          <a:off x="3746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22860</xdr:rowOff>
    </xdr:from>
    <xdr:to>
      <xdr:col>6</xdr:col>
      <xdr:colOff>511175</xdr:colOff>
      <xdr:row>63</xdr:row>
      <xdr:rowOff>120015</xdr:rowOff>
    </xdr:to>
    <xdr:cxnSp macro="">
      <xdr:nvCxnSpPr>
        <xdr:cNvPr id="154" name="直線コネクタ 153"/>
        <xdr:cNvCxnSpPr/>
      </xdr:nvCxnSpPr>
      <xdr:spPr>
        <a:xfrm flipV="1">
          <a:off x="3797300" y="1082421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78757</xdr:rowOff>
    </xdr:from>
    <xdr:ext cx="405111" cy="259045"/>
    <xdr:sp macro="" textlink="">
      <xdr:nvSpPr>
        <xdr:cNvPr id="155" name="n_1aveValue【橋りょう・トンネル】&#10;有形固定資産減価償却率"/>
        <xdr:cNvSpPr txBox="1"/>
      </xdr:nvSpPr>
      <xdr:spPr>
        <a:xfrm>
          <a:off x="3582043"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161942</xdr:rowOff>
    </xdr:from>
    <xdr:ext cx="405111" cy="259045"/>
    <xdr:sp macro="" textlink="">
      <xdr:nvSpPr>
        <xdr:cNvPr id="156" name="n_1mainValue【橋りょう・トンネル】&#10;有形固定資産減価償却率"/>
        <xdr:cNvSpPr txBox="1"/>
      </xdr:nvSpPr>
      <xdr:spPr>
        <a:xfrm>
          <a:off x="3582043"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67" name="テキスト ボックス 166"/>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69" name="テキスト ボックス 168"/>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1" name="テキスト ボックス 17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3" name="テキスト ボックス 17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5" name="テキスト ボックス 17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73075</xdr:rowOff>
    </xdr:from>
    <xdr:to>
      <xdr:col>15</xdr:col>
      <xdr:colOff>180340</xdr:colOff>
      <xdr:row>64</xdr:row>
      <xdr:rowOff>48957</xdr:rowOff>
    </xdr:to>
    <xdr:cxnSp macro="">
      <xdr:nvCxnSpPr>
        <xdr:cNvPr id="179" name="直線コネクタ 178"/>
        <xdr:cNvCxnSpPr/>
      </xdr:nvCxnSpPr>
      <xdr:spPr>
        <a:xfrm flipV="1">
          <a:off x="10476865" y="9674275"/>
          <a:ext cx="0" cy="134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52784</xdr:rowOff>
    </xdr:from>
    <xdr:ext cx="599010" cy="259045"/>
    <xdr:sp macro="" textlink="">
      <xdr:nvSpPr>
        <xdr:cNvPr id="180" name="【橋りょう・トンネル】&#10;一人当たり有形固定資産（償却資産）額最小値テキスト"/>
        <xdr:cNvSpPr txBox="1"/>
      </xdr:nvSpPr>
      <xdr:spPr>
        <a:xfrm>
          <a:off x="10566400" y="1102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64</xdr:row>
      <xdr:rowOff>48957</xdr:rowOff>
    </xdr:from>
    <xdr:to>
      <xdr:col>15</xdr:col>
      <xdr:colOff>269875</xdr:colOff>
      <xdr:row>64</xdr:row>
      <xdr:rowOff>48957</xdr:rowOff>
    </xdr:to>
    <xdr:cxnSp macro="">
      <xdr:nvCxnSpPr>
        <xdr:cNvPr id="181" name="直線コネクタ 180"/>
        <xdr:cNvCxnSpPr/>
      </xdr:nvCxnSpPr>
      <xdr:spPr>
        <a:xfrm>
          <a:off x="10388600" y="1102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19752</xdr:rowOff>
    </xdr:from>
    <xdr:ext cx="599010" cy="259045"/>
    <xdr:sp macro="" textlink="">
      <xdr:nvSpPr>
        <xdr:cNvPr id="182" name="【橋りょう・トンネル】&#10;一人当たり有形固定資産（償却資産）額最大値テキスト"/>
        <xdr:cNvSpPr txBox="1"/>
      </xdr:nvSpPr>
      <xdr:spPr>
        <a:xfrm>
          <a:off x="10566400" y="944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56</xdr:row>
      <xdr:rowOff>73075</xdr:rowOff>
    </xdr:from>
    <xdr:to>
      <xdr:col>15</xdr:col>
      <xdr:colOff>269875</xdr:colOff>
      <xdr:row>56</xdr:row>
      <xdr:rowOff>73075</xdr:rowOff>
    </xdr:to>
    <xdr:cxnSp macro="">
      <xdr:nvCxnSpPr>
        <xdr:cNvPr id="183" name="直線コネクタ 182"/>
        <xdr:cNvCxnSpPr/>
      </xdr:nvCxnSpPr>
      <xdr:spPr>
        <a:xfrm>
          <a:off x="10388600" y="967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70173</xdr:rowOff>
    </xdr:from>
    <xdr:ext cx="599010" cy="259045"/>
    <xdr:sp macro="" textlink="">
      <xdr:nvSpPr>
        <xdr:cNvPr id="184" name="【橋りょう・トンネル】&#10;一人当たり有形固定資産（償却資産）額平均値テキスト"/>
        <xdr:cNvSpPr txBox="1"/>
      </xdr:nvSpPr>
      <xdr:spPr>
        <a:xfrm>
          <a:off x="10566400" y="1035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91746</xdr:rowOff>
    </xdr:from>
    <xdr:to>
      <xdr:col>15</xdr:col>
      <xdr:colOff>231775</xdr:colOff>
      <xdr:row>61</xdr:row>
      <xdr:rowOff>21896</xdr:rowOff>
    </xdr:to>
    <xdr:sp macro="" textlink="">
      <xdr:nvSpPr>
        <xdr:cNvPr id="185" name="フローチャート : 判断 184"/>
        <xdr:cNvSpPr/>
      </xdr:nvSpPr>
      <xdr:spPr>
        <a:xfrm>
          <a:off x="10426700" y="103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53158</xdr:rowOff>
    </xdr:from>
    <xdr:to>
      <xdr:col>14</xdr:col>
      <xdr:colOff>79375</xdr:colOff>
      <xdr:row>63</xdr:row>
      <xdr:rowOff>154758</xdr:rowOff>
    </xdr:to>
    <xdr:sp macro="" textlink="">
      <xdr:nvSpPr>
        <xdr:cNvPr id="186" name="フローチャート : 判断 185"/>
        <xdr:cNvSpPr/>
      </xdr:nvSpPr>
      <xdr:spPr>
        <a:xfrm>
          <a:off x="9588500" y="108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78474</xdr:rowOff>
    </xdr:from>
    <xdr:to>
      <xdr:col>15</xdr:col>
      <xdr:colOff>231775</xdr:colOff>
      <xdr:row>61</xdr:row>
      <xdr:rowOff>8624</xdr:rowOff>
    </xdr:to>
    <xdr:sp macro="" textlink="">
      <xdr:nvSpPr>
        <xdr:cNvPr id="192" name="円/楕円 191"/>
        <xdr:cNvSpPr/>
      </xdr:nvSpPr>
      <xdr:spPr>
        <a:xfrm>
          <a:off x="10426700" y="103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101351</xdr:rowOff>
    </xdr:from>
    <xdr:ext cx="599010" cy="259045"/>
    <xdr:sp macro="" textlink="">
      <xdr:nvSpPr>
        <xdr:cNvPr id="193" name="【橋りょう・トンネル】&#10;一人当たり有形固定資産（償却資産）額該当値テキスト"/>
        <xdr:cNvSpPr txBox="1"/>
      </xdr:nvSpPr>
      <xdr:spPr>
        <a:xfrm>
          <a:off x="10566400" y="1021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521,725</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91142</xdr:rowOff>
    </xdr:from>
    <xdr:to>
      <xdr:col>14</xdr:col>
      <xdr:colOff>79375</xdr:colOff>
      <xdr:row>61</xdr:row>
      <xdr:rowOff>21292</xdr:rowOff>
    </xdr:to>
    <xdr:sp macro="" textlink="">
      <xdr:nvSpPr>
        <xdr:cNvPr id="194" name="円/楕円 193"/>
        <xdr:cNvSpPr/>
      </xdr:nvSpPr>
      <xdr:spPr>
        <a:xfrm>
          <a:off x="9588500" y="10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129274</xdr:rowOff>
    </xdr:from>
    <xdr:to>
      <xdr:col>15</xdr:col>
      <xdr:colOff>180975</xdr:colOff>
      <xdr:row>60</xdr:row>
      <xdr:rowOff>141942</xdr:rowOff>
    </xdr:to>
    <xdr:cxnSp macro="">
      <xdr:nvCxnSpPr>
        <xdr:cNvPr id="195" name="直線コネクタ 194"/>
        <xdr:cNvCxnSpPr/>
      </xdr:nvCxnSpPr>
      <xdr:spPr>
        <a:xfrm flipV="1">
          <a:off x="9639300" y="10416274"/>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145885</xdr:rowOff>
    </xdr:from>
    <xdr:ext cx="599010" cy="259045"/>
    <xdr:sp macro="" textlink="">
      <xdr:nvSpPr>
        <xdr:cNvPr id="196" name="n_1aveValue【橋りょう・トンネル】&#10;一人当たり有形固定資産（償却資産）額"/>
        <xdr:cNvSpPr txBox="1"/>
      </xdr:nvSpPr>
      <xdr:spPr>
        <a:xfrm>
          <a:off x="9327094" y="1094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37819</xdr:rowOff>
    </xdr:from>
    <xdr:ext cx="599010" cy="259045"/>
    <xdr:sp macro="" textlink="">
      <xdr:nvSpPr>
        <xdr:cNvPr id="197" name="n_1mainValue【橋りょう・トンネル】&#10;一人当たり有形固定資産（償却資産）額"/>
        <xdr:cNvSpPr txBox="1"/>
      </xdr:nvSpPr>
      <xdr:spPr>
        <a:xfrm>
          <a:off x="9327094" y="1015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91439</xdr:rowOff>
    </xdr:to>
    <xdr:cxnSp macro="">
      <xdr:nvCxnSpPr>
        <xdr:cNvPr id="222" name="直線コネクタ 221"/>
        <xdr:cNvCxnSpPr/>
      </xdr:nvCxnSpPr>
      <xdr:spPr>
        <a:xfrm flipV="1">
          <a:off x="4634865" y="1333500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95266</xdr:rowOff>
    </xdr:from>
    <xdr:ext cx="405111" cy="259045"/>
    <xdr:sp macro="" textlink="">
      <xdr:nvSpPr>
        <xdr:cNvPr id="223" name="【公営住宅】&#10;有形固定資産減価償却率最小値テキスト"/>
        <xdr:cNvSpPr txBox="1"/>
      </xdr:nvSpPr>
      <xdr:spPr>
        <a:xfrm>
          <a:off x="4724400"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85</xdr:row>
      <xdr:rowOff>91439</xdr:rowOff>
    </xdr:from>
    <xdr:to>
      <xdr:col>6</xdr:col>
      <xdr:colOff>600075</xdr:colOff>
      <xdr:row>85</xdr:row>
      <xdr:rowOff>91439</xdr:rowOff>
    </xdr:to>
    <xdr:cxnSp macro="">
      <xdr:nvCxnSpPr>
        <xdr:cNvPr id="224" name="直線コネクタ 223"/>
        <xdr:cNvCxnSpPr/>
      </xdr:nvCxnSpPr>
      <xdr:spPr>
        <a:xfrm>
          <a:off x="4546600" y="1466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5"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6" name="直線コネクタ 22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11447</xdr:rowOff>
    </xdr:from>
    <xdr:ext cx="405111" cy="259045"/>
    <xdr:sp macro="" textlink="">
      <xdr:nvSpPr>
        <xdr:cNvPr id="227" name="【公営住宅】&#10;有形固定資産減価償却率平均値テキスト"/>
        <xdr:cNvSpPr txBox="1"/>
      </xdr:nvSpPr>
      <xdr:spPr>
        <a:xfrm>
          <a:off x="47244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33020</xdr:rowOff>
    </xdr:from>
    <xdr:to>
      <xdr:col>6</xdr:col>
      <xdr:colOff>561975</xdr:colOff>
      <xdr:row>83</xdr:row>
      <xdr:rowOff>134620</xdr:rowOff>
    </xdr:to>
    <xdr:sp macro="" textlink="">
      <xdr:nvSpPr>
        <xdr:cNvPr id="228" name="フローチャート : 判断 227"/>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78739</xdr:rowOff>
    </xdr:from>
    <xdr:to>
      <xdr:col>5</xdr:col>
      <xdr:colOff>409575</xdr:colOff>
      <xdr:row>85</xdr:row>
      <xdr:rowOff>8889</xdr:rowOff>
    </xdr:to>
    <xdr:sp macro="" textlink="">
      <xdr:nvSpPr>
        <xdr:cNvPr id="229" name="フローチャート : 判断 228"/>
        <xdr:cNvSpPr/>
      </xdr:nvSpPr>
      <xdr:spPr>
        <a:xfrm>
          <a:off x="3746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82550</xdr:rowOff>
    </xdr:from>
    <xdr:to>
      <xdr:col>6</xdr:col>
      <xdr:colOff>561975</xdr:colOff>
      <xdr:row>83</xdr:row>
      <xdr:rowOff>12700</xdr:rowOff>
    </xdr:to>
    <xdr:sp macro="" textlink="">
      <xdr:nvSpPr>
        <xdr:cNvPr id="235" name="円/楕円 234"/>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105427</xdr:rowOff>
    </xdr:from>
    <xdr:ext cx="405111" cy="259045"/>
    <xdr:sp macro="" textlink="">
      <xdr:nvSpPr>
        <xdr:cNvPr id="236" name="【公営住宅】&#10;有形固定資産減価償却率該当値テキスト"/>
        <xdr:cNvSpPr txBox="1"/>
      </xdr:nvSpPr>
      <xdr:spPr>
        <a:xfrm>
          <a:off x="4724400"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124461</xdr:rowOff>
    </xdr:from>
    <xdr:to>
      <xdr:col>5</xdr:col>
      <xdr:colOff>409575</xdr:colOff>
      <xdr:row>83</xdr:row>
      <xdr:rowOff>54611</xdr:rowOff>
    </xdr:to>
    <xdr:sp macro="" textlink="">
      <xdr:nvSpPr>
        <xdr:cNvPr id="237" name="円/楕円 236"/>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133350</xdr:rowOff>
    </xdr:from>
    <xdr:to>
      <xdr:col>6</xdr:col>
      <xdr:colOff>511175</xdr:colOff>
      <xdr:row>83</xdr:row>
      <xdr:rowOff>3811</xdr:rowOff>
    </xdr:to>
    <xdr:cxnSp macro="">
      <xdr:nvCxnSpPr>
        <xdr:cNvPr id="238" name="直線コネクタ 237"/>
        <xdr:cNvCxnSpPr/>
      </xdr:nvCxnSpPr>
      <xdr:spPr>
        <a:xfrm flipV="1">
          <a:off x="3797300" y="141922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85</xdr:row>
      <xdr:rowOff>16</xdr:rowOff>
    </xdr:from>
    <xdr:ext cx="405111" cy="259045"/>
    <xdr:sp macro="" textlink="">
      <xdr:nvSpPr>
        <xdr:cNvPr id="239" name="n_1aveValue【公営住宅】&#10;有形固定資産減価償却率"/>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71138</xdr:rowOff>
    </xdr:from>
    <xdr:ext cx="405111" cy="259045"/>
    <xdr:sp macro="" textlink="">
      <xdr:nvSpPr>
        <xdr:cNvPr id="240" name="n_1mainValue【公営住宅】&#10;有形固定資産減価償却率"/>
        <xdr:cNvSpPr txBox="1"/>
      </xdr:nvSpPr>
      <xdr:spPr>
        <a:xfrm>
          <a:off x="3582043"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154687</xdr:rowOff>
    </xdr:from>
    <xdr:to>
      <xdr:col>15</xdr:col>
      <xdr:colOff>180340</xdr:colOff>
      <xdr:row>86</xdr:row>
      <xdr:rowOff>77724</xdr:rowOff>
    </xdr:to>
    <xdr:cxnSp macro="">
      <xdr:nvCxnSpPr>
        <xdr:cNvPr id="264" name="直線コネクタ 263"/>
        <xdr:cNvCxnSpPr/>
      </xdr:nvCxnSpPr>
      <xdr:spPr>
        <a:xfrm flipV="1">
          <a:off x="10476865" y="13356337"/>
          <a:ext cx="0" cy="146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81551</xdr:rowOff>
    </xdr:from>
    <xdr:ext cx="469744" cy="259045"/>
    <xdr:sp macro="" textlink="">
      <xdr:nvSpPr>
        <xdr:cNvPr id="265" name="【公営住宅】&#10;一人当たり面積最小値テキスト"/>
        <xdr:cNvSpPr txBox="1"/>
      </xdr:nvSpPr>
      <xdr:spPr>
        <a:xfrm>
          <a:off x="10566400"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77724</xdr:rowOff>
    </xdr:from>
    <xdr:to>
      <xdr:col>15</xdr:col>
      <xdr:colOff>269875</xdr:colOff>
      <xdr:row>86</xdr:row>
      <xdr:rowOff>77724</xdr:rowOff>
    </xdr:to>
    <xdr:cxnSp macro="">
      <xdr:nvCxnSpPr>
        <xdr:cNvPr id="266" name="直線コネクタ 265"/>
        <xdr:cNvCxnSpPr/>
      </xdr:nvCxnSpPr>
      <xdr:spPr>
        <a:xfrm>
          <a:off x="10388600" y="1482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101364</xdr:rowOff>
    </xdr:from>
    <xdr:ext cx="469744" cy="259045"/>
    <xdr:sp macro="" textlink="">
      <xdr:nvSpPr>
        <xdr:cNvPr id="267" name="【公営住宅】&#10;一人当たり面積最大値テキスト"/>
        <xdr:cNvSpPr txBox="1"/>
      </xdr:nvSpPr>
      <xdr:spPr>
        <a:xfrm>
          <a:off x="105664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77</xdr:row>
      <xdr:rowOff>154687</xdr:rowOff>
    </xdr:from>
    <xdr:to>
      <xdr:col>15</xdr:col>
      <xdr:colOff>269875</xdr:colOff>
      <xdr:row>77</xdr:row>
      <xdr:rowOff>154687</xdr:rowOff>
    </xdr:to>
    <xdr:cxnSp macro="">
      <xdr:nvCxnSpPr>
        <xdr:cNvPr id="268" name="直線コネクタ 267"/>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155464</xdr:rowOff>
    </xdr:from>
    <xdr:ext cx="469744" cy="259045"/>
    <xdr:sp macro="" textlink="">
      <xdr:nvSpPr>
        <xdr:cNvPr id="269" name="【公営住宅】&#10;一人当たり面積平均値テキスト"/>
        <xdr:cNvSpPr txBox="1"/>
      </xdr:nvSpPr>
      <xdr:spPr>
        <a:xfrm>
          <a:off x="10566400" y="13700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5587</xdr:rowOff>
    </xdr:from>
    <xdr:to>
      <xdr:col>15</xdr:col>
      <xdr:colOff>231775</xdr:colOff>
      <xdr:row>80</xdr:row>
      <xdr:rowOff>107187</xdr:rowOff>
    </xdr:to>
    <xdr:sp macro="" textlink="">
      <xdr:nvSpPr>
        <xdr:cNvPr id="270" name="フローチャート : 判断 269"/>
        <xdr:cNvSpPr/>
      </xdr:nvSpPr>
      <xdr:spPr>
        <a:xfrm>
          <a:off x="104267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145035</xdr:rowOff>
    </xdr:from>
    <xdr:to>
      <xdr:col>14</xdr:col>
      <xdr:colOff>79375</xdr:colOff>
      <xdr:row>80</xdr:row>
      <xdr:rowOff>75185</xdr:rowOff>
    </xdr:to>
    <xdr:sp macro="" textlink="">
      <xdr:nvSpPr>
        <xdr:cNvPr id="271" name="フローチャート : 判断 270"/>
        <xdr:cNvSpPr/>
      </xdr:nvSpPr>
      <xdr:spPr>
        <a:xfrm>
          <a:off x="958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103887</xdr:rowOff>
    </xdr:from>
    <xdr:to>
      <xdr:col>15</xdr:col>
      <xdr:colOff>231775</xdr:colOff>
      <xdr:row>78</xdr:row>
      <xdr:rowOff>34037</xdr:rowOff>
    </xdr:to>
    <xdr:sp macro="" textlink="">
      <xdr:nvSpPr>
        <xdr:cNvPr id="277" name="円/楕円 276"/>
        <xdr:cNvSpPr/>
      </xdr:nvSpPr>
      <xdr:spPr>
        <a:xfrm>
          <a:off x="10426700" y="133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56914</xdr:rowOff>
    </xdr:from>
    <xdr:ext cx="469744" cy="259045"/>
    <xdr:sp macro="" textlink="">
      <xdr:nvSpPr>
        <xdr:cNvPr id="278" name="【公営住宅】&#10;一人当たり面積該当値テキスト"/>
        <xdr:cNvSpPr txBox="1"/>
      </xdr:nvSpPr>
      <xdr:spPr>
        <a:xfrm>
          <a:off x="10566400" y="1325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111506</xdr:rowOff>
    </xdr:from>
    <xdr:to>
      <xdr:col>14</xdr:col>
      <xdr:colOff>79375</xdr:colOff>
      <xdr:row>78</xdr:row>
      <xdr:rowOff>41656</xdr:rowOff>
    </xdr:to>
    <xdr:sp macro="" textlink="">
      <xdr:nvSpPr>
        <xdr:cNvPr id="279" name="円/楕円 278"/>
        <xdr:cNvSpPr/>
      </xdr:nvSpPr>
      <xdr:spPr>
        <a:xfrm>
          <a:off x="9588500" y="133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154687</xdr:rowOff>
    </xdr:from>
    <xdr:to>
      <xdr:col>15</xdr:col>
      <xdr:colOff>180975</xdr:colOff>
      <xdr:row>77</xdr:row>
      <xdr:rowOff>162306</xdr:rowOff>
    </xdr:to>
    <xdr:cxnSp macro="">
      <xdr:nvCxnSpPr>
        <xdr:cNvPr id="280" name="直線コネクタ 279"/>
        <xdr:cNvCxnSpPr/>
      </xdr:nvCxnSpPr>
      <xdr:spPr>
        <a:xfrm flipV="1">
          <a:off x="9639300" y="13356337"/>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66312</xdr:rowOff>
    </xdr:from>
    <xdr:ext cx="469744" cy="259045"/>
    <xdr:sp macro="" textlink="">
      <xdr:nvSpPr>
        <xdr:cNvPr id="281" name="n_1aveValue【公営住宅】&#10;一人当たり面積"/>
        <xdr:cNvSpPr txBox="1"/>
      </xdr:nvSpPr>
      <xdr:spPr>
        <a:xfrm>
          <a:off x="9391727" y="1378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58183</xdr:rowOff>
    </xdr:from>
    <xdr:ext cx="469744" cy="259045"/>
    <xdr:sp macro="" textlink="">
      <xdr:nvSpPr>
        <xdr:cNvPr id="282" name="n_1mainValue【公営住宅】&#10;一人当たり面積"/>
        <xdr:cNvSpPr txBox="1"/>
      </xdr:nvSpPr>
      <xdr:spPr>
        <a:xfrm>
          <a:off x="9391727" y="130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4" name="正方形/長方形 28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5" name="正方形/長方形 28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6" name="正方形/長方形 28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7" name="正方形/長方形 28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0" name="正方形/長方形 28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1" name="正方形/長方形 29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2" name="正方形/長方形 29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3" name="正方形/長方形 29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6" name="テキスト ボックス 30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6" name="テキスト ボックス 31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320" name="直線コネクタ 319"/>
        <xdr:cNvCxnSpPr/>
      </xdr:nvCxnSpPr>
      <xdr:spPr>
        <a:xfrm flipV="1">
          <a:off x="16318864" y="569159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21" name="【認定こども園・幼稚園・保育所】&#10;有形固定資産減価償却率最小値テキスト"/>
        <xdr:cNvSpPr txBox="1"/>
      </xdr:nvSpPr>
      <xdr:spPr>
        <a:xfrm>
          <a:off x="16408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22" name="直線コネクタ 321"/>
        <xdr:cNvCxnSpPr/>
      </xdr:nvCxnSpPr>
      <xdr:spPr>
        <a:xfrm>
          <a:off x="16230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23" name="【認定こども園・幼稚園・保育所】&#10;有形固定資産減価償却率最大値テキスト"/>
        <xdr:cNvSpPr txBox="1"/>
      </xdr:nvSpPr>
      <xdr:spPr>
        <a:xfrm>
          <a:off x="16408400" y="5466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24" name="直線コネクタ 323"/>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39750</xdr:rowOff>
    </xdr:from>
    <xdr:ext cx="405111" cy="259045"/>
    <xdr:sp macro="" textlink="">
      <xdr:nvSpPr>
        <xdr:cNvPr id="325" name="【認定こども園・幼稚園・保育所】&#10;有形固定資産減価償却率平均値テキスト"/>
        <xdr:cNvSpPr txBox="1"/>
      </xdr:nvSpPr>
      <xdr:spPr>
        <a:xfrm>
          <a:off x="16408400" y="655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26" name="フローチャート : 判断 325"/>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27" name="フローチャート : 判断 326"/>
        <xdr:cNvSpPr/>
      </xdr:nvSpPr>
      <xdr:spPr>
        <a:xfrm>
          <a:off x="15430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144599</xdr:rowOff>
    </xdr:from>
    <xdr:to>
      <xdr:col>23</xdr:col>
      <xdr:colOff>568325</xdr:colOff>
      <xdr:row>34</xdr:row>
      <xdr:rowOff>74749</xdr:rowOff>
    </xdr:to>
    <xdr:sp macro="" textlink="">
      <xdr:nvSpPr>
        <xdr:cNvPr id="333" name="円/楕円 332"/>
        <xdr:cNvSpPr/>
      </xdr:nvSpPr>
      <xdr:spPr>
        <a:xfrm>
          <a:off x="162687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167476</xdr:rowOff>
    </xdr:from>
    <xdr:ext cx="405111" cy="259045"/>
    <xdr:sp macro="" textlink="">
      <xdr:nvSpPr>
        <xdr:cNvPr id="334" name="【認定こども園・幼稚園・保育所】&#10;有形固定資産減価償却率該当値テキスト"/>
        <xdr:cNvSpPr txBox="1"/>
      </xdr:nvSpPr>
      <xdr:spPr>
        <a:xfrm>
          <a:off x="16408400" y="56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18869</xdr:rowOff>
    </xdr:from>
    <xdr:to>
      <xdr:col>22</xdr:col>
      <xdr:colOff>415925</xdr:colOff>
      <xdr:row>34</xdr:row>
      <xdr:rowOff>120469</xdr:rowOff>
    </xdr:to>
    <xdr:sp macro="" textlink="">
      <xdr:nvSpPr>
        <xdr:cNvPr id="335" name="円/楕円 334"/>
        <xdr:cNvSpPr/>
      </xdr:nvSpPr>
      <xdr:spPr>
        <a:xfrm>
          <a:off x="15430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23949</xdr:rowOff>
    </xdr:from>
    <xdr:to>
      <xdr:col>23</xdr:col>
      <xdr:colOff>517525</xdr:colOff>
      <xdr:row>34</xdr:row>
      <xdr:rowOff>69669</xdr:rowOff>
    </xdr:to>
    <xdr:cxnSp macro="">
      <xdr:nvCxnSpPr>
        <xdr:cNvPr id="336" name="直線コネクタ 335"/>
        <xdr:cNvCxnSpPr/>
      </xdr:nvCxnSpPr>
      <xdr:spPr>
        <a:xfrm flipV="1">
          <a:off x="15481300" y="58532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108330</xdr:rowOff>
    </xdr:from>
    <xdr:ext cx="405111" cy="259045"/>
    <xdr:sp macro="" textlink="">
      <xdr:nvSpPr>
        <xdr:cNvPr id="337" name="n_1aveValue【認定こども園・幼稚園・保育所】&#10;有形固定資産減価償却率"/>
        <xdr:cNvSpPr txBox="1"/>
      </xdr:nvSpPr>
      <xdr:spPr>
        <a:xfrm>
          <a:off x="15266043"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136996</xdr:rowOff>
    </xdr:from>
    <xdr:ext cx="405111" cy="259045"/>
    <xdr:sp macro="" textlink="">
      <xdr:nvSpPr>
        <xdr:cNvPr id="338" name="n_1mainValue【認定こども園・幼稚園・保育所】&#10;有形固定資産減価償却率"/>
        <xdr:cNvSpPr txBox="1"/>
      </xdr:nvSpPr>
      <xdr:spPr>
        <a:xfrm>
          <a:off x="15266043"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9" name="テキスト ボックス 34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50" name="直線コネクタ 3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1" name="テキスト ボックス 35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2" name="直線コネクタ 3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3" name="テキスト ボックス 35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4" name="直線コネクタ 3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5" name="テキスト ボックス 35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6" name="直線コネクタ 3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7" name="テキスト ボックス 35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117348</xdr:rowOff>
    </xdr:from>
    <xdr:to>
      <xdr:col>32</xdr:col>
      <xdr:colOff>186689</xdr:colOff>
      <xdr:row>41</xdr:row>
      <xdr:rowOff>160782</xdr:rowOff>
    </xdr:to>
    <xdr:cxnSp macro="">
      <xdr:nvCxnSpPr>
        <xdr:cNvPr id="361" name="直線コネクタ 360"/>
        <xdr:cNvCxnSpPr/>
      </xdr:nvCxnSpPr>
      <xdr:spPr>
        <a:xfrm flipV="1">
          <a:off x="22160864" y="59466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164609</xdr:rowOff>
    </xdr:from>
    <xdr:ext cx="469744" cy="259045"/>
    <xdr:sp macro="" textlink="">
      <xdr:nvSpPr>
        <xdr:cNvPr id="362" name="【認定こども園・幼稚園・保育所】&#10;一人当たり面積最小値テキスト"/>
        <xdr:cNvSpPr txBox="1"/>
      </xdr:nvSpPr>
      <xdr:spPr>
        <a:xfrm>
          <a:off x="222504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41</xdr:row>
      <xdr:rowOff>160782</xdr:rowOff>
    </xdr:from>
    <xdr:to>
      <xdr:col>32</xdr:col>
      <xdr:colOff>276225</xdr:colOff>
      <xdr:row>41</xdr:row>
      <xdr:rowOff>160782</xdr:rowOff>
    </xdr:to>
    <xdr:cxnSp macro="">
      <xdr:nvCxnSpPr>
        <xdr:cNvPr id="363" name="直線コネクタ 362"/>
        <xdr:cNvCxnSpPr/>
      </xdr:nvCxnSpPr>
      <xdr:spPr>
        <a:xfrm>
          <a:off x="22072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64025</xdr:rowOff>
    </xdr:from>
    <xdr:ext cx="469744" cy="259045"/>
    <xdr:sp macro="" textlink="">
      <xdr:nvSpPr>
        <xdr:cNvPr id="364" name="【認定こども園・幼稚園・保育所】&#10;一人当たり面積最大値テキスト"/>
        <xdr:cNvSpPr txBox="1"/>
      </xdr:nvSpPr>
      <xdr:spPr>
        <a:xfrm>
          <a:off x="222504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34</xdr:row>
      <xdr:rowOff>117348</xdr:rowOff>
    </xdr:from>
    <xdr:to>
      <xdr:col>32</xdr:col>
      <xdr:colOff>276225</xdr:colOff>
      <xdr:row>34</xdr:row>
      <xdr:rowOff>117348</xdr:rowOff>
    </xdr:to>
    <xdr:cxnSp macro="">
      <xdr:nvCxnSpPr>
        <xdr:cNvPr id="365" name="直線コネクタ 364"/>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52849</xdr:rowOff>
    </xdr:from>
    <xdr:ext cx="469744" cy="259045"/>
    <xdr:sp macro="" textlink="">
      <xdr:nvSpPr>
        <xdr:cNvPr id="366" name="【認定こども園・幼稚園・保育所】&#10;一人当たり面積平均値テキスト"/>
        <xdr:cNvSpPr txBox="1"/>
      </xdr:nvSpPr>
      <xdr:spPr>
        <a:xfrm>
          <a:off x="22250400" y="639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29972</xdr:rowOff>
    </xdr:from>
    <xdr:to>
      <xdr:col>32</xdr:col>
      <xdr:colOff>238125</xdr:colOff>
      <xdr:row>38</xdr:row>
      <xdr:rowOff>131572</xdr:rowOff>
    </xdr:to>
    <xdr:sp macro="" textlink="">
      <xdr:nvSpPr>
        <xdr:cNvPr id="367" name="フローチャート : 判断 366"/>
        <xdr:cNvSpPr/>
      </xdr:nvSpPr>
      <xdr:spPr>
        <a:xfrm>
          <a:off x="22110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84836</xdr:rowOff>
    </xdr:from>
    <xdr:to>
      <xdr:col>31</xdr:col>
      <xdr:colOff>85725</xdr:colOff>
      <xdr:row>39</xdr:row>
      <xdr:rowOff>14986</xdr:rowOff>
    </xdr:to>
    <xdr:sp macro="" textlink="">
      <xdr:nvSpPr>
        <xdr:cNvPr id="368" name="フローチャート : 判断 367"/>
        <xdr:cNvSpPr/>
      </xdr:nvSpPr>
      <xdr:spPr>
        <a:xfrm>
          <a:off x="21272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34544</xdr:rowOff>
    </xdr:from>
    <xdr:to>
      <xdr:col>32</xdr:col>
      <xdr:colOff>238125</xdr:colOff>
      <xdr:row>38</xdr:row>
      <xdr:rowOff>136144</xdr:rowOff>
    </xdr:to>
    <xdr:sp macro="" textlink="">
      <xdr:nvSpPr>
        <xdr:cNvPr id="374" name="円/楕円 373"/>
        <xdr:cNvSpPr/>
      </xdr:nvSpPr>
      <xdr:spPr>
        <a:xfrm>
          <a:off x="221107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12971</xdr:rowOff>
    </xdr:from>
    <xdr:ext cx="469744" cy="259045"/>
    <xdr:sp macro="" textlink="">
      <xdr:nvSpPr>
        <xdr:cNvPr id="375" name="【認定こども園・幼稚園・保育所】&#10;一人当たり面積該当値テキスト"/>
        <xdr:cNvSpPr txBox="1"/>
      </xdr:nvSpPr>
      <xdr:spPr>
        <a:xfrm>
          <a:off x="22250400" y="65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123698</xdr:rowOff>
    </xdr:from>
    <xdr:to>
      <xdr:col>31</xdr:col>
      <xdr:colOff>85725</xdr:colOff>
      <xdr:row>38</xdr:row>
      <xdr:rowOff>53848</xdr:rowOff>
    </xdr:to>
    <xdr:sp macro="" textlink="">
      <xdr:nvSpPr>
        <xdr:cNvPr id="376" name="円/楕円 375"/>
        <xdr:cNvSpPr/>
      </xdr:nvSpPr>
      <xdr:spPr>
        <a:xfrm>
          <a:off x="2127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3048</xdr:rowOff>
    </xdr:from>
    <xdr:to>
      <xdr:col>32</xdr:col>
      <xdr:colOff>187325</xdr:colOff>
      <xdr:row>38</xdr:row>
      <xdr:rowOff>85344</xdr:rowOff>
    </xdr:to>
    <xdr:cxnSp macro="">
      <xdr:nvCxnSpPr>
        <xdr:cNvPr id="377" name="直線コネクタ 376"/>
        <xdr:cNvCxnSpPr/>
      </xdr:nvCxnSpPr>
      <xdr:spPr>
        <a:xfrm>
          <a:off x="21323300" y="65181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6113</xdr:rowOff>
    </xdr:from>
    <xdr:ext cx="469744" cy="259045"/>
    <xdr:sp macro="" textlink="">
      <xdr:nvSpPr>
        <xdr:cNvPr id="378" name="n_1aveValue【認定こども園・幼稚園・保育所】&#10;一人当たり面積"/>
        <xdr:cNvSpPr txBox="1"/>
      </xdr:nvSpPr>
      <xdr:spPr>
        <a:xfrm>
          <a:off x="210757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70375</xdr:rowOff>
    </xdr:from>
    <xdr:ext cx="469744" cy="259045"/>
    <xdr:sp macro="" textlink="">
      <xdr:nvSpPr>
        <xdr:cNvPr id="379" name="n_1mainValue【認定こども園・幼稚園・保育所】&#10;一人当たり面積"/>
        <xdr:cNvSpPr txBox="1"/>
      </xdr:nvSpPr>
      <xdr:spPr>
        <a:xfrm>
          <a:off x="210757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1" name="直線コネクタ 3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2" name="テキスト ボックス 3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3" name="直線コネクタ 3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4" name="テキスト ボックス 3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5" name="直線コネクタ 3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6" name="テキスト ボックス 3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7" name="直線コネクタ 3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8" name="テキスト ボックス 3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112014</xdr:rowOff>
    </xdr:from>
    <xdr:to>
      <xdr:col>23</xdr:col>
      <xdr:colOff>516889</xdr:colOff>
      <xdr:row>63</xdr:row>
      <xdr:rowOff>66294</xdr:rowOff>
    </xdr:to>
    <xdr:cxnSp macro="">
      <xdr:nvCxnSpPr>
        <xdr:cNvPr id="402" name="直線コネクタ 401"/>
        <xdr:cNvCxnSpPr/>
      </xdr:nvCxnSpPr>
      <xdr:spPr>
        <a:xfrm flipV="1">
          <a:off x="16318864" y="954176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403" name="【学校施設】&#10;有形固定資産減価償却率最小値テキスト"/>
        <xdr:cNvSpPr txBox="1"/>
      </xdr:nvSpPr>
      <xdr:spPr>
        <a:xfrm>
          <a:off x="16408400" y="1087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404" name="直線コネクタ 403"/>
        <xdr:cNvCxnSpPr/>
      </xdr:nvCxnSpPr>
      <xdr:spPr>
        <a:xfrm>
          <a:off x="16230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58691</xdr:rowOff>
    </xdr:from>
    <xdr:ext cx="405111" cy="259045"/>
    <xdr:sp macro="" textlink="">
      <xdr:nvSpPr>
        <xdr:cNvPr id="405" name="【学校施設】&#10;有形固定資産減価償却率最大値テキスト"/>
        <xdr:cNvSpPr txBox="1"/>
      </xdr:nvSpPr>
      <xdr:spPr>
        <a:xfrm>
          <a:off x="164084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55</xdr:row>
      <xdr:rowOff>112014</xdr:rowOff>
    </xdr:from>
    <xdr:to>
      <xdr:col>23</xdr:col>
      <xdr:colOff>606425</xdr:colOff>
      <xdr:row>55</xdr:row>
      <xdr:rowOff>112014</xdr:rowOff>
    </xdr:to>
    <xdr:cxnSp macro="">
      <xdr:nvCxnSpPr>
        <xdr:cNvPr id="406" name="直線コネクタ 405"/>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407" name="【学校施設】&#10;有形固定資産減価償却率平均値テキスト"/>
        <xdr:cNvSpPr txBox="1"/>
      </xdr:nvSpPr>
      <xdr:spPr>
        <a:xfrm>
          <a:off x="164084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08" name="フローチャート : 判断 407"/>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116078</xdr:rowOff>
    </xdr:from>
    <xdr:to>
      <xdr:col>22</xdr:col>
      <xdr:colOff>415925</xdr:colOff>
      <xdr:row>58</xdr:row>
      <xdr:rowOff>46228</xdr:rowOff>
    </xdr:to>
    <xdr:sp macro="" textlink="">
      <xdr:nvSpPr>
        <xdr:cNvPr id="409" name="フローチャート : 判断 408"/>
        <xdr:cNvSpPr/>
      </xdr:nvSpPr>
      <xdr:spPr>
        <a:xfrm>
          <a:off x="15430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145796</xdr:rowOff>
    </xdr:from>
    <xdr:to>
      <xdr:col>23</xdr:col>
      <xdr:colOff>568325</xdr:colOff>
      <xdr:row>61</xdr:row>
      <xdr:rowOff>75946</xdr:rowOff>
    </xdr:to>
    <xdr:sp macro="" textlink="">
      <xdr:nvSpPr>
        <xdr:cNvPr id="415" name="円/楕円 414"/>
        <xdr:cNvSpPr/>
      </xdr:nvSpPr>
      <xdr:spPr>
        <a:xfrm>
          <a:off x="16268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124223</xdr:rowOff>
    </xdr:from>
    <xdr:ext cx="405111" cy="259045"/>
    <xdr:sp macro="" textlink="">
      <xdr:nvSpPr>
        <xdr:cNvPr id="416" name="【学校施設】&#10;有形固定資産減価償却率該当値テキスト"/>
        <xdr:cNvSpPr txBox="1"/>
      </xdr:nvSpPr>
      <xdr:spPr>
        <a:xfrm>
          <a:off x="16408400"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38354</xdr:rowOff>
    </xdr:from>
    <xdr:to>
      <xdr:col>22</xdr:col>
      <xdr:colOff>415925</xdr:colOff>
      <xdr:row>61</xdr:row>
      <xdr:rowOff>139954</xdr:rowOff>
    </xdr:to>
    <xdr:sp macro="" textlink="">
      <xdr:nvSpPr>
        <xdr:cNvPr id="417" name="円/楕円 416"/>
        <xdr:cNvSpPr/>
      </xdr:nvSpPr>
      <xdr:spPr>
        <a:xfrm>
          <a:off x="1543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25146</xdr:rowOff>
    </xdr:from>
    <xdr:to>
      <xdr:col>23</xdr:col>
      <xdr:colOff>517525</xdr:colOff>
      <xdr:row>61</xdr:row>
      <xdr:rowOff>89154</xdr:rowOff>
    </xdr:to>
    <xdr:cxnSp macro="">
      <xdr:nvCxnSpPr>
        <xdr:cNvPr id="418" name="直線コネクタ 417"/>
        <xdr:cNvCxnSpPr/>
      </xdr:nvCxnSpPr>
      <xdr:spPr>
        <a:xfrm flipV="1">
          <a:off x="15481300" y="104835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62755</xdr:rowOff>
    </xdr:from>
    <xdr:ext cx="405111" cy="259045"/>
    <xdr:sp macro="" textlink="">
      <xdr:nvSpPr>
        <xdr:cNvPr id="419" name="n_1aveValue【学校施設】&#10;有形固定資産減価償却率"/>
        <xdr:cNvSpPr txBox="1"/>
      </xdr:nvSpPr>
      <xdr:spPr>
        <a:xfrm>
          <a:off x="15266043"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131081</xdr:rowOff>
    </xdr:from>
    <xdr:ext cx="405111" cy="259045"/>
    <xdr:sp macro="" textlink="">
      <xdr:nvSpPr>
        <xdr:cNvPr id="420" name="n_1mainValue【学校施設】&#10;有形固定資産減価償却率"/>
        <xdr:cNvSpPr txBox="1"/>
      </xdr:nvSpPr>
      <xdr:spPr>
        <a:xfrm>
          <a:off x="15266043"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2" name="直線コネクタ 4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3" name="テキスト ボックス 4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4" name="直線コネクタ 4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5" name="テキスト ボックス 4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6" name="直線コネクタ 4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7" name="テキスト ボックス 4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8" name="直線コネクタ 4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9" name="テキスト ボックス 4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0" name="直線コネクタ 4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1" name="テキスト ボックス 4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3" name="テキスト ボックス 4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165735</xdr:rowOff>
    </xdr:from>
    <xdr:to>
      <xdr:col>32</xdr:col>
      <xdr:colOff>186689</xdr:colOff>
      <xdr:row>64</xdr:row>
      <xdr:rowOff>11430</xdr:rowOff>
    </xdr:to>
    <xdr:cxnSp macro="">
      <xdr:nvCxnSpPr>
        <xdr:cNvPr id="445" name="直線コネクタ 444"/>
        <xdr:cNvCxnSpPr/>
      </xdr:nvCxnSpPr>
      <xdr:spPr>
        <a:xfrm flipV="1">
          <a:off x="22160864" y="9766935"/>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15257</xdr:rowOff>
    </xdr:from>
    <xdr:ext cx="469744" cy="259045"/>
    <xdr:sp macro="" textlink="">
      <xdr:nvSpPr>
        <xdr:cNvPr id="446" name="【学校施設】&#10;一人当たり面積最小値テキスト"/>
        <xdr:cNvSpPr txBox="1"/>
      </xdr:nvSpPr>
      <xdr:spPr>
        <a:xfrm>
          <a:off x="22250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64</xdr:row>
      <xdr:rowOff>11430</xdr:rowOff>
    </xdr:from>
    <xdr:to>
      <xdr:col>32</xdr:col>
      <xdr:colOff>276225</xdr:colOff>
      <xdr:row>64</xdr:row>
      <xdr:rowOff>11430</xdr:rowOff>
    </xdr:to>
    <xdr:cxnSp macro="">
      <xdr:nvCxnSpPr>
        <xdr:cNvPr id="447" name="直線コネクタ 446"/>
        <xdr:cNvCxnSpPr/>
      </xdr:nvCxnSpPr>
      <xdr:spPr>
        <a:xfrm>
          <a:off x="22072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112412</xdr:rowOff>
    </xdr:from>
    <xdr:ext cx="469744" cy="259045"/>
    <xdr:sp macro="" textlink="">
      <xdr:nvSpPr>
        <xdr:cNvPr id="448" name="【学校施設】&#10;一人当たり面積最大値テキスト"/>
        <xdr:cNvSpPr txBox="1"/>
      </xdr:nvSpPr>
      <xdr:spPr>
        <a:xfrm>
          <a:off x="22250400" y="954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56</xdr:row>
      <xdr:rowOff>165735</xdr:rowOff>
    </xdr:from>
    <xdr:to>
      <xdr:col>32</xdr:col>
      <xdr:colOff>276225</xdr:colOff>
      <xdr:row>56</xdr:row>
      <xdr:rowOff>165735</xdr:rowOff>
    </xdr:to>
    <xdr:cxnSp macro="">
      <xdr:nvCxnSpPr>
        <xdr:cNvPr id="449" name="直線コネクタ 448"/>
        <xdr:cNvCxnSpPr/>
      </xdr:nvCxnSpPr>
      <xdr:spPr>
        <a:xfrm>
          <a:off x="22072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78757</xdr:rowOff>
    </xdr:from>
    <xdr:ext cx="469744" cy="259045"/>
    <xdr:sp macro="" textlink="">
      <xdr:nvSpPr>
        <xdr:cNvPr id="450" name="【学校施設】&#10;一人当たり面積平均値テキスト"/>
        <xdr:cNvSpPr txBox="1"/>
      </xdr:nvSpPr>
      <xdr:spPr>
        <a:xfrm>
          <a:off x="22250400" y="1019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55880</xdr:rowOff>
    </xdr:from>
    <xdr:to>
      <xdr:col>32</xdr:col>
      <xdr:colOff>238125</xdr:colOff>
      <xdr:row>60</xdr:row>
      <xdr:rowOff>157480</xdr:rowOff>
    </xdr:to>
    <xdr:sp macro="" textlink="">
      <xdr:nvSpPr>
        <xdr:cNvPr id="451" name="フローチャート : 判断 450"/>
        <xdr:cNvSpPr/>
      </xdr:nvSpPr>
      <xdr:spPr>
        <a:xfrm>
          <a:off x="221107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143510</xdr:rowOff>
    </xdr:from>
    <xdr:to>
      <xdr:col>31</xdr:col>
      <xdr:colOff>85725</xdr:colOff>
      <xdr:row>55</xdr:row>
      <xdr:rowOff>73660</xdr:rowOff>
    </xdr:to>
    <xdr:sp macro="" textlink="">
      <xdr:nvSpPr>
        <xdr:cNvPr id="452" name="フローチャート : 判断 451"/>
        <xdr:cNvSpPr/>
      </xdr:nvSpPr>
      <xdr:spPr>
        <a:xfrm>
          <a:off x="21272500" y="940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132080</xdr:rowOff>
    </xdr:from>
    <xdr:to>
      <xdr:col>32</xdr:col>
      <xdr:colOff>238125</xdr:colOff>
      <xdr:row>64</xdr:row>
      <xdr:rowOff>62230</xdr:rowOff>
    </xdr:to>
    <xdr:sp macro="" textlink="">
      <xdr:nvSpPr>
        <xdr:cNvPr id="458" name="円/楕円 457"/>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47007</xdr:rowOff>
    </xdr:from>
    <xdr:ext cx="469744" cy="259045"/>
    <xdr:sp macro="" textlink="">
      <xdr:nvSpPr>
        <xdr:cNvPr id="459" name="【学校施設】&#10;一人当たり面積該当値テキスト"/>
        <xdr:cNvSpPr txBox="1"/>
      </xdr:nvSpPr>
      <xdr:spPr>
        <a:xfrm>
          <a:off x="222504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145415</xdr:rowOff>
    </xdr:from>
    <xdr:to>
      <xdr:col>31</xdr:col>
      <xdr:colOff>85725</xdr:colOff>
      <xdr:row>64</xdr:row>
      <xdr:rowOff>75565</xdr:rowOff>
    </xdr:to>
    <xdr:sp macro="" textlink="">
      <xdr:nvSpPr>
        <xdr:cNvPr id="460" name="円/楕円 459"/>
        <xdr:cNvSpPr/>
      </xdr:nvSpPr>
      <xdr:spPr>
        <a:xfrm>
          <a:off x="21272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11430</xdr:rowOff>
    </xdr:from>
    <xdr:to>
      <xdr:col>32</xdr:col>
      <xdr:colOff>187325</xdr:colOff>
      <xdr:row>64</xdr:row>
      <xdr:rowOff>24765</xdr:rowOff>
    </xdr:to>
    <xdr:cxnSp macro="">
      <xdr:nvCxnSpPr>
        <xdr:cNvPr id="461" name="直線コネクタ 460"/>
        <xdr:cNvCxnSpPr/>
      </xdr:nvCxnSpPr>
      <xdr:spPr>
        <a:xfrm flipV="1">
          <a:off x="21323300" y="109842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53</xdr:row>
      <xdr:rowOff>90187</xdr:rowOff>
    </xdr:from>
    <xdr:ext cx="469744" cy="259045"/>
    <xdr:sp macro="" textlink="">
      <xdr:nvSpPr>
        <xdr:cNvPr id="462" name="n_1aveValue【学校施設】&#10;一人当たり面積"/>
        <xdr:cNvSpPr txBox="1"/>
      </xdr:nvSpPr>
      <xdr:spPr>
        <a:xfrm>
          <a:off x="21075727" y="917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66692</xdr:rowOff>
    </xdr:from>
    <xdr:ext cx="469744" cy="259045"/>
    <xdr:sp macro="" textlink="">
      <xdr:nvSpPr>
        <xdr:cNvPr id="463" name="n_1mainValue【学校施設】&#10;一人当たり面積"/>
        <xdr:cNvSpPr txBox="1"/>
      </xdr:nvSpPr>
      <xdr:spPr>
        <a:xfrm>
          <a:off x="21075727"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4" name="テキスト ボックス 47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5" name="直線コネクタ 4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6" name="テキスト ボックス 47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7" name="直線コネクタ 4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8" name="テキスト ボックス 4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9" name="直線コネクタ 4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0" name="テキスト ボックス 4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1" name="直線コネクタ 4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2" name="テキスト ボックス 4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3" name="直線コネクタ 4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4" name="テキスト ボックス 48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87630</xdr:rowOff>
    </xdr:to>
    <xdr:cxnSp macro="">
      <xdr:nvCxnSpPr>
        <xdr:cNvPr id="488" name="直線コネクタ 487"/>
        <xdr:cNvCxnSpPr/>
      </xdr:nvCxnSpPr>
      <xdr:spPr>
        <a:xfrm flipV="1">
          <a:off x="16318864" y="133350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91457</xdr:rowOff>
    </xdr:from>
    <xdr:ext cx="405111" cy="259045"/>
    <xdr:sp macro="" textlink="">
      <xdr:nvSpPr>
        <xdr:cNvPr id="489" name="【児童館】&#10;有形固定資産減価償却率最小値テキスト"/>
        <xdr:cNvSpPr txBox="1"/>
      </xdr:nvSpPr>
      <xdr:spPr>
        <a:xfrm>
          <a:off x="164084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428625</xdr:colOff>
      <xdr:row>85</xdr:row>
      <xdr:rowOff>87630</xdr:rowOff>
    </xdr:from>
    <xdr:to>
      <xdr:col>23</xdr:col>
      <xdr:colOff>606425</xdr:colOff>
      <xdr:row>85</xdr:row>
      <xdr:rowOff>87630</xdr:rowOff>
    </xdr:to>
    <xdr:cxnSp macro="">
      <xdr:nvCxnSpPr>
        <xdr:cNvPr id="490" name="直線コネクタ 489"/>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1"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2" name="直線コネクタ 49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148607</xdr:rowOff>
    </xdr:from>
    <xdr:ext cx="405111" cy="259045"/>
    <xdr:sp macro="" textlink="">
      <xdr:nvSpPr>
        <xdr:cNvPr id="493" name="【児童館】&#10;有形固定資産減価償却率平均値テキスト"/>
        <xdr:cNvSpPr txBox="1"/>
      </xdr:nvSpPr>
      <xdr:spPr>
        <a:xfrm>
          <a:off x="16408400" y="1420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170180</xdr:rowOff>
    </xdr:from>
    <xdr:to>
      <xdr:col>23</xdr:col>
      <xdr:colOff>568325</xdr:colOff>
      <xdr:row>83</xdr:row>
      <xdr:rowOff>100330</xdr:rowOff>
    </xdr:to>
    <xdr:sp macro="" textlink="">
      <xdr:nvSpPr>
        <xdr:cNvPr id="494" name="フローチャート : 判断 493"/>
        <xdr:cNvSpPr/>
      </xdr:nvSpPr>
      <xdr:spPr>
        <a:xfrm>
          <a:off x="16268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29211</xdr:rowOff>
    </xdr:from>
    <xdr:to>
      <xdr:col>22</xdr:col>
      <xdr:colOff>415925</xdr:colOff>
      <xdr:row>83</xdr:row>
      <xdr:rowOff>130811</xdr:rowOff>
    </xdr:to>
    <xdr:sp macro="" textlink="">
      <xdr:nvSpPr>
        <xdr:cNvPr id="495" name="フローチャート : 判断 494"/>
        <xdr:cNvSpPr/>
      </xdr:nvSpPr>
      <xdr:spPr>
        <a:xfrm>
          <a:off x="15430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6" name="テキスト ボックス 4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7" name="テキスト ボックス 4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8" name="テキスト ボックス 4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9" name="テキスト ボックス 4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0" name="テキスト ボックス 4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501" name="円/楕円 500"/>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02"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503" name="円/楕円 502"/>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133350</xdr:rowOff>
    </xdr:from>
    <xdr:to>
      <xdr:col>23</xdr:col>
      <xdr:colOff>517525</xdr:colOff>
      <xdr:row>77</xdr:row>
      <xdr:rowOff>133350</xdr:rowOff>
    </xdr:to>
    <xdr:cxnSp macro="">
      <xdr:nvCxnSpPr>
        <xdr:cNvPr id="504" name="直線コネクタ 503"/>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121938</xdr:rowOff>
    </xdr:from>
    <xdr:ext cx="405111" cy="259045"/>
    <xdr:sp macro="" textlink="">
      <xdr:nvSpPr>
        <xdr:cNvPr id="505" name="n_1aveValue【児童館】&#10;有形固定資産減価償却率"/>
        <xdr:cNvSpPr txBox="1"/>
      </xdr:nvSpPr>
      <xdr:spPr>
        <a:xfrm>
          <a:off x="15266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506"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17" name="テキスト ボックス 51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18" name="直線コネクタ 51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19" name="テキスト ボックス 51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0" name="直線コネクタ 51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1" name="テキスト ボックス 52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2" name="直線コネクタ 52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3" name="テキスト ボックス 52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4" name="直線コネクタ 52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5" name="テキスト ボックス 52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26" name="直線コネクタ 52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7" name="テキスト ボックス 52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28" name="直線コネクタ 52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29" name="テキスト ボックス 52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125186</xdr:rowOff>
    </xdr:from>
    <xdr:to>
      <xdr:col>32</xdr:col>
      <xdr:colOff>186689</xdr:colOff>
      <xdr:row>87</xdr:row>
      <xdr:rowOff>73479</xdr:rowOff>
    </xdr:to>
    <xdr:cxnSp macro="">
      <xdr:nvCxnSpPr>
        <xdr:cNvPr id="533" name="直線コネクタ 532"/>
        <xdr:cNvCxnSpPr/>
      </xdr:nvCxnSpPr>
      <xdr:spPr>
        <a:xfrm flipV="1">
          <a:off x="22160864" y="13498286"/>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77306</xdr:rowOff>
    </xdr:from>
    <xdr:ext cx="469744" cy="259045"/>
    <xdr:sp macro="" textlink="">
      <xdr:nvSpPr>
        <xdr:cNvPr id="534" name="【児童館】&#10;一人当たり面積最小値テキスト"/>
        <xdr:cNvSpPr txBox="1"/>
      </xdr:nvSpPr>
      <xdr:spPr>
        <a:xfrm>
          <a:off x="22250400" y="149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87</xdr:row>
      <xdr:rowOff>73479</xdr:rowOff>
    </xdr:from>
    <xdr:to>
      <xdr:col>32</xdr:col>
      <xdr:colOff>276225</xdr:colOff>
      <xdr:row>87</xdr:row>
      <xdr:rowOff>73479</xdr:rowOff>
    </xdr:to>
    <xdr:cxnSp macro="">
      <xdr:nvCxnSpPr>
        <xdr:cNvPr id="535" name="直線コネクタ 534"/>
        <xdr:cNvCxnSpPr/>
      </xdr:nvCxnSpPr>
      <xdr:spPr>
        <a:xfrm>
          <a:off x="22072600" y="14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71863</xdr:rowOff>
    </xdr:from>
    <xdr:ext cx="469744" cy="259045"/>
    <xdr:sp macro="" textlink="">
      <xdr:nvSpPr>
        <xdr:cNvPr id="536" name="【児童館】&#10;一人当たり面積最大値テキスト"/>
        <xdr:cNvSpPr txBox="1"/>
      </xdr:nvSpPr>
      <xdr:spPr>
        <a:xfrm>
          <a:off x="222504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32</xdr:col>
      <xdr:colOff>98425</xdr:colOff>
      <xdr:row>78</xdr:row>
      <xdr:rowOff>125186</xdr:rowOff>
    </xdr:from>
    <xdr:to>
      <xdr:col>32</xdr:col>
      <xdr:colOff>276225</xdr:colOff>
      <xdr:row>78</xdr:row>
      <xdr:rowOff>125186</xdr:rowOff>
    </xdr:to>
    <xdr:cxnSp macro="">
      <xdr:nvCxnSpPr>
        <xdr:cNvPr id="537" name="直線コネクタ 536"/>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15620</xdr:rowOff>
    </xdr:from>
    <xdr:ext cx="469744" cy="259045"/>
    <xdr:sp macro="" textlink="">
      <xdr:nvSpPr>
        <xdr:cNvPr id="538" name="【児童館】&#10;一人当たり面積平均値テキスト"/>
        <xdr:cNvSpPr txBox="1"/>
      </xdr:nvSpPr>
      <xdr:spPr>
        <a:xfrm>
          <a:off x="22250400" y="1424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164193</xdr:rowOff>
    </xdr:from>
    <xdr:to>
      <xdr:col>32</xdr:col>
      <xdr:colOff>238125</xdr:colOff>
      <xdr:row>84</xdr:row>
      <xdr:rowOff>94343</xdr:rowOff>
    </xdr:to>
    <xdr:sp macro="" textlink="">
      <xdr:nvSpPr>
        <xdr:cNvPr id="539" name="フローチャート : 判断 538"/>
        <xdr:cNvSpPr/>
      </xdr:nvSpPr>
      <xdr:spPr>
        <a:xfrm>
          <a:off x="221107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136979</xdr:rowOff>
    </xdr:from>
    <xdr:to>
      <xdr:col>31</xdr:col>
      <xdr:colOff>85725</xdr:colOff>
      <xdr:row>86</xdr:row>
      <xdr:rowOff>67129</xdr:rowOff>
    </xdr:to>
    <xdr:sp macro="" textlink="">
      <xdr:nvSpPr>
        <xdr:cNvPr id="540" name="フローチャート : 判断 539"/>
        <xdr:cNvSpPr/>
      </xdr:nvSpPr>
      <xdr:spPr>
        <a:xfrm>
          <a:off x="21272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87</xdr:row>
      <xdr:rowOff>22679</xdr:rowOff>
    </xdr:from>
    <xdr:to>
      <xdr:col>32</xdr:col>
      <xdr:colOff>238125</xdr:colOff>
      <xdr:row>87</xdr:row>
      <xdr:rowOff>124279</xdr:rowOff>
    </xdr:to>
    <xdr:sp macro="" textlink="">
      <xdr:nvSpPr>
        <xdr:cNvPr id="546" name="円/楕円 545"/>
        <xdr:cNvSpPr/>
      </xdr:nvSpPr>
      <xdr:spPr>
        <a:xfrm>
          <a:off x="22110700" y="149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86</xdr:row>
      <xdr:rowOff>109056</xdr:rowOff>
    </xdr:from>
    <xdr:ext cx="469744" cy="259045"/>
    <xdr:sp macro="" textlink="">
      <xdr:nvSpPr>
        <xdr:cNvPr id="547" name="【児童館】&#10;一人当たり面積該当値テキスト"/>
        <xdr:cNvSpPr txBox="1"/>
      </xdr:nvSpPr>
      <xdr:spPr>
        <a:xfrm>
          <a:off x="22250400" y="1485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30</xdr:col>
      <xdr:colOff>669925</xdr:colOff>
      <xdr:row>87</xdr:row>
      <xdr:rowOff>22679</xdr:rowOff>
    </xdr:from>
    <xdr:to>
      <xdr:col>31</xdr:col>
      <xdr:colOff>85725</xdr:colOff>
      <xdr:row>87</xdr:row>
      <xdr:rowOff>124279</xdr:rowOff>
    </xdr:to>
    <xdr:sp macro="" textlink="">
      <xdr:nvSpPr>
        <xdr:cNvPr id="548" name="円/楕円 547"/>
        <xdr:cNvSpPr/>
      </xdr:nvSpPr>
      <xdr:spPr>
        <a:xfrm>
          <a:off x="21272500" y="149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87</xdr:row>
      <xdr:rowOff>73479</xdr:rowOff>
    </xdr:from>
    <xdr:to>
      <xdr:col>32</xdr:col>
      <xdr:colOff>187325</xdr:colOff>
      <xdr:row>87</xdr:row>
      <xdr:rowOff>73479</xdr:rowOff>
    </xdr:to>
    <xdr:cxnSp macro="">
      <xdr:nvCxnSpPr>
        <xdr:cNvPr id="549" name="直線コネクタ 548"/>
        <xdr:cNvCxnSpPr/>
      </xdr:nvCxnSpPr>
      <xdr:spPr>
        <a:xfrm>
          <a:off x="21323300" y="14989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83656</xdr:rowOff>
    </xdr:from>
    <xdr:ext cx="469744" cy="259045"/>
    <xdr:sp macro="" textlink="">
      <xdr:nvSpPr>
        <xdr:cNvPr id="550" name="n_1aveValue【児童館】&#10;一人当たり面積"/>
        <xdr:cNvSpPr txBox="1"/>
      </xdr:nvSpPr>
      <xdr:spPr>
        <a:xfrm>
          <a:off x="210757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87</xdr:row>
      <xdr:rowOff>115406</xdr:rowOff>
    </xdr:from>
    <xdr:ext cx="469744" cy="259045"/>
    <xdr:sp macro="" textlink="">
      <xdr:nvSpPr>
        <xdr:cNvPr id="551" name="n_1mainValue【児童館】&#10;一人当たり面積"/>
        <xdr:cNvSpPr txBox="1"/>
      </xdr:nvSpPr>
      <xdr:spPr>
        <a:xfrm>
          <a:off x="21075727" y="150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2" name="テキスト ボックス 56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3" name="直線コネクタ 5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4" name="テキスト ボックス 5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5" name="直線コネクタ 5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6" name="テキスト ボックス 5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7" name="直線コネクタ 5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8" name="テキスト ボックス 5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9" name="直線コネクタ 5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0" name="テキスト ボックス 5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1" name="直線コネクタ 5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2" name="テキスト ボックス 57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4" name="テキスト ボックス 57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152400</xdr:rowOff>
    </xdr:from>
    <xdr:to>
      <xdr:col>23</xdr:col>
      <xdr:colOff>516889</xdr:colOff>
      <xdr:row>108</xdr:row>
      <xdr:rowOff>76200</xdr:rowOff>
    </xdr:to>
    <xdr:cxnSp macro="">
      <xdr:nvCxnSpPr>
        <xdr:cNvPr id="576" name="直線コネクタ 575"/>
        <xdr:cNvCxnSpPr/>
      </xdr:nvCxnSpPr>
      <xdr:spPr>
        <a:xfrm flipV="1">
          <a:off x="16318864" y="171259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577" name="【公民館】&#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78" name="直線コネクタ 577"/>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99077</xdr:rowOff>
    </xdr:from>
    <xdr:ext cx="405111" cy="259045"/>
    <xdr:sp macro="" textlink="">
      <xdr:nvSpPr>
        <xdr:cNvPr id="579" name="【公民館】&#10;有形固定資産減価償却率最大値テキスト"/>
        <xdr:cNvSpPr txBox="1"/>
      </xdr:nvSpPr>
      <xdr:spPr>
        <a:xfrm>
          <a:off x="164084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99</xdr:row>
      <xdr:rowOff>152400</xdr:rowOff>
    </xdr:from>
    <xdr:to>
      <xdr:col>23</xdr:col>
      <xdr:colOff>606425</xdr:colOff>
      <xdr:row>99</xdr:row>
      <xdr:rowOff>152400</xdr:rowOff>
    </xdr:to>
    <xdr:cxnSp macro="">
      <xdr:nvCxnSpPr>
        <xdr:cNvPr id="580" name="直線コネクタ 579"/>
        <xdr:cNvCxnSpPr/>
      </xdr:nvCxnSpPr>
      <xdr:spPr>
        <a:xfrm>
          <a:off x="16230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90188</xdr:rowOff>
    </xdr:from>
    <xdr:ext cx="405111" cy="259045"/>
    <xdr:sp macro="" textlink="">
      <xdr:nvSpPr>
        <xdr:cNvPr id="581" name="【公民館】&#10;有形固定資産減価償却率平均値テキスト"/>
        <xdr:cNvSpPr txBox="1"/>
      </xdr:nvSpPr>
      <xdr:spPr>
        <a:xfrm>
          <a:off x="164084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67311</xdr:rowOff>
    </xdr:from>
    <xdr:to>
      <xdr:col>23</xdr:col>
      <xdr:colOff>568325</xdr:colOff>
      <xdr:row>105</xdr:row>
      <xdr:rowOff>168911</xdr:rowOff>
    </xdr:to>
    <xdr:sp macro="" textlink="">
      <xdr:nvSpPr>
        <xdr:cNvPr id="582" name="フローチャート : 判断 581"/>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97789</xdr:rowOff>
    </xdr:from>
    <xdr:to>
      <xdr:col>22</xdr:col>
      <xdr:colOff>415925</xdr:colOff>
      <xdr:row>103</xdr:row>
      <xdr:rowOff>27939</xdr:rowOff>
    </xdr:to>
    <xdr:sp macro="" textlink="">
      <xdr:nvSpPr>
        <xdr:cNvPr id="583" name="フローチャート : 判断 582"/>
        <xdr:cNvSpPr/>
      </xdr:nvSpPr>
      <xdr:spPr>
        <a:xfrm>
          <a:off x="15430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82550</xdr:rowOff>
    </xdr:from>
    <xdr:to>
      <xdr:col>23</xdr:col>
      <xdr:colOff>568325</xdr:colOff>
      <xdr:row>108</xdr:row>
      <xdr:rowOff>12700</xdr:rowOff>
    </xdr:to>
    <xdr:sp macro="" textlink="">
      <xdr:nvSpPr>
        <xdr:cNvPr id="589" name="円/楕円 588"/>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168927</xdr:rowOff>
    </xdr:from>
    <xdr:ext cx="405111" cy="259045"/>
    <xdr:sp macro="" textlink="">
      <xdr:nvSpPr>
        <xdr:cNvPr id="590" name="【公民館】&#10;有形固定資産減価償却率該当値テキスト"/>
        <xdr:cNvSpPr txBox="1"/>
      </xdr:nvSpPr>
      <xdr:spPr>
        <a:xfrm>
          <a:off x="16408400"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166370</xdr:rowOff>
    </xdr:from>
    <xdr:to>
      <xdr:col>22</xdr:col>
      <xdr:colOff>415925</xdr:colOff>
      <xdr:row>108</xdr:row>
      <xdr:rowOff>96520</xdr:rowOff>
    </xdr:to>
    <xdr:sp macro="" textlink="">
      <xdr:nvSpPr>
        <xdr:cNvPr id="591" name="円/楕円 590"/>
        <xdr:cNvSpPr/>
      </xdr:nvSpPr>
      <xdr:spPr>
        <a:xfrm>
          <a:off x="15430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133350</xdr:rowOff>
    </xdr:from>
    <xdr:to>
      <xdr:col>23</xdr:col>
      <xdr:colOff>517525</xdr:colOff>
      <xdr:row>108</xdr:row>
      <xdr:rowOff>45720</xdr:rowOff>
    </xdr:to>
    <xdr:cxnSp macro="">
      <xdr:nvCxnSpPr>
        <xdr:cNvPr id="592" name="直線コネクタ 591"/>
        <xdr:cNvCxnSpPr/>
      </xdr:nvCxnSpPr>
      <xdr:spPr>
        <a:xfrm flipV="1">
          <a:off x="15481300" y="18478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44466</xdr:rowOff>
    </xdr:from>
    <xdr:ext cx="405111" cy="259045"/>
    <xdr:sp macro="" textlink="">
      <xdr:nvSpPr>
        <xdr:cNvPr id="593" name="n_1aveValue【公民館】&#10;有形固定資産減価償却率"/>
        <xdr:cNvSpPr txBox="1"/>
      </xdr:nvSpPr>
      <xdr:spPr>
        <a:xfrm>
          <a:off x="15266043"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87647</xdr:rowOff>
    </xdr:from>
    <xdr:ext cx="405111" cy="259045"/>
    <xdr:sp macro="" textlink="">
      <xdr:nvSpPr>
        <xdr:cNvPr id="594" name="n_1mainValue【公民館】&#10;有形固定資産減価償却率"/>
        <xdr:cNvSpPr txBox="1"/>
      </xdr:nvSpPr>
      <xdr:spPr>
        <a:xfrm>
          <a:off x="15266043"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5" name="テキスト ボックス 6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6" name="直線コネクタ 6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7" name="テキスト ボックス 6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8" name="直線コネクタ 6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9" name="テキスト ボックス 6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2" name="直線コネクタ 6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3" name="テキスト ボックス 6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4" name="直線コネクタ 6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5" name="テキスト ボックス 6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72389</xdr:rowOff>
    </xdr:from>
    <xdr:to>
      <xdr:col>32</xdr:col>
      <xdr:colOff>186689</xdr:colOff>
      <xdr:row>107</xdr:row>
      <xdr:rowOff>140970</xdr:rowOff>
    </xdr:to>
    <xdr:cxnSp macro="">
      <xdr:nvCxnSpPr>
        <xdr:cNvPr id="619" name="直線コネクタ 618"/>
        <xdr:cNvCxnSpPr/>
      </xdr:nvCxnSpPr>
      <xdr:spPr>
        <a:xfrm flipV="1">
          <a:off x="22160864" y="170459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144797</xdr:rowOff>
    </xdr:from>
    <xdr:ext cx="469744" cy="259045"/>
    <xdr:sp macro="" textlink="">
      <xdr:nvSpPr>
        <xdr:cNvPr id="620" name="【公民館】&#10;一人当たり面積最小値テキスト"/>
        <xdr:cNvSpPr txBox="1"/>
      </xdr:nvSpPr>
      <xdr:spPr>
        <a:xfrm>
          <a:off x="22250400"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0.224</a:t>
          </a:r>
          <a:endParaRPr kumimoji="1" lang="ja-JP" altLang="en-US" sz="1000" b="1">
            <a:latin typeface="ＭＳ Ｐゴシック"/>
          </a:endParaRPr>
        </a:p>
      </xdr:txBody>
    </xdr:sp>
    <xdr:clientData/>
  </xdr:oneCellAnchor>
  <xdr:twoCellAnchor>
    <xdr:from>
      <xdr:col>32</xdr:col>
      <xdr:colOff>98425</xdr:colOff>
      <xdr:row>107</xdr:row>
      <xdr:rowOff>140970</xdr:rowOff>
    </xdr:from>
    <xdr:to>
      <xdr:col>32</xdr:col>
      <xdr:colOff>276225</xdr:colOff>
      <xdr:row>107</xdr:row>
      <xdr:rowOff>140970</xdr:rowOff>
    </xdr:to>
    <xdr:cxnSp macro="">
      <xdr:nvCxnSpPr>
        <xdr:cNvPr id="621" name="直線コネクタ 620"/>
        <xdr:cNvCxnSpPr/>
      </xdr:nvCxnSpPr>
      <xdr:spPr>
        <a:xfrm>
          <a:off x="22072600" y="184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19066</xdr:rowOff>
    </xdr:from>
    <xdr:ext cx="469744" cy="259045"/>
    <xdr:sp macro="" textlink="">
      <xdr:nvSpPr>
        <xdr:cNvPr id="622" name="【公民館】&#10;一人当たり面積最大値テキスト"/>
        <xdr:cNvSpPr txBox="1"/>
      </xdr:nvSpPr>
      <xdr:spPr>
        <a:xfrm>
          <a:off x="222504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32</xdr:col>
      <xdr:colOff>98425</xdr:colOff>
      <xdr:row>99</xdr:row>
      <xdr:rowOff>72389</xdr:rowOff>
    </xdr:from>
    <xdr:to>
      <xdr:col>32</xdr:col>
      <xdr:colOff>276225</xdr:colOff>
      <xdr:row>99</xdr:row>
      <xdr:rowOff>72389</xdr:rowOff>
    </xdr:to>
    <xdr:cxnSp macro="">
      <xdr:nvCxnSpPr>
        <xdr:cNvPr id="623" name="直線コネクタ 622"/>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151147</xdr:rowOff>
    </xdr:from>
    <xdr:ext cx="469744" cy="259045"/>
    <xdr:sp macro="" textlink="">
      <xdr:nvSpPr>
        <xdr:cNvPr id="624" name="【公民館】&#10;一人当たり面積平均値テキスト"/>
        <xdr:cNvSpPr txBox="1"/>
      </xdr:nvSpPr>
      <xdr:spPr>
        <a:xfrm>
          <a:off x="22250400" y="1763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128270</xdr:rowOff>
    </xdr:from>
    <xdr:to>
      <xdr:col>32</xdr:col>
      <xdr:colOff>238125</xdr:colOff>
      <xdr:row>104</xdr:row>
      <xdr:rowOff>58420</xdr:rowOff>
    </xdr:to>
    <xdr:sp macro="" textlink="">
      <xdr:nvSpPr>
        <xdr:cNvPr id="625" name="フローチャート : 判断 624"/>
        <xdr:cNvSpPr/>
      </xdr:nvSpPr>
      <xdr:spPr>
        <a:xfrm>
          <a:off x="22110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132080</xdr:rowOff>
    </xdr:from>
    <xdr:to>
      <xdr:col>31</xdr:col>
      <xdr:colOff>85725</xdr:colOff>
      <xdr:row>105</xdr:row>
      <xdr:rowOff>62230</xdr:rowOff>
    </xdr:to>
    <xdr:sp macro="" textlink="">
      <xdr:nvSpPr>
        <xdr:cNvPr id="626" name="フローチャート : 判断 625"/>
        <xdr:cNvSpPr/>
      </xdr:nvSpPr>
      <xdr:spPr>
        <a:xfrm>
          <a:off x="2127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90170</xdr:rowOff>
    </xdr:from>
    <xdr:to>
      <xdr:col>32</xdr:col>
      <xdr:colOff>238125</xdr:colOff>
      <xdr:row>108</xdr:row>
      <xdr:rowOff>20320</xdr:rowOff>
    </xdr:to>
    <xdr:sp macro="" textlink="">
      <xdr:nvSpPr>
        <xdr:cNvPr id="632" name="円/楕円 631"/>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5097</xdr:rowOff>
    </xdr:from>
    <xdr:ext cx="469744" cy="259045"/>
    <xdr:sp macro="" textlink="">
      <xdr:nvSpPr>
        <xdr:cNvPr id="633" name="【公民館】&#10;一人当たり面積該当値テキスト"/>
        <xdr:cNvSpPr txBox="1"/>
      </xdr:nvSpPr>
      <xdr:spPr>
        <a:xfrm>
          <a:off x="22250400"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105411</xdr:rowOff>
    </xdr:from>
    <xdr:to>
      <xdr:col>31</xdr:col>
      <xdr:colOff>85725</xdr:colOff>
      <xdr:row>108</xdr:row>
      <xdr:rowOff>35561</xdr:rowOff>
    </xdr:to>
    <xdr:sp macro="" textlink="">
      <xdr:nvSpPr>
        <xdr:cNvPr id="634" name="円/楕円 633"/>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140970</xdr:rowOff>
    </xdr:from>
    <xdr:to>
      <xdr:col>32</xdr:col>
      <xdr:colOff>187325</xdr:colOff>
      <xdr:row>107</xdr:row>
      <xdr:rowOff>156211</xdr:rowOff>
    </xdr:to>
    <xdr:cxnSp macro="">
      <xdr:nvCxnSpPr>
        <xdr:cNvPr id="635" name="直線コネクタ 634"/>
        <xdr:cNvCxnSpPr/>
      </xdr:nvCxnSpPr>
      <xdr:spPr>
        <a:xfrm flipV="1">
          <a:off x="21323300" y="184861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78757</xdr:rowOff>
    </xdr:from>
    <xdr:ext cx="469744" cy="259045"/>
    <xdr:sp macro="" textlink="">
      <xdr:nvSpPr>
        <xdr:cNvPr id="636" name="n_1aveValue【公民館】&#10;一人当たり面積"/>
        <xdr:cNvSpPr txBox="1"/>
      </xdr:nvSpPr>
      <xdr:spPr>
        <a:xfrm>
          <a:off x="21075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26688</xdr:rowOff>
    </xdr:from>
    <xdr:ext cx="469744" cy="259045"/>
    <xdr:sp macro="" textlink="">
      <xdr:nvSpPr>
        <xdr:cNvPr id="637"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ほとんどの類型において、有形固定資産減価償却率は類似団体平均を下回っているものの、児童館については類似団体平均を大きく上回っている。これは、児童館の建築年度が昭和４９年度で、耐用年数である２５年を経過しているためである。平成２８年度に地域集会施設再整備基本方針を策定し、平成２９年度中には地域集会施設再整備計画を策定予定となっており、計画的に施設の維持・更新を行っていく。公民</a:t>
          </a:r>
          <a:r>
            <a:rPr lang="ja-JP" altLang="ja-JP" sz="1100" baseline="0">
              <a:solidFill>
                <a:schemeClr val="dk1"/>
              </a:solidFill>
              <a:effectLst/>
              <a:latin typeface="+mn-lt"/>
              <a:ea typeface="+mn-ea"/>
              <a:cs typeface="+mn-cs"/>
            </a:rPr>
            <a:t>館</a:t>
          </a:r>
          <a:r>
            <a:rPr kumimoji="1" lang="ja-JP" altLang="ja-JP" sz="1100" baseline="0">
              <a:solidFill>
                <a:schemeClr val="dk1"/>
              </a:solidFill>
              <a:effectLst/>
              <a:latin typeface="+mn-lt"/>
              <a:ea typeface="+mn-ea"/>
              <a:cs typeface="+mn-cs"/>
            </a:rPr>
            <a:t>の有形固定資産減価償却率が類似団体平均を大きく下回っているのは、平成２４年度に耐震改修が完了したことによるもの。</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北海道芽室町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18,918
18,881
513.76
13,257,275
12,984,168
176,965
7,237,842
8,308,333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137922</xdr:rowOff>
    </xdr:from>
    <xdr:to>
      <xdr:col>6</xdr:col>
      <xdr:colOff>510540</xdr:colOff>
      <xdr:row>40</xdr:row>
      <xdr:rowOff>117348</xdr:rowOff>
    </xdr:to>
    <xdr:cxnSp macro="">
      <xdr:nvCxnSpPr>
        <xdr:cNvPr id="55" name="直線コネクタ 54"/>
        <xdr:cNvCxnSpPr/>
      </xdr:nvCxnSpPr>
      <xdr:spPr>
        <a:xfrm flipV="1">
          <a:off x="4634865" y="57957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121175</xdr:rowOff>
    </xdr:from>
    <xdr:ext cx="405111" cy="259045"/>
    <xdr:sp macro="" textlink="">
      <xdr:nvSpPr>
        <xdr:cNvPr id="56" name="【図書館】&#10;有形固定資産減価償却率最小値テキスト"/>
        <xdr:cNvSpPr txBox="1"/>
      </xdr:nvSpPr>
      <xdr:spPr>
        <a:xfrm>
          <a:off x="4724400" y="697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40</xdr:row>
      <xdr:rowOff>117348</xdr:rowOff>
    </xdr:from>
    <xdr:to>
      <xdr:col>6</xdr:col>
      <xdr:colOff>600075</xdr:colOff>
      <xdr:row>40</xdr:row>
      <xdr:rowOff>117348</xdr:rowOff>
    </xdr:to>
    <xdr:cxnSp macro="">
      <xdr:nvCxnSpPr>
        <xdr:cNvPr id="57" name="直線コネクタ 56"/>
        <xdr:cNvCxnSpPr/>
      </xdr:nvCxnSpPr>
      <xdr:spPr>
        <a:xfrm>
          <a:off x="4546600" y="697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84599</xdr:rowOff>
    </xdr:from>
    <xdr:ext cx="405111" cy="259045"/>
    <xdr:sp macro="" textlink="">
      <xdr:nvSpPr>
        <xdr:cNvPr id="58" name="【図書館】&#10;有形固定資産減価償却率最大値テキスト"/>
        <xdr:cNvSpPr txBox="1"/>
      </xdr:nvSpPr>
      <xdr:spPr>
        <a:xfrm>
          <a:off x="4724400" y="557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33</xdr:row>
      <xdr:rowOff>137922</xdr:rowOff>
    </xdr:from>
    <xdr:to>
      <xdr:col>6</xdr:col>
      <xdr:colOff>600075</xdr:colOff>
      <xdr:row>33</xdr:row>
      <xdr:rowOff>137922</xdr:rowOff>
    </xdr:to>
    <xdr:cxnSp macro="">
      <xdr:nvCxnSpPr>
        <xdr:cNvPr id="59" name="直線コネクタ 58"/>
        <xdr:cNvCxnSpPr/>
      </xdr:nvCxnSpPr>
      <xdr:spPr>
        <a:xfrm>
          <a:off x="4546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73423</xdr:rowOff>
    </xdr:from>
    <xdr:ext cx="405111" cy="259045"/>
    <xdr:sp macro="" textlink="">
      <xdr:nvSpPr>
        <xdr:cNvPr id="60" name="【図書館】&#10;有形固定資産減価償却率平均値テキスト"/>
        <xdr:cNvSpPr txBox="1"/>
      </xdr:nvSpPr>
      <xdr:spPr>
        <a:xfrm>
          <a:off x="47244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50546</xdr:rowOff>
    </xdr:from>
    <xdr:to>
      <xdr:col>6</xdr:col>
      <xdr:colOff>561975</xdr:colOff>
      <xdr:row>39</xdr:row>
      <xdr:rowOff>152146</xdr:rowOff>
    </xdr:to>
    <xdr:sp macro="" textlink="">
      <xdr:nvSpPr>
        <xdr:cNvPr id="61" name="フローチャート :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27686</xdr:rowOff>
    </xdr:from>
    <xdr:to>
      <xdr:col>5</xdr:col>
      <xdr:colOff>409575</xdr:colOff>
      <xdr:row>41</xdr:row>
      <xdr:rowOff>129286</xdr:rowOff>
    </xdr:to>
    <xdr:sp macro="" textlink="">
      <xdr:nvSpPr>
        <xdr:cNvPr id="62" name="フローチャート : 判断 61"/>
        <xdr:cNvSpPr/>
      </xdr:nvSpPr>
      <xdr:spPr>
        <a:xfrm>
          <a:off x="3746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141986</xdr:rowOff>
    </xdr:from>
    <xdr:to>
      <xdr:col>6</xdr:col>
      <xdr:colOff>561975</xdr:colOff>
      <xdr:row>40</xdr:row>
      <xdr:rowOff>72136</xdr:rowOff>
    </xdr:to>
    <xdr:sp macro="" textlink="">
      <xdr:nvSpPr>
        <xdr:cNvPr id="68" name="円/楕円 67"/>
        <xdr:cNvSpPr/>
      </xdr:nvSpPr>
      <xdr:spPr>
        <a:xfrm>
          <a:off x="4584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56913</xdr:rowOff>
    </xdr:from>
    <xdr:ext cx="405111" cy="259045"/>
    <xdr:sp macro="" textlink="">
      <xdr:nvSpPr>
        <xdr:cNvPr id="69" name="【図書館】&#10;有形固定資産減価償却率該当値テキスト"/>
        <xdr:cNvSpPr txBox="1"/>
      </xdr:nvSpPr>
      <xdr:spPr>
        <a:xfrm>
          <a:off x="4724400" y="6743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27686</xdr:rowOff>
    </xdr:from>
    <xdr:to>
      <xdr:col>5</xdr:col>
      <xdr:colOff>409575</xdr:colOff>
      <xdr:row>40</xdr:row>
      <xdr:rowOff>129286</xdr:rowOff>
    </xdr:to>
    <xdr:sp macro="" textlink="">
      <xdr:nvSpPr>
        <xdr:cNvPr id="70" name="円/楕円 69"/>
        <xdr:cNvSpPr/>
      </xdr:nvSpPr>
      <xdr:spPr>
        <a:xfrm>
          <a:off x="3746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21336</xdr:rowOff>
    </xdr:from>
    <xdr:to>
      <xdr:col>6</xdr:col>
      <xdr:colOff>511175</xdr:colOff>
      <xdr:row>40</xdr:row>
      <xdr:rowOff>78486</xdr:rowOff>
    </xdr:to>
    <xdr:cxnSp macro="">
      <xdr:nvCxnSpPr>
        <xdr:cNvPr id="71" name="直線コネクタ 70"/>
        <xdr:cNvCxnSpPr/>
      </xdr:nvCxnSpPr>
      <xdr:spPr>
        <a:xfrm flipV="1">
          <a:off x="3797300" y="68793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41</xdr:row>
      <xdr:rowOff>120413</xdr:rowOff>
    </xdr:from>
    <xdr:ext cx="405111" cy="259045"/>
    <xdr:sp macro="" textlink="">
      <xdr:nvSpPr>
        <xdr:cNvPr id="72" name="n_1aveValue【図書館】&#10;有形固定資産減価償却率"/>
        <xdr:cNvSpPr txBox="1"/>
      </xdr:nvSpPr>
      <xdr:spPr>
        <a:xfrm>
          <a:off x="3582043" y="714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145813</xdr:rowOff>
    </xdr:from>
    <xdr:ext cx="405111" cy="259045"/>
    <xdr:sp macro="" textlink="">
      <xdr:nvSpPr>
        <xdr:cNvPr id="73" name="n_1mainValue【図書館】&#10;有形固定資産減価償却率"/>
        <xdr:cNvSpPr txBox="1"/>
      </xdr:nvSpPr>
      <xdr:spPr>
        <a:xfrm>
          <a:off x="3582043" y="666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149678</xdr:rowOff>
    </xdr:from>
    <xdr:to>
      <xdr:col>15</xdr:col>
      <xdr:colOff>180340</xdr:colOff>
      <xdr:row>42</xdr:row>
      <xdr:rowOff>43543</xdr:rowOff>
    </xdr:to>
    <xdr:cxnSp macro="">
      <xdr:nvCxnSpPr>
        <xdr:cNvPr id="99" name="直線コネクタ 98"/>
        <xdr:cNvCxnSpPr/>
      </xdr:nvCxnSpPr>
      <xdr:spPr>
        <a:xfrm flipV="1">
          <a:off x="10476865" y="58075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47370</xdr:rowOff>
    </xdr:from>
    <xdr:ext cx="469744" cy="259045"/>
    <xdr:sp macro="" textlink="">
      <xdr:nvSpPr>
        <xdr:cNvPr id="100" name="【図書館】&#10;一人当たり面積最小値テキスト"/>
        <xdr:cNvSpPr txBox="1"/>
      </xdr:nvSpPr>
      <xdr:spPr>
        <a:xfrm>
          <a:off x="105664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15</xdr:col>
      <xdr:colOff>92075</xdr:colOff>
      <xdr:row>42</xdr:row>
      <xdr:rowOff>43543</xdr:rowOff>
    </xdr:from>
    <xdr:to>
      <xdr:col>15</xdr:col>
      <xdr:colOff>269875</xdr:colOff>
      <xdr:row>42</xdr:row>
      <xdr:rowOff>43543</xdr:rowOff>
    </xdr:to>
    <xdr:cxnSp macro="">
      <xdr:nvCxnSpPr>
        <xdr:cNvPr id="101" name="直線コネクタ 100"/>
        <xdr:cNvCxnSpPr/>
      </xdr:nvCxnSpPr>
      <xdr:spPr>
        <a:xfrm>
          <a:off x="10388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96355</xdr:rowOff>
    </xdr:from>
    <xdr:ext cx="469744" cy="259045"/>
    <xdr:sp macro="" textlink="">
      <xdr:nvSpPr>
        <xdr:cNvPr id="102" name="【図書館】&#10;一人当たり面積最大値テキスト"/>
        <xdr:cNvSpPr txBox="1"/>
      </xdr:nvSpPr>
      <xdr:spPr>
        <a:xfrm>
          <a:off x="105664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33</xdr:row>
      <xdr:rowOff>149678</xdr:rowOff>
    </xdr:from>
    <xdr:to>
      <xdr:col>15</xdr:col>
      <xdr:colOff>269875</xdr:colOff>
      <xdr:row>33</xdr:row>
      <xdr:rowOff>149678</xdr:rowOff>
    </xdr:to>
    <xdr:cxnSp macro="">
      <xdr:nvCxnSpPr>
        <xdr:cNvPr id="103" name="直線コネクタ 102"/>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44649</xdr:rowOff>
    </xdr:from>
    <xdr:ext cx="469744" cy="259045"/>
    <xdr:sp macro="" textlink="">
      <xdr:nvSpPr>
        <xdr:cNvPr id="104" name="【図書館】&#10;一人当たり面積平均値テキスト"/>
        <xdr:cNvSpPr txBox="1"/>
      </xdr:nvSpPr>
      <xdr:spPr>
        <a:xfrm>
          <a:off x="10566400" y="6388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66222</xdr:rowOff>
    </xdr:from>
    <xdr:to>
      <xdr:col>15</xdr:col>
      <xdr:colOff>231775</xdr:colOff>
      <xdr:row>37</xdr:row>
      <xdr:rowOff>167822</xdr:rowOff>
    </xdr:to>
    <xdr:sp macro="" textlink="">
      <xdr:nvSpPr>
        <xdr:cNvPr id="105" name="フローチャート : 判断 104"/>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147864</xdr:rowOff>
    </xdr:from>
    <xdr:to>
      <xdr:col>14</xdr:col>
      <xdr:colOff>79375</xdr:colOff>
      <xdr:row>36</xdr:row>
      <xdr:rowOff>78014</xdr:rowOff>
    </xdr:to>
    <xdr:sp macro="" textlink="">
      <xdr:nvSpPr>
        <xdr:cNvPr id="106" name="フローチャート : 判断 105"/>
        <xdr:cNvSpPr/>
      </xdr:nvSpPr>
      <xdr:spPr>
        <a:xfrm>
          <a:off x="9588500" y="614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139700</xdr:rowOff>
    </xdr:from>
    <xdr:to>
      <xdr:col>15</xdr:col>
      <xdr:colOff>231775</xdr:colOff>
      <xdr:row>35</xdr:row>
      <xdr:rowOff>69850</xdr:rowOff>
    </xdr:to>
    <xdr:sp macro="" textlink="">
      <xdr:nvSpPr>
        <xdr:cNvPr id="112" name="円/楕円 111"/>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162577</xdr:rowOff>
    </xdr:from>
    <xdr:ext cx="469744" cy="259045"/>
    <xdr:sp macro="" textlink="">
      <xdr:nvSpPr>
        <xdr:cNvPr id="113" name="【図書館】&#10;一人当たり面積該当値テキスト"/>
        <xdr:cNvSpPr txBox="1"/>
      </xdr:nvSpPr>
      <xdr:spPr>
        <a:xfrm>
          <a:off x="105664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156028</xdr:rowOff>
    </xdr:from>
    <xdr:to>
      <xdr:col>14</xdr:col>
      <xdr:colOff>79375</xdr:colOff>
      <xdr:row>35</xdr:row>
      <xdr:rowOff>86178</xdr:rowOff>
    </xdr:to>
    <xdr:sp macro="" textlink="">
      <xdr:nvSpPr>
        <xdr:cNvPr id="114" name="円/楕円 113"/>
        <xdr:cNvSpPr/>
      </xdr:nvSpPr>
      <xdr:spPr>
        <a:xfrm>
          <a:off x="9588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19050</xdr:rowOff>
    </xdr:from>
    <xdr:to>
      <xdr:col>15</xdr:col>
      <xdr:colOff>180975</xdr:colOff>
      <xdr:row>35</xdr:row>
      <xdr:rowOff>35378</xdr:rowOff>
    </xdr:to>
    <xdr:cxnSp macro="">
      <xdr:nvCxnSpPr>
        <xdr:cNvPr id="115" name="直線コネクタ 114"/>
        <xdr:cNvCxnSpPr/>
      </xdr:nvCxnSpPr>
      <xdr:spPr>
        <a:xfrm flipV="1">
          <a:off x="9639300" y="60198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69141</xdr:rowOff>
    </xdr:from>
    <xdr:ext cx="469744" cy="259045"/>
    <xdr:sp macro="" textlink="">
      <xdr:nvSpPr>
        <xdr:cNvPr id="116" name="n_1aveValue【図書館】&#10;一人当たり面積"/>
        <xdr:cNvSpPr txBox="1"/>
      </xdr:nvSpPr>
      <xdr:spPr>
        <a:xfrm>
          <a:off x="9391727" y="624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13</xdr:col>
      <xdr:colOff>466802</xdr:colOff>
      <xdr:row>33</xdr:row>
      <xdr:rowOff>102705</xdr:rowOff>
    </xdr:from>
    <xdr:ext cx="469744" cy="259045"/>
    <xdr:sp macro="" textlink="">
      <xdr:nvSpPr>
        <xdr:cNvPr id="117" name="n_1mainValue【図書館】&#10;一人当たり面積"/>
        <xdr:cNvSpPr txBox="1"/>
      </xdr:nvSpPr>
      <xdr:spPr>
        <a:xfrm>
          <a:off x="9391727" y="576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142" name="直線コネクタ 141"/>
        <xdr:cNvCxnSpPr/>
      </xdr:nvCxnSpPr>
      <xdr:spPr>
        <a:xfrm flipV="1">
          <a:off x="4634865" y="9563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143" name="【体育館・プール】&#10;有形固定資産減価償却率最小値テキスト"/>
        <xdr:cNvSpPr txBox="1"/>
      </xdr:nvSpPr>
      <xdr:spPr>
        <a:xfrm>
          <a:off x="47244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144" name="直線コネクタ 143"/>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45" name="【体育館・プー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46" name="直線コネクタ 145"/>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21607</xdr:rowOff>
    </xdr:from>
    <xdr:ext cx="405111" cy="259045"/>
    <xdr:sp macro="" textlink="">
      <xdr:nvSpPr>
        <xdr:cNvPr id="147" name="【体育館・プール】&#10;有形固定資産減価償却率平均値テキスト"/>
        <xdr:cNvSpPr txBox="1"/>
      </xdr:nvSpPr>
      <xdr:spPr>
        <a:xfrm>
          <a:off x="47244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148" name="フローチャート : 判断 147"/>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49" name="フローチャート : 判断 148"/>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40640</xdr:rowOff>
    </xdr:from>
    <xdr:to>
      <xdr:col>6</xdr:col>
      <xdr:colOff>561975</xdr:colOff>
      <xdr:row>60</xdr:row>
      <xdr:rowOff>142240</xdr:rowOff>
    </xdr:to>
    <xdr:sp macro="" textlink="">
      <xdr:nvSpPr>
        <xdr:cNvPr id="155" name="円/楕円 154"/>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19067</xdr:rowOff>
    </xdr:from>
    <xdr:ext cx="405111" cy="259045"/>
    <xdr:sp macro="" textlink="">
      <xdr:nvSpPr>
        <xdr:cNvPr id="156" name="【体育館・プール】&#10;有形固定資産減価償却率該当値テキスト"/>
        <xdr:cNvSpPr txBox="1"/>
      </xdr:nvSpPr>
      <xdr:spPr>
        <a:xfrm>
          <a:off x="47244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128270</xdr:rowOff>
    </xdr:from>
    <xdr:to>
      <xdr:col>5</xdr:col>
      <xdr:colOff>409575</xdr:colOff>
      <xdr:row>61</xdr:row>
      <xdr:rowOff>58420</xdr:rowOff>
    </xdr:to>
    <xdr:sp macro="" textlink="">
      <xdr:nvSpPr>
        <xdr:cNvPr id="157" name="円/楕円 156"/>
        <xdr:cNvSpPr/>
      </xdr:nvSpPr>
      <xdr:spPr>
        <a:xfrm>
          <a:off x="3746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91440</xdr:rowOff>
    </xdr:from>
    <xdr:to>
      <xdr:col>6</xdr:col>
      <xdr:colOff>511175</xdr:colOff>
      <xdr:row>61</xdr:row>
      <xdr:rowOff>7620</xdr:rowOff>
    </xdr:to>
    <xdr:cxnSp macro="">
      <xdr:nvCxnSpPr>
        <xdr:cNvPr id="158" name="直線コネクタ 157"/>
        <xdr:cNvCxnSpPr/>
      </xdr:nvCxnSpPr>
      <xdr:spPr>
        <a:xfrm flipV="1">
          <a:off x="3797300" y="1037844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21607</xdr:rowOff>
    </xdr:from>
    <xdr:ext cx="405111" cy="259045"/>
    <xdr:sp macro="" textlink="">
      <xdr:nvSpPr>
        <xdr:cNvPr id="159" name="n_1aveValue【体育館・プール】&#10;有形固定資産減価償却率"/>
        <xdr:cNvSpPr txBox="1"/>
      </xdr:nvSpPr>
      <xdr:spPr>
        <a:xfrm>
          <a:off x="3582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49547</xdr:rowOff>
    </xdr:from>
    <xdr:ext cx="405111" cy="259045"/>
    <xdr:sp macro="" textlink="">
      <xdr:nvSpPr>
        <xdr:cNvPr id="160" name="n_1mainValue【体育館・プール】&#10;有形固定資産減価償却率"/>
        <xdr:cNvSpPr txBox="1"/>
      </xdr:nvSpPr>
      <xdr:spPr>
        <a:xfrm>
          <a:off x="3582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2" name="テキスト ボックス 17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4" name="テキスト ボックス 17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6" name="テキスト ボックス 17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8" name="テキスト ボックス 17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82" name="直線コネクタ 181"/>
        <xdr:cNvCxnSpPr/>
      </xdr:nvCxnSpPr>
      <xdr:spPr>
        <a:xfrm flipV="1">
          <a:off x="10476865" y="961948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83" name="【体育館・プール】&#10;一人当たり面積最小値テキスト"/>
        <xdr:cNvSpPr txBox="1"/>
      </xdr:nvSpPr>
      <xdr:spPr>
        <a:xfrm>
          <a:off x="10566400"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84" name="直線コネクタ 183"/>
        <xdr:cNvCxnSpPr/>
      </xdr:nvCxnSpPr>
      <xdr:spPr>
        <a:xfrm>
          <a:off x="10388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85"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86" name="直線コネクタ 185"/>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87" name="【体育館・プール】&#10;一人当たり面積平均値テキスト"/>
        <xdr:cNvSpPr txBox="1"/>
      </xdr:nvSpPr>
      <xdr:spPr>
        <a:xfrm>
          <a:off x="105664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88" name="フローチャート : 判断 187"/>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89" name="フローチャート : 判断 188"/>
        <xdr:cNvSpPr/>
      </xdr:nvSpPr>
      <xdr:spPr>
        <a:xfrm>
          <a:off x="9588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97790</xdr:rowOff>
    </xdr:from>
    <xdr:to>
      <xdr:col>15</xdr:col>
      <xdr:colOff>231775</xdr:colOff>
      <xdr:row>59</xdr:row>
      <xdr:rowOff>27940</xdr:rowOff>
    </xdr:to>
    <xdr:sp macro="" textlink="">
      <xdr:nvSpPr>
        <xdr:cNvPr id="195" name="円/楕円 194"/>
        <xdr:cNvSpPr/>
      </xdr:nvSpPr>
      <xdr:spPr>
        <a:xfrm>
          <a:off x="10426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120667</xdr:rowOff>
    </xdr:from>
    <xdr:ext cx="469744" cy="259045"/>
    <xdr:sp macro="" textlink="">
      <xdr:nvSpPr>
        <xdr:cNvPr id="196" name="【体育館・プール】&#10;一人当たり面積該当値テキスト"/>
        <xdr:cNvSpPr txBox="1"/>
      </xdr:nvSpPr>
      <xdr:spPr>
        <a:xfrm>
          <a:off x="10566400"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102362</xdr:rowOff>
    </xdr:from>
    <xdr:to>
      <xdr:col>14</xdr:col>
      <xdr:colOff>79375</xdr:colOff>
      <xdr:row>59</xdr:row>
      <xdr:rowOff>32512</xdr:rowOff>
    </xdr:to>
    <xdr:sp macro="" textlink="">
      <xdr:nvSpPr>
        <xdr:cNvPr id="197" name="円/楕円 196"/>
        <xdr:cNvSpPr/>
      </xdr:nvSpPr>
      <xdr:spPr>
        <a:xfrm>
          <a:off x="95885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58</xdr:row>
      <xdr:rowOff>148590</xdr:rowOff>
    </xdr:from>
    <xdr:to>
      <xdr:col>15</xdr:col>
      <xdr:colOff>180975</xdr:colOff>
      <xdr:row>58</xdr:row>
      <xdr:rowOff>153162</xdr:rowOff>
    </xdr:to>
    <xdr:cxnSp macro="">
      <xdr:nvCxnSpPr>
        <xdr:cNvPr id="198" name="直線コネクタ 197"/>
        <xdr:cNvCxnSpPr/>
      </xdr:nvCxnSpPr>
      <xdr:spPr>
        <a:xfrm flipV="1">
          <a:off x="9639300" y="1009269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56</xdr:row>
      <xdr:rowOff>71899</xdr:rowOff>
    </xdr:from>
    <xdr:ext cx="469744" cy="259045"/>
    <xdr:sp macro="" textlink="">
      <xdr:nvSpPr>
        <xdr:cNvPr id="199" name="n_1aveValue【体育館・プール】&#10;一人当たり面積"/>
        <xdr:cNvSpPr txBox="1"/>
      </xdr:nvSpPr>
      <xdr:spPr>
        <a:xfrm>
          <a:off x="93917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23639</xdr:rowOff>
    </xdr:from>
    <xdr:ext cx="469744" cy="259045"/>
    <xdr:sp macro="" textlink="">
      <xdr:nvSpPr>
        <xdr:cNvPr id="200" name="n_1mainValue【体育館・プール】&#10;一人当たり面積"/>
        <xdr:cNvSpPr txBox="1"/>
      </xdr:nvSpPr>
      <xdr:spPr>
        <a:xfrm>
          <a:off x="9391727" y="101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2" name="直線コネクタ 21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3" name="テキスト ボックス 21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4" name="直線コネクタ 21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5" name="テキスト ボックス 21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6" name="直線コネクタ 21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7" name="テキスト ボックス 21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8" name="直線コネクタ 21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9" name="テキスト ボックス 21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3811</xdr:rowOff>
    </xdr:to>
    <xdr:cxnSp macro="">
      <xdr:nvCxnSpPr>
        <xdr:cNvPr id="223" name="直線コネクタ 222"/>
        <xdr:cNvCxnSpPr/>
      </xdr:nvCxnSpPr>
      <xdr:spPr>
        <a:xfrm flipV="1">
          <a:off x="4634865" y="134112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24"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25" name="直線コネクタ 224"/>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6"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7" name="直線コネクタ 22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228" name="【福祉施設】&#10;有形固定資産減価償却率平均値テキスト"/>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29" name="フローチャート : 判断 228"/>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230" name="フローチャート : 判断 229"/>
        <xdr:cNvSpPr/>
      </xdr:nvSpPr>
      <xdr:spPr>
        <a:xfrm>
          <a:off x="3746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158750</xdr:rowOff>
    </xdr:from>
    <xdr:to>
      <xdr:col>6</xdr:col>
      <xdr:colOff>561975</xdr:colOff>
      <xdr:row>78</xdr:row>
      <xdr:rowOff>88900</xdr:rowOff>
    </xdr:to>
    <xdr:sp macro="" textlink="">
      <xdr:nvSpPr>
        <xdr:cNvPr id="236" name="円/楕円 235"/>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111777</xdr:rowOff>
    </xdr:from>
    <xdr:ext cx="469744" cy="259045"/>
    <xdr:sp macro="" textlink="">
      <xdr:nvSpPr>
        <xdr:cNvPr id="237" name="【福祉施設】&#10;有形固定資産減価償却率該当値テキスト"/>
        <xdr:cNvSpPr txBox="1"/>
      </xdr:nvSpPr>
      <xdr:spPr>
        <a:xfrm>
          <a:off x="4724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238" name="円/楕円 237"/>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38100</xdr:rowOff>
    </xdr:from>
    <xdr:to>
      <xdr:col>6</xdr:col>
      <xdr:colOff>511175</xdr:colOff>
      <xdr:row>78</xdr:row>
      <xdr:rowOff>38100</xdr:rowOff>
    </xdr:to>
    <xdr:cxnSp macro="">
      <xdr:nvCxnSpPr>
        <xdr:cNvPr id="239" name="直線コネクタ 238"/>
        <xdr:cNvCxnSpPr/>
      </xdr:nvCxnSpPr>
      <xdr:spPr>
        <a:xfrm>
          <a:off x="3797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85</xdr:row>
      <xdr:rowOff>13733</xdr:rowOff>
    </xdr:from>
    <xdr:ext cx="405111" cy="259045"/>
    <xdr:sp macro="" textlink="">
      <xdr:nvSpPr>
        <xdr:cNvPr id="240" name="n_1aveValue【福祉施設】&#10;有形固定資産減価償却率"/>
        <xdr:cNvSpPr txBox="1"/>
      </xdr:nvSpPr>
      <xdr:spPr>
        <a:xfrm>
          <a:off x="3582043"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105427</xdr:rowOff>
    </xdr:from>
    <xdr:ext cx="469744" cy="259045"/>
    <xdr:sp macro="" textlink="">
      <xdr:nvSpPr>
        <xdr:cNvPr id="241" name="n_1mainValue【福祉施設】&#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52" name="直線コネクタ 25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3" name="テキスト ボックス 25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6" name="直線コネクタ 25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7" name="テキスト ボックス 25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60961</xdr:rowOff>
    </xdr:from>
    <xdr:to>
      <xdr:col>15</xdr:col>
      <xdr:colOff>180340</xdr:colOff>
      <xdr:row>85</xdr:row>
      <xdr:rowOff>32386</xdr:rowOff>
    </xdr:to>
    <xdr:cxnSp macro="">
      <xdr:nvCxnSpPr>
        <xdr:cNvPr id="261" name="直線コネクタ 260"/>
        <xdr:cNvCxnSpPr/>
      </xdr:nvCxnSpPr>
      <xdr:spPr>
        <a:xfrm flipV="1">
          <a:off x="10476865" y="13434061"/>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36213</xdr:rowOff>
    </xdr:from>
    <xdr:ext cx="469744" cy="259045"/>
    <xdr:sp macro="" textlink="">
      <xdr:nvSpPr>
        <xdr:cNvPr id="262" name="【福祉施設】&#10;一人当たり面積最小値テキスト"/>
        <xdr:cNvSpPr txBox="1"/>
      </xdr:nvSpPr>
      <xdr:spPr>
        <a:xfrm>
          <a:off x="10566400"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32386</xdr:rowOff>
    </xdr:from>
    <xdr:to>
      <xdr:col>15</xdr:col>
      <xdr:colOff>269875</xdr:colOff>
      <xdr:row>85</xdr:row>
      <xdr:rowOff>32386</xdr:rowOff>
    </xdr:to>
    <xdr:cxnSp macro="">
      <xdr:nvCxnSpPr>
        <xdr:cNvPr id="263" name="直線コネクタ 262"/>
        <xdr:cNvCxnSpPr/>
      </xdr:nvCxnSpPr>
      <xdr:spPr>
        <a:xfrm>
          <a:off x="10388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7638</xdr:rowOff>
    </xdr:from>
    <xdr:ext cx="469744" cy="259045"/>
    <xdr:sp macro="" textlink="">
      <xdr:nvSpPr>
        <xdr:cNvPr id="264" name="【福祉施設】&#10;一人当たり面積最大値テキスト"/>
        <xdr:cNvSpPr txBox="1"/>
      </xdr:nvSpPr>
      <xdr:spPr>
        <a:xfrm>
          <a:off x="10566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0.216</a:t>
          </a:r>
          <a:endParaRPr kumimoji="1" lang="ja-JP" altLang="en-US" sz="1000" b="1">
            <a:latin typeface="ＭＳ Ｐゴシック"/>
          </a:endParaRPr>
        </a:p>
      </xdr:txBody>
    </xdr:sp>
    <xdr:clientData/>
  </xdr:oneCellAnchor>
  <xdr:twoCellAnchor>
    <xdr:from>
      <xdr:col>15</xdr:col>
      <xdr:colOff>92075</xdr:colOff>
      <xdr:row>78</xdr:row>
      <xdr:rowOff>60961</xdr:rowOff>
    </xdr:from>
    <xdr:to>
      <xdr:col>15</xdr:col>
      <xdr:colOff>269875</xdr:colOff>
      <xdr:row>78</xdr:row>
      <xdr:rowOff>60961</xdr:rowOff>
    </xdr:to>
    <xdr:cxnSp macro="">
      <xdr:nvCxnSpPr>
        <xdr:cNvPr id="265" name="直線コネクタ 264"/>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90188</xdr:rowOff>
    </xdr:from>
    <xdr:ext cx="469744" cy="259045"/>
    <xdr:sp macro="" textlink="">
      <xdr:nvSpPr>
        <xdr:cNvPr id="266" name="【福祉施設】&#10;一人当たり面積平均値テキスト"/>
        <xdr:cNvSpPr txBox="1"/>
      </xdr:nvSpPr>
      <xdr:spPr>
        <a:xfrm>
          <a:off x="10566400" y="13806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67311</xdr:rowOff>
    </xdr:from>
    <xdr:to>
      <xdr:col>15</xdr:col>
      <xdr:colOff>231775</xdr:colOff>
      <xdr:row>81</xdr:row>
      <xdr:rowOff>168911</xdr:rowOff>
    </xdr:to>
    <xdr:sp macro="" textlink="">
      <xdr:nvSpPr>
        <xdr:cNvPr id="267" name="フローチャート : 判断 266"/>
        <xdr:cNvSpPr/>
      </xdr:nvSpPr>
      <xdr:spPr>
        <a:xfrm>
          <a:off x="10426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10161</xdr:rowOff>
    </xdr:from>
    <xdr:to>
      <xdr:col>14</xdr:col>
      <xdr:colOff>79375</xdr:colOff>
      <xdr:row>78</xdr:row>
      <xdr:rowOff>111761</xdr:rowOff>
    </xdr:to>
    <xdr:sp macro="" textlink="">
      <xdr:nvSpPr>
        <xdr:cNvPr id="268" name="フローチャート : 判断 267"/>
        <xdr:cNvSpPr/>
      </xdr:nvSpPr>
      <xdr:spPr>
        <a:xfrm>
          <a:off x="9588500" y="133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153036</xdr:rowOff>
    </xdr:from>
    <xdr:to>
      <xdr:col>15</xdr:col>
      <xdr:colOff>231775</xdr:colOff>
      <xdr:row>85</xdr:row>
      <xdr:rowOff>83186</xdr:rowOff>
    </xdr:to>
    <xdr:sp macro="" textlink="">
      <xdr:nvSpPr>
        <xdr:cNvPr id="274" name="円/楕円 273"/>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67963</xdr:rowOff>
    </xdr:from>
    <xdr:ext cx="469744" cy="259045"/>
    <xdr:sp macro="" textlink="">
      <xdr:nvSpPr>
        <xdr:cNvPr id="275" name="【福祉施設】&#10;一人当たり面積該当値テキスト"/>
        <xdr:cNvSpPr txBox="1"/>
      </xdr:nvSpPr>
      <xdr:spPr>
        <a:xfrm>
          <a:off x="10566400" y="1446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153036</xdr:rowOff>
    </xdr:from>
    <xdr:to>
      <xdr:col>14</xdr:col>
      <xdr:colOff>79375</xdr:colOff>
      <xdr:row>85</xdr:row>
      <xdr:rowOff>83186</xdr:rowOff>
    </xdr:to>
    <xdr:sp macro="" textlink="">
      <xdr:nvSpPr>
        <xdr:cNvPr id="276" name="円/楕円 275"/>
        <xdr:cNvSpPr/>
      </xdr:nvSpPr>
      <xdr:spPr>
        <a:xfrm>
          <a:off x="958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32386</xdr:rowOff>
    </xdr:from>
    <xdr:to>
      <xdr:col>15</xdr:col>
      <xdr:colOff>180975</xdr:colOff>
      <xdr:row>85</xdr:row>
      <xdr:rowOff>32386</xdr:rowOff>
    </xdr:to>
    <xdr:cxnSp macro="">
      <xdr:nvCxnSpPr>
        <xdr:cNvPr id="277" name="直線コネクタ 276"/>
        <xdr:cNvCxnSpPr/>
      </xdr:nvCxnSpPr>
      <xdr:spPr>
        <a:xfrm>
          <a:off x="9639300" y="14605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76</xdr:row>
      <xdr:rowOff>128288</xdr:rowOff>
    </xdr:from>
    <xdr:ext cx="469744" cy="259045"/>
    <xdr:sp macro="" textlink="">
      <xdr:nvSpPr>
        <xdr:cNvPr id="278" name="n_1aveValue【福祉施設】&#10;一人当たり面積"/>
        <xdr:cNvSpPr txBox="1"/>
      </xdr:nvSpPr>
      <xdr:spPr>
        <a:xfrm>
          <a:off x="93917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74313</xdr:rowOff>
    </xdr:from>
    <xdr:ext cx="469744" cy="259045"/>
    <xdr:sp macro="" textlink="">
      <xdr:nvSpPr>
        <xdr:cNvPr id="279" name="n_1mainValue【福祉施設】&#10;一人当たり面積"/>
        <xdr:cNvSpPr txBox="1"/>
      </xdr:nvSpPr>
      <xdr:spPr>
        <a:xfrm>
          <a:off x="93917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97" name="正方形/長方形 296"/>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98" name="正方形/長方形 297"/>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99" name="正方形/長方形 298"/>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00" name="正方形/長方形 299"/>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03" name="正方形/長方形 302"/>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04" name="正方形/長方形 303"/>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05" name="正方形/長方形 304"/>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06" name="正方形/長方形 305"/>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5" name="正方形/長方形 3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6" name="正方形/長方形 3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7" name="正方形/長方形 3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8" name="正方形/長方形 3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9" name="正方形/長方形 3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0" name="正方形/長方形 3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1" name="正方形/長方形 3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2" name="正方形/長方形 3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3" name="正方形/長方形 3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24" name="正方形/長方形 3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5" name="正方形/長方形 3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6" name="正方形/長方形 3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7" name="正方形/長方形 3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8" name="正方形/長方形 3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9" name="正方形/長方形 3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0" name="正方形/長方形 3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1" name="正方形/長方形 3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32" name="正方形/長方形 3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3" name="正方形/長方形 3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4" name="正方形/長方形 3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5" name="正方形/長方形 3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6" name="正方形/長方形 3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7" name="正方形/長方形 3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8" name="正方形/長方形 3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9" name="正方形/長方形 3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40" name="正方形/長方形 3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1" name="正方形/長方形 3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2" name="正方形/長方形 3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3" name="正方形/長方形 3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4" name="正方形/長方形 3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5" name="正方形/長方形 3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6" name="正方形/長方形 3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7" name="正方形/長方形 3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8" name="テキスト ボックス 3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9" name="直線コネクタ 3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50" name="テキスト ボックス 3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51" name="直線コネクタ 3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52" name="テキスト ボックス 3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53" name="直線コネクタ 3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54" name="テキスト ボックス 3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5" name="直線コネクタ 3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6" name="テキスト ボックス 3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7" name="直線コネクタ 3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8" name="テキスト ボックス 3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9" name="直線コネクタ 3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60" name="テキスト ボックス 3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1" name="直線コネクタ 3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2" name="テキスト ボックス 3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364" name="直線コネクタ 363"/>
        <xdr:cNvCxnSpPr/>
      </xdr:nvCxnSpPr>
      <xdr:spPr>
        <a:xfrm flipV="1">
          <a:off x="16318864" y="1720215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365" name="【庁舎】&#10;有形固定資産減価償却率最小値テキスト"/>
        <xdr:cNvSpPr txBox="1"/>
      </xdr:nvSpPr>
      <xdr:spPr>
        <a:xfrm>
          <a:off x="16408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366" name="直線コネクタ 365"/>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367" name="【庁舎】&#10;有形固定資産減価償却率最大値テキスト"/>
        <xdr:cNvSpPr txBox="1"/>
      </xdr:nvSpPr>
      <xdr:spPr>
        <a:xfrm>
          <a:off x="164084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368" name="直線コネクタ 367"/>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369" name="【庁舎】&#10;有形固定資産減価償却率平均値テキスト"/>
        <xdr:cNvSpPr txBox="1"/>
      </xdr:nvSpPr>
      <xdr:spPr>
        <a:xfrm>
          <a:off x="16408400" y="1811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370" name="フローチャート : 判断 369"/>
        <xdr:cNvSpPr/>
      </xdr:nvSpPr>
      <xdr:spPr>
        <a:xfrm>
          <a:off x="16268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371" name="フローチャート : 判断 370"/>
        <xdr:cNvSpPr/>
      </xdr:nvSpPr>
      <xdr:spPr>
        <a:xfrm>
          <a:off x="1543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72" name="テキスト ボックス 3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3" name="テキスト ボックス 3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4" name="テキスト ボックス 3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5" name="テキスト ボックス 3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6" name="テキスト ボックス 3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6350</xdr:rowOff>
    </xdr:from>
    <xdr:to>
      <xdr:col>23</xdr:col>
      <xdr:colOff>568325</xdr:colOff>
      <xdr:row>100</xdr:row>
      <xdr:rowOff>107950</xdr:rowOff>
    </xdr:to>
    <xdr:sp macro="" textlink="">
      <xdr:nvSpPr>
        <xdr:cNvPr id="377" name="円/楕円 376"/>
        <xdr:cNvSpPr/>
      </xdr:nvSpPr>
      <xdr:spPr>
        <a:xfrm>
          <a:off x="162687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130827</xdr:rowOff>
    </xdr:from>
    <xdr:ext cx="405111" cy="259045"/>
    <xdr:sp macro="" textlink="">
      <xdr:nvSpPr>
        <xdr:cNvPr id="378" name="【庁舎】&#10;有形固定資産減価償却率該当値テキスト"/>
        <xdr:cNvSpPr txBox="1"/>
      </xdr:nvSpPr>
      <xdr:spPr>
        <a:xfrm>
          <a:off x="16408400" y="1710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34925</xdr:rowOff>
    </xdr:from>
    <xdr:to>
      <xdr:col>22</xdr:col>
      <xdr:colOff>415925</xdr:colOff>
      <xdr:row>100</xdr:row>
      <xdr:rowOff>136525</xdr:rowOff>
    </xdr:to>
    <xdr:sp macro="" textlink="">
      <xdr:nvSpPr>
        <xdr:cNvPr id="379" name="円/楕円 378"/>
        <xdr:cNvSpPr/>
      </xdr:nvSpPr>
      <xdr:spPr>
        <a:xfrm>
          <a:off x="15430500" y="171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57150</xdr:rowOff>
    </xdr:from>
    <xdr:to>
      <xdr:col>23</xdr:col>
      <xdr:colOff>517525</xdr:colOff>
      <xdr:row>100</xdr:row>
      <xdr:rowOff>85725</xdr:rowOff>
    </xdr:to>
    <xdr:cxnSp macro="">
      <xdr:nvCxnSpPr>
        <xdr:cNvPr id="380" name="直線コネクタ 379"/>
        <xdr:cNvCxnSpPr/>
      </xdr:nvCxnSpPr>
      <xdr:spPr>
        <a:xfrm flipV="1">
          <a:off x="15481300" y="172021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30497</xdr:rowOff>
    </xdr:from>
    <xdr:ext cx="405111" cy="259045"/>
    <xdr:sp macro="" textlink="">
      <xdr:nvSpPr>
        <xdr:cNvPr id="381" name="n_1aveValue【庁舎】&#10;有形固定資産減価償却率"/>
        <xdr:cNvSpPr txBox="1"/>
      </xdr:nvSpPr>
      <xdr:spPr>
        <a:xfrm>
          <a:off x="15266043"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153052</xdr:rowOff>
    </xdr:from>
    <xdr:ext cx="405111" cy="259045"/>
    <xdr:sp macro="" textlink="">
      <xdr:nvSpPr>
        <xdr:cNvPr id="382" name="n_1mainValue【庁舎】&#10;有形固定資産減価償却率"/>
        <xdr:cNvSpPr txBox="1"/>
      </xdr:nvSpPr>
      <xdr:spPr>
        <a:xfrm>
          <a:off x="15266043" y="1695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83" name="正方形/長方形 3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4" name="正方形/長方形 3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5" name="正方形/長方形 3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6" name="正方形/長方形 3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7" name="正方形/長方形 3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8" name="正方形/長方形 3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9" name="正方形/長方形 3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90" name="正方形/長方形 3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91" name="テキスト ボックス 3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92" name="直線コネクタ 3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93" name="テキスト ボックス 39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394" name="直線コネクタ 3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95" name="テキスト ボックス 3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96" name="直線コネクタ 3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97" name="テキスト ボックス 3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98" name="直線コネクタ 3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99" name="テキスト ボックス 3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00" name="直線コネクタ 3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01" name="テキスト ボックス 4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2" name="直線コネクタ 4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3" name="テキスト ボックス 4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169926</xdr:rowOff>
    </xdr:from>
    <xdr:to>
      <xdr:col>32</xdr:col>
      <xdr:colOff>186689</xdr:colOff>
      <xdr:row>106</xdr:row>
      <xdr:rowOff>158496</xdr:rowOff>
    </xdr:to>
    <xdr:cxnSp macro="">
      <xdr:nvCxnSpPr>
        <xdr:cNvPr id="405" name="直線コネクタ 404"/>
        <xdr:cNvCxnSpPr/>
      </xdr:nvCxnSpPr>
      <xdr:spPr>
        <a:xfrm flipV="1">
          <a:off x="22160864" y="1714347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162323</xdr:rowOff>
    </xdr:from>
    <xdr:ext cx="469744" cy="259045"/>
    <xdr:sp macro="" textlink="">
      <xdr:nvSpPr>
        <xdr:cNvPr id="406" name="【庁舎】&#10;一人当たり面積最小値テキスト"/>
        <xdr:cNvSpPr txBox="1"/>
      </xdr:nvSpPr>
      <xdr:spPr>
        <a:xfrm>
          <a:off x="22250400" y="183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106</xdr:row>
      <xdr:rowOff>158496</xdr:rowOff>
    </xdr:from>
    <xdr:to>
      <xdr:col>32</xdr:col>
      <xdr:colOff>276225</xdr:colOff>
      <xdr:row>106</xdr:row>
      <xdr:rowOff>158496</xdr:rowOff>
    </xdr:to>
    <xdr:cxnSp macro="">
      <xdr:nvCxnSpPr>
        <xdr:cNvPr id="407" name="直線コネクタ 406"/>
        <xdr:cNvCxnSpPr/>
      </xdr:nvCxnSpPr>
      <xdr:spPr>
        <a:xfrm>
          <a:off x="22072600" y="1833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116603</xdr:rowOff>
    </xdr:from>
    <xdr:ext cx="469744" cy="259045"/>
    <xdr:sp macro="" textlink="">
      <xdr:nvSpPr>
        <xdr:cNvPr id="408" name="【庁舎】&#10;一人当たり面積最大値テキスト"/>
        <xdr:cNvSpPr txBox="1"/>
      </xdr:nvSpPr>
      <xdr:spPr>
        <a:xfrm>
          <a:off x="22250400" y="169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99</xdr:row>
      <xdr:rowOff>169926</xdr:rowOff>
    </xdr:from>
    <xdr:to>
      <xdr:col>32</xdr:col>
      <xdr:colOff>276225</xdr:colOff>
      <xdr:row>99</xdr:row>
      <xdr:rowOff>169926</xdr:rowOff>
    </xdr:to>
    <xdr:cxnSp macro="">
      <xdr:nvCxnSpPr>
        <xdr:cNvPr id="409" name="直線コネクタ 408"/>
        <xdr:cNvCxnSpPr/>
      </xdr:nvCxnSpPr>
      <xdr:spPr>
        <a:xfrm>
          <a:off x="22072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103140</xdr:rowOff>
    </xdr:from>
    <xdr:ext cx="469744" cy="259045"/>
    <xdr:sp macro="" textlink="">
      <xdr:nvSpPr>
        <xdr:cNvPr id="410" name="【庁舎】&#10;一人当たり面積平均値テキスト"/>
        <xdr:cNvSpPr txBox="1"/>
      </xdr:nvSpPr>
      <xdr:spPr>
        <a:xfrm>
          <a:off x="22250400" y="17419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80263</xdr:rowOff>
    </xdr:from>
    <xdr:to>
      <xdr:col>32</xdr:col>
      <xdr:colOff>238125</xdr:colOff>
      <xdr:row>103</xdr:row>
      <xdr:rowOff>10413</xdr:rowOff>
    </xdr:to>
    <xdr:sp macro="" textlink="">
      <xdr:nvSpPr>
        <xdr:cNvPr id="411" name="フローチャート : 判断 410"/>
        <xdr:cNvSpPr/>
      </xdr:nvSpPr>
      <xdr:spPr>
        <a:xfrm>
          <a:off x="221107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121413</xdr:rowOff>
    </xdr:from>
    <xdr:to>
      <xdr:col>31</xdr:col>
      <xdr:colOff>85725</xdr:colOff>
      <xdr:row>101</xdr:row>
      <xdr:rowOff>51563</xdr:rowOff>
    </xdr:to>
    <xdr:sp macro="" textlink="">
      <xdr:nvSpPr>
        <xdr:cNvPr id="412" name="フローチャート : 判断 411"/>
        <xdr:cNvSpPr/>
      </xdr:nvSpPr>
      <xdr:spPr>
        <a:xfrm>
          <a:off x="21272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13" name="テキスト ボックス 4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4" name="テキスト ボックス 4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5" name="テキスト ボックス 4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6" name="テキスト ボックス 4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7" name="テキスト ボックス 4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55118</xdr:rowOff>
    </xdr:from>
    <xdr:to>
      <xdr:col>32</xdr:col>
      <xdr:colOff>238125</xdr:colOff>
      <xdr:row>105</xdr:row>
      <xdr:rowOff>156718</xdr:rowOff>
    </xdr:to>
    <xdr:sp macro="" textlink="">
      <xdr:nvSpPr>
        <xdr:cNvPr id="418" name="円/楕円 417"/>
        <xdr:cNvSpPr/>
      </xdr:nvSpPr>
      <xdr:spPr>
        <a:xfrm>
          <a:off x="221107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33545</xdr:rowOff>
    </xdr:from>
    <xdr:ext cx="469744" cy="259045"/>
    <xdr:sp macro="" textlink="">
      <xdr:nvSpPr>
        <xdr:cNvPr id="419" name="【庁舎】&#10;一人当たり面積該当値テキスト"/>
        <xdr:cNvSpPr txBox="1"/>
      </xdr:nvSpPr>
      <xdr:spPr>
        <a:xfrm>
          <a:off x="22250400"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59689</xdr:rowOff>
    </xdr:from>
    <xdr:to>
      <xdr:col>31</xdr:col>
      <xdr:colOff>85725</xdr:colOff>
      <xdr:row>105</xdr:row>
      <xdr:rowOff>161289</xdr:rowOff>
    </xdr:to>
    <xdr:sp macro="" textlink="">
      <xdr:nvSpPr>
        <xdr:cNvPr id="420" name="円/楕円 419"/>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105918</xdr:rowOff>
    </xdr:from>
    <xdr:to>
      <xdr:col>32</xdr:col>
      <xdr:colOff>187325</xdr:colOff>
      <xdr:row>105</xdr:row>
      <xdr:rowOff>110489</xdr:rowOff>
    </xdr:to>
    <xdr:cxnSp macro="">
      <xdr:nvCxnSpPr>
        <xdr:cNvPr id="421" name="直線コネクタ 420"/>
        <xdr:cNvCxnSpPr/>
      </xdr:nvCxnSpPr>
      <xdr:spPr>
        <a:xfrm flipV="1">
          <a:off x="21323300" y="181081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99</xdr:row>
      <xdr:rowOff>68090</xdr:rowOff>
    </xdr:from>
    <xdr:ext cx="469744" cy="259045"/>
    <xdr:sp macro="" textlink="">
      <xdr:nvSpPr>
        <xdr:cNvPr id="422" name="n_1aveValue【庁舎】&#10;一人当たり面積"/>
        <xdr:cNvSpPr txBox="1"/>
      </xdr:nvSpPr>
      <xdr:spPr>
        <a:xfrm>
          <a:off x="21075727" y="1704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152416</xdr:rowOff>
    </xdr:from>
    <xdr:ext cx="469744" cy="259045"/>
    <xdr:sp macro="" textlink="">
      <xdr:nvSpPr>
        <xdr:cNvPr id="423" name="n_1main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24" name="正方形/長方形 4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5" name="正方形/長方形 4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6" name="テキスト ボックス 4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全ての類型において、有形固定資産減価償却率は類似団体平均を上回っている。類似団体平均を大きく上回っている福祉施設は、建築年度が昭和４７年度で、耐用年数である３８年を経過しているためである。平成２８年度に地域集会施設再整備基本方針を策定し、平成２９年度中には地域集会施設再整備計画を策定予定となっており、計画的に施設の維持・更新を行っていく。また、庁舎については、建築年度が昭和４３年度となっており、耐用年数である５０年も間近に迫っているためである。新庁舎建設に向けて、平成２８年度に役場庁舎建設基本計画を策定し、平成３</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年度の供用開始を目標に事務を執り進めている。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北海道芽室町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18,918
18,881
513.76
13,257,275
12,984,168
176,965
7,237,842
8,308,333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いては平成２７年度に過去最高を記録した農業生産高に起因して町民税が９．４％増となり、固定資産税においては工業団地内企業の設備投資などにより３．６％増となり、町税全体では増加することとなった。</a:t>
          </a:r>
          <a:endParaRPr kumimoji="1" lang="en-US" altLang="ja-JP" sz="1300">
            <a:latin typeface="ＭＳ Ｐゴシック"/>
          </a:endParaRPr>
        </a:p>
        <a:p>
          <a:r>
            <a:rPr kumimoji="1" lang="ja-JP" altLang="en-US" sz="1300">
              <a:latin typeface="ＭＳ Ｐゴシック"/>
            </a:rPr>
            <a:t>　財政力指数を３か年の平均で見ると、昨年より０．１ポイント増という結果になっている。普通交付税については、国による人口を基本とした行政努力や地域経済活性化の成果を反映する特別枠が継続される一方、景気回復に伴う地方自治体の税収入の増加や、交付税総額の削減により、継続的な一般財源の増は見込めない状況にあるため、より一層の事業の厳選と歳入に見合った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146050</xdr:rowOff>
    </xdr:to>
    <xdr:cxnSp macro="">
      <xdr:nvCxnSpPr>
        <xdr:cNvPr id="68" name="直線コネクタ 67"/>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36635</xdr:rowOff>
    </xdr:from>
    <xdr:ext cx="762000" cy="259045"/>
    <xdr:sp macro="" textlink="">
      <xdr:nvSpPr>
        <xdr:cNvPr id="69" name="財政力平均値テキスト"/>
        <xdr:cNvSpPr txBox="1"/>
      </xdr:nvSpPr>
      <xdr:spPr>
        <a:xfrm>
          <a:off x="5041900" y="7408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76" name="テキスト ボックス 75"/>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7" name="直線コネクタ 76"/>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79" name="テキスト ボックス 78"/>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1" name="テキスト ボックス 80"/>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92" name="テキスト ボックス 91"/>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94" name="テキスト ボックス 93"/>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の分母となる歳入計上一般財源は、普通交付税に減はあったものの、地方税の増により増加となった。また、比率の分子となる歳出経常一般財源は、公債費や補助費などで減となったが扶助費や繰出金の増により結果的に経常収支比率が、１．１ポイント増加することとなった。</a:t>
          </a:r>
          <a:endParaRPr kumimoji="1" lang="en-US" altLang="ja-JP" sz="1300">
            <a:latin typeface="ＭＳ Ｐゴシック"/>
          </a:endParaRPr>
        </a:p>
        <a:p>
          <a:r>
            <a:rPr kumimoji="1" lang="ja-JP" altLang="en-US" sz="1300">
              <a:latin typeface="ＭＳ Ｐゴシック"/>
            </a:rPr>
            <a:t>　類似団体平均を下回る結果となっているが、地方交付税の動向に左右されることから、町税等経常収入の確保により、財政の硬直化を招くことのないように、比率の抑制に努める。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92287</xdr:rowOff>
    </xdr:from>
    <xdr:to>
      <xdr:col>7</xdr:col>
      <xdr:colOff>152400</xdr:colOff>
      <xdr:row>60</xdr:row>
      <xdr:rowOff>9313</xdr:rowOff>
    </xdr:to>
    <xdr:cxnSp macro="">
      <xdr:nvCxnSpPr>
        <xdr:cNvPr id="131" name="直線コネクタ 130"/>
        <xdr:cNvCxnSpPr/>
      </xdr:nvCxnSpPr>
      <xdr:spPr>
        <a:xfrm>
          <a:off x="4114800" y="102078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121090</xdr:rowOff>
    </xdr:from>
    <xdr:ext cx="762000" cy="259045"/>
    <xdr:sp macro="" textlink="">
      <xdr:nvSpPr>
        <xdr:cNvPr id="132"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127000</xdr:rowOff>
    </xdr:from>
    <xdr:to>
      <xdr:col>6</xdr:col>
      <xdr:colOff>0</xdr:colOff>
      <xdr:row>59</xdr:row>
      <xdr:rowOff>92287</xdr:rowOff>
    </xdr:to>
    <xdr:cxnSp macro="">
      <xdr:nvCxnSpPr>
        <xdr:cNvPr id="134" name="直線コネクタ 133"/>
        <xdr:cNvCxnSpPr/>
      </xdr:nvCxnSpPr>
      <xdr:spPr>
        <a:xfrm>
          <a:off x="3225800" y="100711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2133</xdr:rowOff>
    </xdr:from>
    <xdr:ext cx="736600" cy="259045"/>
    <xdr:sp macro="" textlink="">
      <xdr:nvSpPr>
        <xdr:cNvPr id="136" name="テキスト ボックス 135"/>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127000</xdr:rowOff>
    </xdr:from>
    <xdr:to>
      <xdr:col>4</xdr:col>
      <xdr:colOff>482600</xdr:colOff>
      <xdr:row>58</xdr:row>
      <xdr:rowOff>143087</xdr:rowOff>
    </xdr:to>
    <xdr:cxnSp macro="">
      <xdr:nvCxnSpPr>
        <xdr:cNvPr id="137" name="直線コネクタ 136"/>
        <xdr:cNvCxnSpPr/>
      </xdr:nvCxnSpPr>
      <xdr:spPr>
        <a:xfrm flipV="1">
          <a:off x="2336800" y="100711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114740</xdr:rowOff>
    </xdr:from>
    <xdr:ext cx="762000" cy="259045"/>
    <xdr:sp macro="" textlink="">
      <xdr:nvSpPr>
        <xdr:cNvPr id="139" name="テキスト ボックス 138"/>
        <xdr:cNvSpPr txBox="1"/>
      </xdr:nvSpPr>
      <xdr:spPr>
        <a:xfrm>
          <a:off x="2844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70696</xdr:rowOff>
    </xdr:from>
    <xdr:to>
      <xdr:col>3</xdr:col>
      <xdr:colOff>279400</xdr:colOff>
      <xdr:row>58</xdr:row>
      <xdr:rowOff>143087</xdr:rowOff>
    </xdr:to>
    <xdr:cxnSp macro="">
      <xdr:nvCxnSpPr>
        <xdr:cNvPr id="140" name="直線コネクタ 139"/>
        <xdr:cNvCxnSpPr/>
      </xdr:nvCxnSpPr>
      <xdr:spPr>
        <a:xfrm>
          <a:off x="1447800" y="100147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18221</xdr:rowOff>
    </xdr:from>
    <xdr:ext cx="762000" cy="259045"/>
    <xdr:sp macro="" textlink="">
      <xdr:nvSpPr>
        <xdr:cNvPr id="142" name="テキスト ボックス 141"/>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165540</xdr:rowOff>
    </xdr:from>
    <xdr:ext cx="762000" cy="259045"/>
    <xdr:sp macro="" textlink="">
      <xdr:nvSpPr>
        <xdr:cNvPr id="144" name="テキスト ボックス 143"/>
        <xdr:cNvSpPr txBox="1"/>
      </xdr:nvSpPr>
      <xdr:spPr>
        <a:xfrm>
          <a:off x="1066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129963</xdr:rowOff>
    </xdr:from>
    <xdr:to>
      <xdr:col>7</xdr:col>
      <xdr:colOff>203200</xdr:colOff>
      <xdr:row>60</xdr:row>
      <xdr:rowOff>60113</xdr:rowOff>
    </xdr:to>
    <xdr:sp macro="" textlink="">
      <xdr:nvSpPr>
        <xdr:cNvPr id="150" name="円/楕円 149"/>
        <xdr:cNvSpPr/>
      </xdr:nvSpPr>
      <xdr:spPr>
        <a:xfrm>
          <a:off x="4902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146490</xdr:rowOff>
    </xdr:from>
    <xdr:ext cx="762000" cy="259045"/>
    <xdr:sp macro="" textlink="">
      <xdr:nvSpPr>
        <xdr:cNvPr id="151" name="財政構造の弾力性該当値テキスト"/>
        <xdr:cNvSpPr txBox="1"/>
      </xdr:nvSpPr>
      <xdr:spPr>
        <a:xfrm>
          <a:off x="5041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41487</xdr:rowOff>
    </xdr:from>
    <xdr:to>
      <xdr:col>6</xdr:col>
      <xdr:colOff>50800</xdr:colOff>
      <xdr:row>59</xdr:row>
      <xdr:rowOff>143087</xdr:rowOff>
    </xdr:to>
    <xdr:sp macro="" textlink="">
      <xdr:nvSpPr>
        <xdr:cNvPr id="152" name="円/楕円 151"/>
        <xdr:cNvSpPr/>
      </xdr:nvSpPr>
      <xdr:spPr>
        <a:xfrm>
          <a:off x="4064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153264</xdr:rowOff>
    </xdr:from>
    <xdr:ext cx="736600" cy="259045"/>
    <xdr:sp macro="" textlink="">
      <xdr:nvSpPr>
        <xdr:cNvPr id="153" name="テキスト ボックス 152"/>
        <xdr:cNvSpPr txBox="1"/>
      </xdr:nvSpPr>
      <xdr:spPr>
        <a:xfrm>
          <a:off x="3733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76200</xdr:rowOff>
    </xdr:from>
    <xdr:to>
      <xdr:col>4</xdr:col>
      <xdr:colOff>533400</xdr:colOff>
      <xdr:row>59</xdr:row>
      <xdr:rowOff>6350</xdr:rowOff>
    </xdr:to>
    <xdr:sp macro="" textlink="">
      <xdr:nvSpPr>
        <xdr:cNvPr id="154" name="円/楕円 153"/>
        <xdr:cNvSpPr/>
      </xdr:nvSpPr>
      <xdr:spPr>
        <a:xfrm>
          <a:off x="3175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16527</xdr:rowOff>
    </xdr:from>
    <xdr:ext cx="762000" cy="259045"/>
    <xdr:sp macro="" textlink="">
      <xdr:nvSpPr>
        <xdr:cNvPr id="155" name="テキスト ボックス 154"/>
        <xdr:cNvSpPr txBox="1"/>
      </xdr:nvSpPr>
      <xdr:spPr>
        <a:xfrm>
          <a:off x="2844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92287</xdr:rowOff>
    </xdr:from>
    <xdr:to>
      <xdr:col>3</xdr:col>
      <xdr:colOff>330200</xdr:colOff>
      <xdr:row>59</xdr:row>
      <xdr:rowOff>22437</xdr:rowOff>
    </xdr:to>
    <xdr:sp macro="" textlink="">
      <xdr:nvSpPr>
        <xdr:cNvPr id="156" name="円/楕円 155"/>
        <xdr:cNvSpPr/>
      </xdr:nvSpPr>
      <xdr:spPr>
        <a:xfrm>
          <a:off x="2286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32614</xdr:rowOff>
    </xdr:from>
    <xdr:ext cx="762000" cy="259045"/>
    <xdr:sp macro="" textlink="">
      <xdr:nvSpPr>
        <xdr:cNvPr id="157" name="テキスト ボックス 156"/>
        <xdr:cNvSpPr txBox="1"/>
      </xdr:nvSpPr>
      <xdr:spPr>
        <a:xfrm>
          <a:off x="1955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19896</xdr:rowOff>
    </xdr:from>
    <xdr:to>
      <xdr:col>2</xdr:col>
      <xdr:colOff>127000</xdr:colOff>
      <xdr:row>58</xdr:row>
      <xdr:rowOff>121496</xdr:rowOff>
    </xdr:to>
    <xdr:sp macro="" textlink="">
      <xdr:nvSpPr>
        <xdr:cNvPr id="158" name="円/楕円 157"/>
        <xdr:cNvSpPr/>
      </xdr:nvSpPr>
      <xdr:spPr>
        <a:xfrm>
          <a:off x="13970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131673</xdr:rowOff>
    </xdr:from>
    <xdr:ext cx="762000" cy="259045"/>
    <xdr:sp macro="" textlink="">
      <xdr:nvSpPr>
        <xdr:cNvPr id="159" name="テキスト ボックス 158"/>
        <xdr:cNvSpPr txBox="1"/>
      </xdr:nvSpPr>
      <xdr:spPr>
        <a:xfrm>
          <a:off x="1066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[212,123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人件費では、共済費が減少したものの、退職補充による職員給の増や、議員・委員等報酬の増などにより、結果として増加することとなった。また、物件費において情報セキュリティ強化対策事業委託料</a:t>
          </a:r>
          <a:r>
            <a:rPr kumimoji="1" lang="en-US" altLang="ja-JP" sz="1300">
              <a:latin typeface="ＭＳ Ｐゴシック"/>
            </a:rPr>
            <a:t>[H27</a:t>
          </a:r>
          <a:r>
            <a:rPr kumimoji="1" lang="ja-JP" altLang="en-US" sz="1300">
              <a:latin typeface="ＭＳ Ｐゴシック"/>
            </a:rPr>
            <a:t>繰越</a:t>
          </a:r>
          <a:r>
            <a:rPr kumimoji="1" lang="en-US" altLang="ja-JP" sz="1300">
              <a:latin typeface="ＭＳ Ｐゴシック"/>
            </a:rPr>
            <a:t>]</a:t>
          </a:r>
          <a:r>
            <a:rPr kumimoji="1" lang="ja-JP" altLang="en-US" sz="1300">
              <a:latin typeface="ＭＳ Ｐゴシック"/>
            </a:rPr>
            <a:t>や農業用地図情報システム導入委託料などが計上され、人件費および物件費の総額では前年度に比べ増加することとなった。</a:t>
          </a:r>
          <a:endParaRPr kumimoji="1" lang="en-US" altLang="ja-JP" sz="1300">
            <a:latin typeface="ＭＳ Ｐゴシック"/>
          </a:endParaRPr>
        </a:p>
        <a:p>
          <a:r>
            <a:rPr kumimoji="1" lang="ja-JP" altLang="en-US" sz="1300">
              <a:latin typeface="ＭＳ Ｐゴシック"/>
            </a:rPr>
            <a:t>　今後も引き続き、事業の見直し等により経費の抑制に努めていく。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167632</xdr:rowOff>
    </xdr:from>
    <xdr:to>
      <xdr:col>7</xdr:col>
      <xdr:colOff>152400</xdr:colOff>
      <xdr:row>85</xdr:row>
      <xdr:rowOff>129259</xdr:rowOff>
    </xdr:to>
    <xdr:cxnSp macro="">
      <xdr:nvCxnSpPr>
        <xdr:cNvPr id="194" name="直線コネクタ 193"/>
        <xdr:cNvCxnSpPr/>
      </xdr:nvCxnSpPr>
      <xdr:spPr>
        <a:xfrm>
          <a:off x="4114800" y="14569432"/>
          <a:ext cx="838200" cy="1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51615</xdr:rowOff>
    </xdr:from>
    <xdr:ext cx="762000" cy="259045"/>
    <xdr:sp macro="" textlink="">
      <xdr:nvSpPr>
        <xdr:cNvPr id="195" name="人件費・物件費等の状況平均値テキスト"/>
        <xdr:cNvSpPr txBox="1"/>
      </xdr:nvSpPr>
      <xdr:spPr>
        <a:xfrm>
          <a:off x="5041900" y="1428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84689</xdr:rowOff>
    </xdr:from>
    <xdr:to>
      <xdr:col>6</xdr:col>
      <xdr:colOff>0</xdr:colOff>
      <xdr:row>84</xdr:row>
      <xdr:rowOff>167632</xdr:rowOff>
    </xdr:to>
    <xdr:cxnSp macro="">
      <xdr:nvCxnSpPr>
        <xdr:cNvPr id="197" name="直線コネクタ 196"/>
        <xdr:cNvCxnSpPr/>
      </xdr:nvCxnSpPr>
      <xdr:spPr>
        <a:xfrm>
          <a:off x="3225800" y="14486489"/>
          <a:ext cx="889000" cy="8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122815</xdr:rowOff>
    </xdr:from>
    <xdr:ext cx="736600" cy="259045"/>
    <xdr:sp macro="" textlink="">
      <xdr:nvSpPr>
        <xdr:cNvPr id="199" name="テキスト ボックス 198"/>
        <xdr:cNvSpPr txBox="1"/>
      </xdr:nvSpPr>
      <xdr:spPr>
        <a:xfrm>
          <a:off x="3733800" y="1418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40177</xdr:rowOff>
    </xdr:from>
    <xdr:to>
      <xdr:col>4</xdr:col>
      <xdr:colOff>482600</xdr:colOff>
      <xdr:row>84</xdr:row>
      <xdr:rowOff>84689</xdr:rowOff>
    </xdr:to>
    <xdr:cxnSp macro="">
      <xdr:nvCxnSpPr>
        <xdr:cNvPr id="200" name="直線コネクタ 199"/>
        <xdr:cNvCxnSpPr/>
      </xdr:nvCxnSpPr>
      <xdr:spPr>
        <a:xfrm>
          <a:off x="2336800" y="14441977"/>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55557</xdr:rowOff>
    </xdr:from>
    <xdr:ext cx="762000" cy="259045"/>
    <xdr:sp macro="" textlink="">
      <xdr:nvSpPr>
        <xdr:cNvPr id="202" name="テキスト ボックス 201"/>
        <xdr:cNvSpPr txBox="1"/>
      </xdr:nvSpPr>
      <xdr:spPr>
        <a:xfrm>
          <a:off x="2844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21090</xdr:rowOff>
    </xdr:from>
    <xdr:to>
      <xdr:col>3</xdr:col>
      <xdr:colOff>279400</xdr:colOff>
      <xdr:row>84</xdr:row>
      <xdr:rowOff>40177</xdr:rowOff>
    </xdr:to>
    <xdr:cxnSp macro="">
      <xdr:nvCxnSpPr>
        <xdr:cNvPr id="203" name="直線コネクタ 202"/>
        <xdr:cNvCxnSpPr/>
      </xdr:nvCxnSpPr>
      <xdr:spPr>
        <a:xfrm>
          <a:off x="1447800" y="14422890"/>
          <a:ext cx="8890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5149</xdr:rowOff>
    </xdr:from>
    <xdr:ext cx="762000" cy="259045"/>
    <xdr:sp macro="" textlink="">
      <xdr:nvSpPr>
        <xdr:cNvPr id="205" name="テキスト ボックス 204"/>
        <xdr:cNvSpPr txBox="1"/>
      </xdr:nvSpPr>
      <xdr:spPr>
        <a:xfrm>
          <a:off x="1955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169409</xdr:rowOff>
    </xdr:from>
    <xdr:ext cx="762000" cy="259045"/>
    <xdr:sp macro="" textlink="">
      <xdr:nvSpPr>
        <xdr:cNvPr id="207" name="テキスト ボックス 206"/>
        <xdr:cNvSpPr txBox="1"/>
      </xdr:nvSpPr>
      <xdr:spPr>
        <a:xfrm>
          <a:off x="1066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78459</xdr:rowOff>
    </xdr:from>
    <xdr:to>
      <xdr:col>7</xdr:col>
      <xdr:colOff>203200</xdr:colOff>
      <xdr:row>86</xdr:row>
      <xdr:rowOff>8609</xdr:rowOff>
    </xdr:to>
    <xdr:sp macro="" textlink="">
      <xdr:nvSpPr>
        <xdr:cNvPr id="213" name="円/楕円 212"/>
        <xdr:cNvSpPr/>
      </xdr:nvSpPr>
      <xdr:spPr>
        <a:xfrm>
          <a:off x="4902200" y="146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50536</xdr:rowOff>
    </xdr:from>
    <xdr:ext cx="762000" cy="259045"/>
    <xdr:sp macro="" textlink="">
      <xdr:nvSpPr>
        <xdr:cNvPr id="214" name="人件費・物件費等の状況該当値テキスト"/>
        <xdr:cNvSpPr txBox="1"/>
      </xdr:nvSpPr>
      <xdr:spPr>
        <a:xfrm>
          <a:off x="5041900" y="1462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212,123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116832</xdr:rowOff>
    </xdr:from>
    <xdr:to>
      <xdr:col>6</xdr:col>
      <xdr:colOff>50800</xdr:colOff>
      <xdr:row>85</xdr:row>
      <xdr:rowOff>46982</xdr:rowOff>
    </xdr:to>
    <xdr:sp macro="" textlink="">
      <xdr:nvSpPr>
        <xdr:cNvPr id="215" name="円/楕円 214"/>
        <xdr:cNvSpPr/>
      </xdr:nvSpPr>
      <xdr:spPr>
        <a:xfrm>
          <a:off x="4064000" y="145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31759</xdr:rowOff>
    </xdr:from>
    <xdr:ext cx="736600" cy="259045"/>
    <xdr:sp macro="" textlink="">
      <xdr:nvSpPr>
        <xdr:cNvPr id="216" name="テキスト ボックス 215"/>
        <xdr:cNvSpPr txBox="1"/>
      </xdr:nvSpPr>
      <xdr:spPr>
        <a:xfrm>
          <a:off x="3733800" y="1460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195,578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33889</xdr:rowOff>
    </xdr:from>
    <xdr:to>
      <xdr:col>4</xdr:col>
      <xdr:colOff>533400</xdr:colOff>
      <xdr:row>84</xdr:row>
      <xdr:rowOff>135489</xdr:rowOff>
    </xdr:to>
    <xdr:sp macro="" textlink="">
      <xdr:nvSpPr>
        <xdr:cNvPr id="217" name="円/楕円 216"/>
        <xdr:cNvSpPr/>
      </xdr:nvSpPr>
      <xdr:spPr>
        <a:xfrm>
          <a:off x="3175000" y="144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120266</xdr:rowOff>
    </xdr:from>
    <xdr:ext cx="762000" cy="259045"/>
    <xdr:sp macro="" textlink="">
      <xdr:nvSpPr>
        <xdr:cNvPr id="218" name="テキスト ボックス 217"/>
        <xdr:cNvSpPr txBox="1"/>
      </xdr:nvSpPr>
      <xdr:spPr>
        <a:xfrm>
          <a:off x="2844800" y="1452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185,266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160827</xdr:rowOff>
    </xdr:from>
    <xdr:to>
      <xdr:col>3</xdr:col>
      <xdr:colOff>330200</xdr:colOff>
      <xdr:row>84</xdr:row>
      <xdr:rowOff>90977</xdr:rowOff>
    </xdr:to>
    <xdr:sp macro="" textlink="">
      <xdr:nvSpPr>
        <xdr:cNvPr id="219" name="円/楕円 218"/>
        <xdr:cNvSpPr/>
      </xdr:nvSpPr>
      <xdr:spPr>
        <a:xfrm>
          <a:off x="2286000" y="143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75754</xdr:rowOff>
    </xdr:from>
    <xdr:ext cx="762000" cy="259045"/>
    <xdr:sp macro="" textlink="">
      <xdr:nvSpPr>
        <xdr:cNvPr id="220" name="テキスト ボックス 219"/>
        <xdr:cNvSpPr txBox="1"/>
      </xdr:nvSpPr>
      <xdr:spPr>
        <a:xfrm>
          <a:off x="1955800" y="1447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179,732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141740</xdr:rowOff>
    </xdr:from>
    <xdr:to>
      <xdr:col>2</xdr:col>
      <xdr:colOff>127000</xdr:colOff>
      <xdr:row>84</xdr:row>
      <xdr:rowOff>71890</xdr:rowOff>
    </xdr:to>
    <xdr:sp macro="" textlink="">
      <xdr:nvSpPr>
        <xdr:cNvPr id="221" name="円/楕円 220"/>
        <xdr:cNvSpPr/>
      </xdr:nvSpPr>
      <xdr:spPr>
        <a:xfrm>
          <a:off x="1397000" y="143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56667</xdr:rowOff>
    </xdr:from>
    <xdr:ext cx="762000" cy="259045"/>
    <xdr:sp macro="" textlink="">
      <xdr:nvSpPr>
        <xdr:cNvPr id="222" name="テキスト ボックス 221"/>
        <xdr:cNvSpPr txBox="1"/>
      </xdr:nvSpPr>
      <xdr:spPr>
        <a:xfrm>
          <a:off x="1066800" y="1445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職員定数適正化計画の推進により抑制してきたが、給与体系の見直しが遅れ、類似団体、全国町村平均を上回る数値となっており、状況を踏まえて給与の適正化に努める。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85</xdr:row>
      <xdr:rowOff>112184</xdr:rowOff>
    </xdr:to>
    <xdr:cxnSp macro="">
      <xdr:nvCxnSpPr>
        <xdr:cNvPr id="253" name="直線コネクタ 252"/>
        <xdr:cNvCxnSpPr/>
      </xdr:nvCxnSpPr>
      <xdr:spPr>
        <a:xfrm flipV="1">
          <a:off x="17018000" y="13639800"/>
          <a:ext cx="0" cy="1045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7862</xdr:rowOff>
    </xdr:to>
    <xdr:cxnSp macro="">
      <xdr:nvCxnSpPr>
        <xdr:cNvPr id="258" name="直線コネクタ 257"/>
        <xdr:cNvCxnSpPr/>
      </xdr:nvCxnSpPr>
      <xdr:spPr>
        <a:xfrm flipV="1">
          <a:off x="16179800" y="143637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154715</xdr:rowOff>
    </xdr:from>
    <xdr:ext cx="762000" cy="259045"/>
    <xdr:sp macro="" textlink="">
      <xdr:nvSpPr>
        <xdr:cNvPr id="259" name="給与水準   （国との比較）平均値テキスト"/>
        <xdr:cNvSpPr txBox="1"/>
      </xdr:nvSpPr>
      <xdr:spPr>
        <a:xfrm>
          <a:off x="17106900" y="1387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60" name="フローチャート : 判断 259"/>
        <xdr:cNvSpPr/>
      </xdr:nvSpPr>
      <xdr:spPr>
        <a:xfrm>
          <a:off x="169672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84</xdr:row>
      <xdr:rowOff>7862</xdr:rowOff>
    </xdr:to>
    <xdr:cxnSp macro="">
      <xdr:nvCxnSpPr>
        <xdr:cNvPr id="261" name="直線コネクタ 260"/>
        <xdr:cNvCxnSpPr/>
      </xdr:nvCxnSpPr>
      <xdr:spPr>
        <a:xfrm>
          <a:off x="15290800" y="143062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115207</xdr:rowOff>
    </xdr:from>
    <xdr:to>
      <xdr:col>23</xdr:col>
      <xdr:colOff>457200</xdr:colOff>
      <xdr:row>82</xdr:row>
      <xdr:rowOff>45357</xdr:rowOff>
    </xdr:to>
    <xdr:sp macro="" textlink="">
      <xdr:nvSpPr>
        <xdr:cNvPr id="262" name="フローチャート : 判断 261"/>
        <xdr:cNvSpPr/>
      </xdr:nvSpPr>
      <xdr:spPr>
        <a:xfrm>
          <a:off x="16129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55534</xdr:rowOff>
    </xdr:from>
    <xdr:ext cx="736600" cy="259045"/>
    <xdr:sp macro="" textlink="">
      <xdr:nvSpPr>
        <xdr:cNvPr id="263" name="テキスト ボックス 262"/>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75898</xdr:rowOff>
    </xdr:from>
    <xdr:to>
      <xdr:col>22</xdr:col>
      <xdr:colOff>203200</xdr:colOff>
      <xdr:row>83</xdr:row>
      <xdr:rowOff>121859</xdr:rowOff>
    </xdr:to>
    <xdr:cxnSp macro="">
      <xdr:nvCxnSpPr>
        <xdr:cNvPr id="264" name="直線コネクタ 263"/>
        <xdr:cNvCxnSpPr/>
      </xdr:nvCxnSpPr>
      <xdr:spPr>
        <a:xfrm flipV="1">
          <a:off x="14401800" y="143062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23284</xdr:rowOff>
    </xdr:from>
    <xdr:to>
      <xdr:col>22</xdr:col>
      <xdr:colOff>254000</xdr:colOff>
      <xdr:row>81</xdr:row>
      <xdr:rowOff>124884</xdr:rowOff>
    </xdr:to>
    <xdr:sp macro="" textlink="">
      <xdr:nvSpPr>
        <xdr:cNvPr id="265" name="フローチャート : 判断 264"/>
        <xdr:cNvSpPr/>
      </xdr:nvSpPr>
      <xdr:spPr>
        <a:xfrm>
          <a:off x="15240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66" name="テキスト ボックス 265"/>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89</xdr:row>
      <xdr:rowOff>12398</xdr:rowOff>
    </xdr:to>
    <xdr:cxnSp macro="">
      <xdr:nvCxnSpPr>
        <xdr:cNvPr id="267" name="直線コネクタ 266"/>
        <xdr:cNvCxnSpPr/>
      </xdr:nvCxnSpPr>
      <xdr:spPr>
        <a:xfrm flipV="1">
          <a:off x="13512800" y="14352209"/>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23284</xdr:rowOff>
    </xdr:from>
    <xdr:to>
      <xdr:col>21</xdr:col>
      <xdr:colOff>50800</xdr:colOff>
      <xdr:row>81</xdr:row>
      <xdr:rowOff>124884</xdr:rowOff>
    </xdr:to>
    <xdr:sp macro="" textlink="">
      <xdr:nvSpPr>
        <xdr:cNvPr id="268" name="フローチャート : 判断 267"/>
        <xdr:cNvSpPr/>
      </xdr:nvSpPr>
      <xdr:spPr>
        <a:xfrm>
          <a:off x="14351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135061</xdr:rowOff>
    </xdr:from>
    <xdr:ext cx="762000" cy="259045"/>
    <xdr:sp macro="" textlink="">
      <xdr:nvSpPr>
        <xdr:cNvPr id="269" name="テキスト ボックス 268"/>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27818</xdr:rowOff>
    </xdr:from>
    <xdr:to>
      <xdr:col>19</xdr:col>
      <xdr:colOff>533400</xdr:colOff>
      <xdr:row>86</xdr:row>
      <xdr:rowOff>129418</xdr:rowOff>
    </xdr:to>
    <xdr:sp macro="" textlink="">
      <xdr:nvSpPr>
        <xdr:cNvPr id="270" name="フローチャート : 判断 269"/>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139595</xdr:rowOff>
    </xdr:from>
    <xdr:ext cx="762000" cy="259045"/>
    <xdr:sp macro="" textlink="">
      <xdr:nvSpPr>
        <xdr:cNvPr id="271" name="テキスト ボックス 270"/>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8"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9" name="円/楕円 278"/>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80" name="テキスト ボックス 279"/>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25098</xdr:rowOff>
    </xdr:from>
    <xdr:to>
      <xdr:col>22</xdr:col>
      <xdr:colOff>254000</xdr:colOff>
      <xdr:row>83</xdr:row>
      <xdr:rowOff>126698</xdr:rowOff>
    </xdr:to>
    <xdr:sp macro="" textlink="">
      <xdr:nvSpPr>
        <xdr:cNvPr id="281" name="円/楕円 280"/>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111475</xdr:rowOff>
    </xdr:from>
    <xdr:ext cx="762000" cy="259045"/>
    <xdr:sp macro="" textlink="">
      <xdr:nvSpPr>
        <xdr:cNvPr id="282" name="テキスト ボックス 281"/>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83" name="円/楕円 282"/>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84" name="テキスト ボックス 283"/>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5" name="円/楕円 284"/>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86" name="テキスト ボックス 285"/>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類似団体平均を下回っているものの、人口千人当たりの職員数が０．７９人増加することとなった。</a:t>
          </a:r>
          <a:endParaRPr kumimoji="1" lang="en-US" altLang="ja-JP" sz="1300">
            <a:latin typeface="ＭＳ Ｐゴシック"/>
          </a:endParaRPr>
        </a:p>
        <a:p>
          <a:r>
            <a:rPr kumimoji="1" lang="ja-JP" altLang="en-US" sz="1300">
              <a:latin typeface="ＭＳ Ｐゴシック"/>
            </a:rPr>
            <a:t>　今後においても、人員削減による住民サービスの低下や職員定数を大きく上回るといったことを防ぐために、職員定数適正化計画に基づきバランスのとれた定員管理に努める。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6" name="直線コネクタ 315"/>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7"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8" name="直線コネクタ 317"/>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9"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20" name="直線コネクタ 319"/>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54892</xdr:rowOff>
    </xdr:from>
    <xdr:to>
      <xdr:col>24</xdr:col>
      <xdr:colOff>558800</xdr:colOff>
      <xdr:row>60</xdr:row>
      <xdr:rowOff>160796</xdr:rowOff>
    </xdr:to>
    <xdr:cxnSp macro="">
      <xdr:nvCxnSpPr>
        <xdr:cNvPr id="321" name="直線コネクタ 320"/>
        <xdr:cNvCxnSpPr/>
      </xdr:nvCxnSpPr>
      <xdr:spPr>
        <a:xfrm>
          <a:off x="16179800" y="10341892"/>
          <a:ext cx="8382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68808</xdr:rowOff>
    </xdr:from>
    <xdr:ext cx="762000" cy="259045"/>
    <xdr:sp macro="" textlink="">
      <xdr:nvSpPr>
        <xdr:cNvPr id="322" name="定員管理の状況平均値テキスト"/>
        <xdr:cNvSpPr txBox="1"/>
      </xdr:nvSpPr>
      <xdr:spPr>
        <a:xfrm>
          <a:off x="17106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3" name="フローチャート : 判断 322"/>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36124</xdr:rowOff>
    </xdr:from>
    <xdr:to>
      <xdr:col>23</xdr:col>
      <xdr:colOff>406400</xdr:colOff>
      <xdr:row>60</xdr:row>
      <xdr:rowOff>54892</xdr:rowOff>
    </xdr:to>
    <xdr:cxnSp macro="">
      <xdr:nvCxnSpPr>
        <xdr:cNvPr id="324" name="直線コネクタ 323"/>
        <xdr:cNvCxnSpPr/>
      </xdr:nvCxnSpPr>
      <xdr:spPr>
        <a:xfrm>
          <a:off x="15290800" y="10323124"/>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5" name="フローチャート : 判断 324"/>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27746</xdr:rowOff>
    </xdr:from>
    <xdr:ext cx="736600" cy="259045"/>
    <xdr:sp macro="" textlink="">
      <xdr:nvSpPr>
        <xdr:cNvPr id="326" name="テキスト ボックス 325"/>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151271</xdr:rowOff>
    </xdr:from>
    <xdr:to>
      <xdr:col>22</xdr:col>
      <xdr:colOff>203200</xdr:colOff>
      <xdr:row>60</xdr:row>
      <xdr:rowOff>36124</xdr:rowOff>
    </xdr:to>
    <xdr:cxnSp macro="">
      <xdr:nvCxnSpPr>
        <xdr:cNvPr id="327" name="直線コネクタ 326"/>
        <xdr:cNvCxnSpPr/>
      </xdr:nvCxnSpPr>
      <xdr:spPr>
        <a:xfrm>
          <a:off x="14401800" y="10266821"/>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8" name="フローチャート : 判断 327"/>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21042</xdr:rowOff>
    </xdr:from>
    <xdr:ext cx="762000" cy="259045"/>
    <xdr:sp macro="" textlink="">
      <xdr:nvSpPr>
        <xdr:cNvPr id="329" name="テキスト ボックス 328"/>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151271</xdr:rowOff>
    </xdr:from>
    <xdr:to>
      <xdr:col>21</xdr:col>
      <xdr:colOff>0</xdr:colOff>
      <xdr:row>60</xdr:row>
      <xdr:rowOff>9313</xdr:rowOff>
    </xdr:to>
    <xdr:cxnSp macro="">
      <xdr:nvCxnSpPr>
        <xdr:cNvPr id="330" name="直線コネクタ 329"/>
        <xdr:cNvCxnSpPr/>
      </xdr:nvCxnSpPr>
      <xdr:spPr>
        <a:xfrm flipV="1">
          <a:off x="13512800" y="10266821"/>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31" name="フローチャート : 判断 330"/>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2275</xdr:rowOff>
    </xdr:from>
    <xdr:ext cx="762000" cy="259045"/>
    <xdr:sp macro="" textlink="">
      <xdr:nvSpPr>
        <xdr:cNvPr id="332" name="テキスト ボックス 331"/>
        <xdr:cNvSpPr txBox="1"/>
      </xdr:nvSpPr>
      <xdr:spPr>
        <a:xfrm>
          <a:off x="14020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3" name="フローチャート : 判断 332"/>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17021</xdr:rowOff>
    </xdr:from>
    <xdr:ext cx="762000" cy="259045"/>
    <xdr:sp macro="" textlink="">
      <xdr:nvSpPr>
        <xdr:cNvPr id="334" name="テキスト ボックス 333"/>
        <xdr:cNvSpPr txBox="1"/>
      </xdr:nvSpPr>
      <xdr:spPr>
        <a:xfrm>
          <a:off x="13131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109996</xdr:rowOff>
    </xdr:from>
    <xdr:to>
      <xdr:col>24</xdr:col>
      <xdr:colOff>609600</xdr:colOff>
      <xdr:row>61</xdr:row>
      <xdr:rowOff>40146</xdr:rowOff>
    </xdr:to>
    <xdr:sp macro="" textlink="">
      <xdr:nvSpPr>
        <xdr:cNvPr id="340" name="円/楕円 339"/>
        <xdr:cNvSpPr/>
      </xdr:nvSpPr>
      <xdr:spPr>
        <a:xfrm>
          <a:off x="16967200" y="10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126523</xdr:rowOff>
    </xdr:from>
    <xdr:ext cx="762000" cy="259045"/>
    <xdr:sp macro="" textlink="">
      <xdr:nvSpPr>
        <xdr:cNvPr id="341" name="定員管理の状況該当値テキスト"/>
        <xdr:cNvSpPr txBox="1"/>
      </xdr:nvSpPr>
      <xdr:spPr>
        <a:xfrm>
          <a:off x="17106900" y="1024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4092</xdr:rowOff>
    </xdr:from>
    <xdr:to>
      <xdr:col>23</xdr:col>
      <xdr:colOff>457200</xdr:colOff>
      <xdr:row>60</xdr:row>
      <xdr:rowOff>105692</xdr:rowOff>
    </xdr:to>
    <xdr:sp macro="" textlink="">
      <xdr:nvSpPr>
        <xdr:cNvPr id="342" name="円/楕円 341"/>
        <xdr:cNvSpPr/>
      </xdr:nvSpPr>
      <xdr:spPr>
        <a:xfrm>
          <a:off x="16129000" y="102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115869</xdr:rowOff>
    </xdr:from>
    <xdr:ext cx="736600" cy="259045"/>
    <xdr:sp macro="" textlink="">
      <xdr:nvSpPr>
        <xdr:cNvPr id="343" name="テキスト ボックス 342"/>
        <xdr:cNvSpPr txBox="1"/>
      </xdr:nvSpPr>
      <xdr:spPr>
        <a:xfrm>
          <a:off x="15798800" y="1005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156774</xdr:rowOff>
    </xdr:from>
    <xdr:to>
      <xdr:col>22</xdr:col>
      <xdr:colOff>254000</xdr:colOff>
      <xdr:row>60</xdr:row>
      <xdr:rowOff>86924</xdr:rowOff>
    </xdr:to>
    <xdr:sp macro="" textlink="">
      <xdr:nvSpPr>
        <xdr:cNvPr id="344" name="円/楕円 343"/>
        <xdr:cNvSpPr/>
      </xdr:nvSpPr>
      <xdr:spPr>
        <a:xfrm>
          <a:off x="15240000" y="102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97101</xdr:rowOff>
    </xdr:from>
    <xdr:ext cx="762000" cy="259045"/>
    <xdr:sp macro="" textlink="">
      <xdr:nvSpPr>
        <xdr:cNvPr id="345" name="テキスト ボックス 344"/>
        <xdr:cNvSpPr txBox="1"/>
      </xdr:nvSpPr>
      <xdr:spPr>
        <a:xfrm>
          <a:off x="14909800" y="1004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100471</xdr:rowOff>
    </xdr:from>
    <xdr:to>
      <xdr:col>21</xdr:col>
      <xdr:colOff>50800</xdr:colOff>
      <xdr:row>60</xdr:row>
      <xdr:rowOff>30621</xdr:rowOff>
    </xdr:to>
    <xdr:sp macro="" textlink="">
      <xdr:nvSpPr>
        <xdr:cNvPr id="346" name="円/楕円 345"/>
        <xdr:cNvSpPr/>
      </xdr:nvSpPr>
      <xdr:spPr>
        <a:xfrm>
          <a:off x="14351000" y="102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40798</xdr:rowOff>
    </xdr:from>
    <xdr:ext cx="762000" cy="259045"/>
    <xdr:sp macro="" textlink="">
      <xdr:nvSpPr>
        <xdr:cNvPr id="347" name="テキスト ボックス 346"/>
        <xdr:cNvSpPr txBox="1"/>
      </xdr:nvSpPr>
      <xdr:spPr>
        <a:xfrm>
          <a:off x="14020800" y="998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129963</xdr:rowOff>
    </xdr:from>
    <xdr:to>
      <xdr:col>19</xdr:col>
      <xdr:colOff>533400</xdr:colOff>
      <xdr:row>60</xdr:row>
      <xdr:rowOff>60113</xdr:rowOff>
    </xdr:to>
    <xdr:sp macro="" textlink="">
      <xdr:nvSpPr>
        <xdr:cNvPr id="348" name="円/楕円 347"/>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70290</xdr:rowOff>
    </xdr:from>
    <xdr:ext cx="762000" cy="259045"/>
    <xdr:sp macro="" textlink="">
      <xdr:nvSpPr>
        <xdr:cNvPr id="349" name="テキスト ボックス 348"/>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の分子となる公債費充当可能一般財源については、元利償還金の額の減により０．７ポイント減少することとなった。今後も財政状況を勘案しながら、緊急性や住民ニーズを的確に把握した事業選択により、新規地方債の発行を抑えるとともに、公債費に準ずる債務負担行為についても必要最低限とすることで比率の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9" name="直線コネクタ 378"/>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80"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81" name="直線コネクタ 380"/>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2"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3" name="直線コネクタ 382"/>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78317</xdr:rowOff>
    </xdr:from>
    <xdr:to>
      <xdr:col>24</xdr:col>
      <xdr:colOff>558800</xdr:colOff>
      <xdr:row>38</xdr:row>
      <xdr:rowOff>705</xdr:rowOff>
    </xdr:to>
    <xdr:cxnSp macro="">
      <xdr:nvCxnSpPr>
        <xdr:cNvPr id="384" name="直線コネクタ 383"/>
        <xdr:cNvCxnSpPr/>
      </xdr:nvCxnSpPr>
      <xdr:spPr>
        <a:xfrm flipV="1">
          <a:off x="16179800" y="6421967"/>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61682</xdr:rowOff>
    </xdr:from>
    <xdr:ext cx="762000" cy="259045"/>
    <xdr:sp macro="" textlink="">
      <xdr:nvSpPr>
        <xdr:cNvPr id="385"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6" name="フローチャート : 判断 385"/>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705</xdr:rowOff>
    </xdr:from>
    <xdr:to>
      <xdr:col>23</xdr:col>
      <xdr:colOff>406400</xdr:colOff>
      <xdr:row>38</xdr:row>
      <xdr:rowOff>14111</xdr:rowOff>
    </xdr:to>
    <xdr:cxnSp macro="">
      <xdr:nvCxnSpPr>
        <xdr:cNvPr id="387" name="直線コネクタ 386"/>
        <xdr:cNvCxnSpPr/>
      </xdr:nvCxnSpPr>
      <xdr:spPr>
        <a:xfrm flipV="1">
          <a:off x="15290800" y="65158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8" name="フローチャート : 判断 387"/>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138588</xdr:rowOff>
    </xdr:from>
    <xdr:ext cx="736600" cy="259045"/>
    <xdr:sp macro="" textlink="">
      <xdr:nvSpPr>
        <xdr:cNvPr id="389" name="テキスト ボックス 388"/>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14111</xdr:rowOff>
    </xdr:from>
    <xdr:to>
      <xdr:col>22</xdr:col>
      <xdr:colOff>203200</xdr:colOff>
      <xdr:row>38</xdr:row>
      <xdr:rowOff>161572</xdr:rowOff>
    </xdr:to>
    <xdr:cxnSp macro="">
      <xdr:nvCxnSpPr>
        <xdr:cNvPr id="390" name="直線コネクタ 389"/>
        <xdr:cNvCxnSpPr/>
      </xdr:nvCxnSpPr>
      <xdr:spPr>
        <a:xfrm flipV="1">
          <a:off x="14401800" y="652921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91" name="フローチャート : 判断 390"/>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114599</xdr:rowOff>
    </xdr:from>
    <xdr:ext cx="762000" cy="259045"/>
    <xdr:sp macro="" textlink="">
      <xdr:nvSpPr>
        <xdr:cNvPr id="392" name="テキスト ボックス 391"/>
        <xdr:cNvSpPr txBox="1"/>
      </xdr:nvSpPr>
      <xdr:spPr>
        <a:xfrm>
          <a:off x="14909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161572</xdr:rowOff>
    </xdr:from>
    <xdr:to>
      <xdr:col>21</xdr:col>
      <xdr:colOff>0</xdr:colOff>
      <xdr:row>40</xdr:row>
      <xdr:rowOff>19755</xdr:rowOff>
    </xdr:to>
    <xdr:cxnSp macro="">
      <xdr:nvCxnSpPr>
        <xdr:cNvPr id="393" name="直線コネクタ 392"/>
        <xdr:cNvCxnSpPr/>
      </xdr:nvCxnSpPr>
      <xdr:spPr>
        <a:xfrm flipV="1">
          <a:off x="13512800" y="667667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4" name="フローチャート : 判断 393"/>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104016</xdr:rowOff>
    </xdr:from>
    <xdr:ext cx="762000" cy="259045"/>
    <xdr:sp macro="" textlink="">
      <xdr:nvSpPr>
        <xdr:cNvPr id="395" name="テキスト ボックス 394"/>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6" name="フローチャート : 判断 395"/>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397" name="テキスト ボックス 396"/>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27517</xdr:rowOff>
    </xdr:from>
    <xdr:to>
      <xdr:col>24</xdr:col>
      <xdr:colOff>609600</xdr:colOff>
      <xdr:row>37</xdr:row>
      <xdr:rowOff>129117</xdr:rowOff>
    </xdr:to>
    <xdr:sp macro="" textlink="">
      <xdr:nvSpPr>
        <xdr:cNvPr id="403" name="円/楕円 402"/>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44044</xdr:rowOff>
    </xdr:from>
    <xdr:ext cx="762000" cy="259045"/>
    <xdr:sp macro="" textlink="">
      <xdr:nvSpPr>
        <xdr:cNvPr id="404" name="公債費負担の状況該当値テキスト"/>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121355</xdr:rowOff>
    </xdr:from>
    <xdr:to>
      <xdr:col>23</xdr:col>
      <xdr:colOff>457200</xdr:colOff>
      <xdr:row>38</xdr:row>
      <xdr:rowOff>51505</xdr:rowOff>
    </xdr:to>
    <xdr:sp macro="" textlink="">
      <xdr:nvSpPr>
        <xdr:cNvPr id="405" name="円/楕円 404"/>
        <xdr:cNvSpPr/>
      </xdr:nvSpPr>
      <xdr:spPr>
        <a:xfrm>
          <a:off x="16129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61682</xdr:rowOff>
    </xdr:from>
    <xdr:ext cx="736600" cy="259045"/>
    <xdr:sp macro="" textlink="">
      <xdr:nvSpPr>
        <xdr:cNvPr id="406" name="テキスト ボックス 405"/>
        <xdr:cNvSpPr txBox="1"/>
      </xdr:nvSpPr>
      <xdr:spPr>
        <a:xfrm>
          <a:off x="15798800" y="62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134761</xdr:rowOff>
    </xdr:from>
    <xdr:to>
      <xdr:col>22</xdr:col>
      <xdr:colOff>254000</xdr:colOff>
      <xdr:row>38</xdr:row>
      <xdr:rowOff>64911</xdr:rowOff>
    </xdr:to>
    <xdr:sp macro="" textlink="">
      <xdr:nvSpPr>
        <xdr:cNvPr id="407" name="円/楕円 406"/>
        <xdr:cNvSpPr/>
      </xdr:nvSpPr>
      <xdr:spPr>
        <a:xfrm>
          <a:off x="15240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75088</xdr:rowOff>
    </xdr:from>
    <xdr:ext cx="762000" cy="259045"/>
    <xdr:sp macro="" textlink="">
      <xdr:nvSpPr>
        <xdr:cNvPr id="408" name="テキスト ボックス 407"/>
        <xdr:cNvSpPr txBox="1"/>
      </xdr:nvSpPr>
      <xdr:spPr>
        <a:xfrm>
          <a:off x="14909800" y="624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110772</xdr:rowOff>
    </xdr:from>
    <xdr:to>
      <xdr:col>21</xdr:col>
      <xdr:colOff>50800</xdr:colOff>
      <xdr:row>39</xdr:row>
      <xdr:rowOff>40922</xdr:rowOff>
    </xdr:to>
    <xdr:sp macro="" textlink="">
      <xdr:nvSpPr>
        <xdr:cNvPr id="409" name="円/楕円 408"/>
        <xdr:cNvSpPr/>
      </xdr:nvSpPr>
      <xdr:spPr>
        <a:xfrm>
          <a:off x="14351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51099</xdr:rowOff>
    </xdr:from>
    <xdr:ext cx="762000" cy="259045"/>
    <xdr:sp macro="" textlink="">
      <xdr:nvSpPr>
        <xdr:cNvPr id="410" name="テキスト ボックス 409"/>
        <xdr:cNvSpPr txBox="1"/>
      </xdr:nvSpPr>
      <xdr:spPr>
        <a:xfrm>
          <a:off x="14020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140405</xdr:rowOff>
    </xdr:from>
    <xdr:to>
      <xdr:col>19</xdr:col>
      <xdr:colOff>533400</xdr:colOff>
      <xdr:row>40</xdr:row>
      <xdr:rowOff>70555</xdr:rowOff>
    </xdr:to>
    <xdr:sp macro="" textlink="">
      <xdr:nvSpPr>
        <xdr:cNvPr id="411" name="円/楕円 410"/>
        <xdr:cNvSpPr/>
      </xdr:nvSpPr>
      <xdr:spPr>
        <a:xfrm>
          <a:off x="13462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80732</xdr:rowOff>
    </xdr:from>
    <xdr:ext cx="762000" cy="259045"/>
    <xdr:sp macro="" textlink="">
      <xdr:nvSpPr>
        <xdr:cNvPr id="412" name="テキスト ボックス 411"/>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充当可能財源等において、公共施設整備基金や減債基金の取り崩しにより充当可能基金が減となったことで、ポイントは前年と同様の結果となった。</a:t>
          </a:r>
          <a:endParaRPr kumimoji="1" lang="en-US" altLang="ja-JP" sz="1300">
            <a:latin typeface="ＭＳ Ｐゴシック"/>
          </a:endParaRPr>
        </a:p>
        <a:p>
          <a:r>
            <a:rPr kumimoji="1" lang="ja-JP" altLang="en-US" sz="1300">
              <a:latin typeface="ＭＳ Ｐゴシック"/>
            </a:rPr>
            <a:t>　今後においては、地方債の発行予定額が増加傾向であることから、財政状況を勘案しながら、新規地方債の発行及び債務負担行為を必要最小限とすることで、比率の抑制に努める。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41" name="直線コネクタ 440"/>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2"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3" name="直線コネクタ 442"/>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159244</xdr:rowOff>
    </xdr:from>
    <xdr:to>
      <xdr:col>21</xdr:col>
      <xdr:colOff>0</xdr:colOff>
      <xdr:row>14</xdr:row>
      <xdr:rowOff>105763</xdr:rowOff>
    </xdr:to>
    <xdr:cxnSp macro="">
      <xdr:nvCxnSpPr>
        <xdr:cNvPr id="446" name="直線コネクタ 445"/>
        <xdr:cNvCxnSpPr/>
      </xdr:nvCxnSpPr>
      <xdr:spPr>
        <a:xfrm flipV="1">
          <a:off x="13512800" y="2388094"/>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7"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8" name="フローチャート : 判断 447"/>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9" name="フローチャート : 判断 448"/>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50" name="テキスト ボックス 449"/>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71473</xdr:rowOff>
    </xdr:from>
    <xdr:to>
      <xdr:col>22</xdr:col>
      <xdr:colOff>254000</xdr:colOff>
      <xdr:row>18</xdr:row>
      <xdr:rowOff>1623</xdr:rowOff>
    </xdr:to>
    <xdr:sp macro="" textlink="">
      <xdr:nvSpPr>
        <xdr:cNvPr id="451" name="フローチャート : 判断 450"/>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11800</xdr:rowOff>
    </xdr:from>
    <xdr:ext cx="762000" cy="259045"/>
    <xdr:sp macro="" textlink="">
      <xdr:nvSpPr>
        <xdr:cNvPr id="452" name="テキスト ボックス 451"/>
        <xdr:cNvSpPr txBox="1"/>
      </xdr:nvSpPr>
      <xdr:spPr>
        <a:xfrm>
          <a:off x="14909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22013</xdr:rowOff>
    </xdr:from>
    <xdr:to>
      <xdr:col>21</xdr:col>
      <xdr:colOff>50800</xdr:colOff>
      <xdr:row>18</xdr:row>
      <xdr:rowOff>123613</xdr:rowOff>
    </xdr:to>
    <xdr:sp macro="" textlink="">
      <xdr:nvSpPr>
        <xdr:cNvPr id="453" name="フローチャート : 判断 452"/>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108390</xdr:rowOff>
    </xdr:from>
    <xdr:ext cx="762000" cy="259045"/>
    <xdr:sp macro="" textlink="">
      <xdr:nvSpPr>
        <xdr:cNvPr id="454" name="テキスト ボックス 453"/>
        <xdr:cNvSpPr txBox="1"/>
      </xdr:nvSpPr>
      <xdr:spPr>
        <a:xfrm>
          <a:off x="14020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5" name="フローチャート : 判断 454"/>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56" name="テキスト ボックス 455"/>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108444</xdr:rowOff>
    </xdr:from>
    <xdr:to>
      <xdr:col>21</xdr:col>
      <xdr:colOff>50800</xdr:colOff>
      <xdr:row>14</xdr:row>
      <xdr:rowOff>38594</xdr:rowOff>
    </xdr:to>
    <xdr:sp macro="" textlink="">
      <xdr:nvSpPr>
        <xdr:cNvPr id="462" name="円/楕円 461"/>
        <xdr:cNvSpPr/>
      </xdr:nvSpPr>
      <xdr:spPr>
        <a:xfrm>
          <a:off x="14351000" y="2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48771</xdr:rowOff>
    </xdr:from>
    <xdr:ext cx="762000" cy="259045"/>
    <xdr:sp macro="" textlink="">
      <xdr:nvSpPr>
        <xdr:cNvPr id="463" name="テキスト ボックス 462"/>
        <xdr:cNvSpPr txBox="1"/>
      </xdr:nvSpPr>
      <xdr:spPr>
        <a:xfrm>
          <a:off x="14020800" y="210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54963</xdr:rowOff>
    </xdr:from>
    <xdr:to>
      <xdr:col>19</xdr:col>
      <xdr:colOff>533400</xdr:colOff>
      <xdr:row>14</xdr:row>
      <xdr:rowOff>156563</xdr:rowOff>
    </xdr:to>
    <xdr:sp macro="" textlink="">
      <xdr:nvSpPr>
        <xdr:cNvPr id="464" name="円/楕円 463"/>
        <xdr:cNvSpPr/>
      </xdr:nvSpPr>
      <xdr:spPr>
        <a:xfrm>
          <a:off x="13462000" y="24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166740</xdr:rowOff>
    </xdr:from>
    <xdr:ext cx="762000" cy="259045"/>
    <xdr:sp macro="" textlink="">
      <xdr:nvSpPr>
        <xdr:cNvPr id="465" name="テキスト ボックス 464"/>
        <xdr:cNvSpPr txBox="1"/>
      </xdr:nvSpPr>
      <xdr:spPr>
        <a:xfrm>
          <a:off x="13131800" y="222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北海道芽室町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18,918
18,881
513.76
13,257,275
12,984,168
176,965
7,237,842
8,308,333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予算全体に占める割合では、昨年度と比べ０．５ポイントの増となっている。</a:t>
          </a:r>
          <a:endParaRPr kumimoji="1" lang="en-US" altLang="ja-JP" sz="1300">
            <a:latin typeface="ＭＳ Ｐゴシック"/>
          </a:endParaRPr>
        </a:p>
        <a:p>
          <a:r>
            <a:rPr kumimoji="1" lang="ja-JP" altLang="en-US" sz="1300">
              <a:latin typeface="ＭＳ Ｐゴシック"/>
            </a:rPr>
            <a:t>　類似団体平均より人件費に係る経常経費が低くなっているのは、職員定数適正化計画に基づいた退職者不補充や業務の民間委託の推進など、新規採用職員の抑制が要因である。</a:t>
          </a:r>
          <a:endParaRPr kumimoji="1" lang="en-US" altLang="ja-JP" sz="1300">
            <a:latin typeface="ＭＳ Ｐゴシック"/>
          </a:endParaRPr>
        </a:p>
        <a:p>
          <a:r>
            <a:rPr kumimoji="1" lang="ja-JP" altLang="en-US" sz="1300">
              <a:latin typeface="ＭＳ Ｐゴシック"/>
            </a:rPr>
            <a:t>　今後においても、職員定数適正化計画に基づき、人件費の抑制に努める。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83457</xdr:rowOff>
    </xdr:from>
    <xdr:to>
      <xdr:col>7</xdr:col>
      <xdr:colOff>15875</xdr:colOff>
      <xdr:row>34</xdr:row>
      <xdr:rowOff>137886</xdr:rowOff>
    </xdr:to>
    <xdr:cxnSp macro="">
      <xdr:nvCxnSpPr>
        <xdr:cNvPr id="68" name="直線コネクタ 67"/>
        <xdr:cNvCxnSpPr/>
      </xdr:nvCxnSpPr>
      <xdr:spPr>
        <a:xfrm>
          <a:off x="3987800" y="5912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83457</xdr:rowOff>
    </xdr:from>
    <xdr:to>
      <xdr:col>5</xdr:col>
      <xdr:colOff>549275</xdr:colOff>
      <xdr:row>34</xdr:row>
      <xdr:rowOff>94343</xdr:rowOff>
    </xdr:to>
    <xdr:cxnSp macro="">
      <xdr:nvCxnSpPr>
        <xdr:cNvPr id="71" name="直線コネクタ 70"/>
        <xdr:cNvCxnSpPr/>
      </xdr:nvCxnSpPr>
      <xdr:spPr>
        <a:xfrm flipV="1">
          <a:off x="3098800" y="591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94343</xdr:rowOff>
    </xdr:from>
    <xdr:to>
      <xdr:col>4</xdr:col>
      <xdr:colOff>346075</xdr:colOff>
      <xdr:row>35</xdr:row>
      <xdr:rowOff>20864</xdr:rowOff>
    </xdr:to>
    <xdr:cxnSp macro="">
      <xdr:nvCxnSpPr>
        <xdr:cNvPr id="74" name="直線コネクタ 73"/>
        <xdr:cNvCxnSpPr/>
      </xdr:nvCxnSpPr>
      <xdr:spPr>
        <a:xfrm flipV="1">
          <a:off x="2209800" y="59236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50999</xdr:rowOff>
    </xdr:from>
    <xdr:ext cx="762000" cy="259045"/>
    <xdr:sp macro="" textlink="">
      <xdr:nvSpPr>
        <xdr:cNvPr id="76" name="テキスト ボックス 75"/>
        <xdr:cNvSpPr txBox="1"/>
      </xdr:nvSpPr>
      <xdr:spPr>
        <a:xfrm>
          <a:off x="2717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20864</xdr:rowOff>
    </xdr:to>
    <xdr:cxnSp macro="">
      <xdr:nvCxnSpPr>
        <xdr:cNvPr id="77" name="直線コネクタ 76"/>
        <xdr:cNvCxnSpPr/>
      </xdr:nvCxnSpPr>
      <xdr:spPr>
        <a:xfrm>
          <a:off x="1320800" y="595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81" name="テキスト ボックス 80"/>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87086</xdr:rowOff>
    </xdr:from>
    <xdr:to>
      <xdr:col>7</xdr:col>
      <xdr:colOff>66675</xdr:colOff>
      <xdr:row>35</xdr:row>
      <xdr:rowOff>17236</xdr:rowOff>
    </xdr:to>
    <xdr:sp macro="" textlink="">
      <xdr:nvSpPr>
        <xdr:cNvPr id="87" name="円/楕円 86"/>
        <xdr:cNvSpPr/>
      </xdr:nvSpPr>
      <xdr:spPr>
        <a:xfrm>
          <a:off x="4775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103613</xdr:rowOff>
    </xdr:from>
    <xdr:ext cx="762000" cy="259045"/>
    <xdr:sp macro="" textlink="">
      <xdr:nvSpPr>
        <xdr:cNvPr id="88" name="人件費該当値テキスト"/>
        <xdr:cNvSpPr txBox="1"/>
      </xdr:nvSpPr>
      <xdr:spPr>
        <a:xfrm>
          <a:off x="4914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32657</xdr:rowOff>
    </xdr:from>
    <xdr:to>
      <xdr:col>5</xdr:col>
      <xdr:colOff>600075</xdr:colOff>
      <xdr:row>34</xdr:row>
      <xdr:rowOff>134257</xdr:rowOff>
    </xdr:to>
    <xdr:sp macro="" textlink="">
      <xdr:nvSpPr>
        <xdr:cNvPr id="89" name="円/楕円 88"/>
        <xdr:cNvSpPr/>
      </xdr:nvSpPr>
      <xdr:spPr>
        <a:xfrm>
          <a:off x="3937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144434</xdr:rowOff>
    </xdr:from>
    <xdr:ext cx="736600" cy="259045"/>
    <xdr:sp macro="" textlink="">
      <xdr:nvSpPr>
        <xdr:cNvPr id="90" name="テキスト ボックス 89"/>
        <xdr:cNvSpPr txBox="1"/>
      </xdr:nvSpPr>
      <xdr:spPr>
        <a:xfrm>
          <a:off x="3606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43543</xdr:rowOff>
    </xdr:from>
    <xdr:to>
      <xdr:col>4</xdr:col>
      <xdr:colOff>396875</xdr:colOff>
      <xdr:row>34</xdr:row>
      <xdr:rowOff>145143</xdr:rowOff>
    </xdr:to>
    <xdr:sp macro="" textlink="">
      <xdr:nvSpPr>
        <xdr:cNvPr id="91" name="円/楕円 90"/>
        <xdr:cNvSpPr/>
      </xdr:nvSpPr>
      <xdr:spPr>
        <a:xfrm>
          <a:off x="3048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155320</xdr:rowOff>
    </xdr:from>
    <xdr:ext cx="762000" cy="259045"/>
    <xdr:sp macro="" textlink="">
      <xdr:nvSpPr>
        <xdr:cNvPr id="92" name="テキスト ボックス 91"/>
        <xdr:cNvSpPr txBox="1"/>
      </xdr:nvSpPr>
      <xdr:spPr>
        <a:xfrm>
          <a:off x="2717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141514</xdr:rowOff>
    </xdr:from>
    <xdr:to>
      <xdr:col>3</xdr:col>
      <xdr:colOff>193675</xdr:colOff>
      <xdr:row>35</xdr:row>
      <xdr:rowOff>71664</xdr:rowOff>
    </xdr:to>
    <xdr:sp macro="" textlink="">
      <xdr:nvSpPr>
        <xdr:cNvPr id="93" name="円/楕円 92"/>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81841</xdr:rowOff>
    </xdr:from>
    <xdr:ext cx="762000" cy="259045"/>
    <xdr:sp macro="" textlink="">
      <xdr:nvSpPr>
        <xdr:cNvPr id="94" name="テキスト ボックス 93"/>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5" name="円/楕円 94"/>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6" name="テキスト ボックス 95"/>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類似団平均より物件費に係る経常収支比率が高い理由としては、行政改革大綱に基づく、スクールバス運行委託業務や、公共施設の指定管理者業務への移行など、業務の民間委託化の推進によるものである。</a:t>
          </a:r>
          <a:endParaRPr kumimoji="1" lang="en-US" altLang="ja-JP" sz="1300">
            <a:latin typeface="ＭＳ Ｐゴシック"/>
          </a:endParaRPr>
        </a:p>
        <a:p>
          <a:r>
            <a:rPr kumimoji="1" lang="ja-JP" altLang="en-US" sz="1300">
              <a:latin typeface="ＭＳ Ｐゴシック"/>
            </a:rPr>
            <a:t>　それにより、人件費（職員給与費）が類似団体平均を大きく下回っている反面、物件費が大きく上回っている。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86178</xdr:rowOff>
    </xdr:from>
    <xdr:to>
      <xdr:col>24</xdr:col>
      <xdr:colOff>31750</xdr:colOff>
      <xdr:row>20</xdr:row>
      <xdr:rowOff>78014</xdr:rowOff>
    </xdr:to>
    <xdr:cxnSp macro="">
      <xdr:nvCxnSpPr>
        <xdr:cNvPr id="131" name="直線コネクタ 130"/>
        <xdr:cNvCxnSpPr/>
      </xdr:nvCxnSpPr>
      <xdr:spPr>
        <a:xfrm>
          <a:off x="15671800" y="334372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2"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86178</xdr:rowOff>
    </xdr:from>
    <xdr:to>
      <xdr:col>22</xdr:col>
      <xdr:colOff>565150</xdr:colOff>
      <xdr:row>19</xdr:row>
      <xdr:rowOff>118836</xdr:rowOff>
    </xdr:to>
    <xdr:cxnSp macro="">
      <xdr:nvCxnSpPr>
        <xdr:cNvPr id="134" name="直線コネクタ 133"/>
        <xdr:cNvCxnSpPr/>
      </xdr:nvCxnSpPr>
      <xdr:spPr>
        <a:xfrm flipV="1">
          <a:off x="14782800" y="3343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78014</xdr:rowOff>
    </xdr:from>
    <xdr:to>
      <xdr:col>21</xdr:col>
      <xdr:colOff>361950</xdr:colOff>
      <xdr:row>19</xdr:row>
      <xdr:rowOff>118836</xdr:rowOff>
    </xdr:to>
    <xdr:cxnSp macro="">
      <xdr:nvCxnSpPr>
        <xdr:cNvPr id="137" name="直線コネクタ 136"/>
        <xdr:cNvCxnSpPr/>
      </xdr:nvCxnSpPr>
      <xdr:spPr>
        <a:xfrm>
          <a:off x="13893800" y="3164114"/>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78014</xdr:rowOff>
    </xdr:from>
    <xdr:to>
      <xdr:col>20</xdr:col>
      <xdr:colOff>158750</xdr:colOff>
      <xdr:row>18</xdr:row>
      <xdr:rowOff>143329</xdr:rowOff>
    </xdr:to>
    <xdr:cxnSp macro="">
      <xdr:nvCxnSpPr>
        <xdr:cNvPr id="140" name="直線コネクタ 139"/>
        <xdr:cNvCxnSpPr/>
      </xdr:nvCxnSpPr>
      <xdr:spPr>
        <a:xfrm flipV="1">
          <a:off x="13004800" y="31641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32856</xdr:rowOff>
    </xdr:from>
    <xdr:ext cx="762000" cy="259045"/>
    <xdr:sp macro="" textlink="">
      <xdr:nvSpPr>
        <xdr:cNvPr id="142" name="テキスト ボックス 141"/>
        <xdr:cNvSpPr txBox="1"/>
      </xdr:nvSpPr>
      <xdr:spPr>
        <a:xfrm>
          <a:off x="13512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106334</xdr:rowOff>
    </xdr:from>
    <xdr:ext cx="762000" cy="259045"/>
    <xdr:sp macro="" textlink="">
      <xdr:nvSpPr>
        <xdr:cNvPr id="144" name="テキスト ボックス 143"/>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27214</xdr:rowOff>
    </xdr:from>
    <xdr:to>
      <xdr:col>24</xdr:col>
      <xdr:colOff>82550</xdr:colOff>
      <xdr:row>20</xdr:row>
      <xdr:rowOff>128814</xdr:rowOff>
    </xdr:to>
    <xdr:sp macro="" textlink="">
      <xdr:nvSpPr>
        <xdr:cNvPr id="150" name="円/楕円 149"/>
        <xdr:cNvSpPr/>
      </xdr:nvSpPr>
      <xdr:spPr>
        <a:xfrm>
          <a:off x="164592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170741</xdr:rowOff>
    </xdr:from>
    <xdr:ext cx="762000" cy="259045"/>
    <xdr:sp macro="" textlink="">
      <xdr:nvSpPr>
        <xdr:cNvPr id="151" name="物件費該当値テキスト"/>
        <xdr:cNvSpPr txBox="1"/>
      </xdr:nvSpPr>
      <xdr:spPr>
        <a:xfrm>
          <a:off x="165989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35378</xdr:rowOff>
    </xdr:from>
    <xdr:to>
      <xdr:col>22</xdr:col>
      <xdr:colOff>615950</xdr:colOff>
      <xdr:row>19</xdr:row>
      <xdr:rowOff>136978</xdr:rowOff>
    </xdr:to>
    <xdr:sp macro="" textlink="">
      <xdr:nvSpPr>
        <xdr:cNvPr id="152" name="円/楕円 151"/>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121755</xdr:rowOff>
    </xdr:from>
    <xdr:ext cx="736600" cy="259045"/>
    <xdr:sp macro="" textlink="">
      <xdr:nvSpPr>
        <xdr:cNvPr id="153" name="テキスト ボックス 152"/>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68036</xdr:rowOff>
    </xdr:from>
    <xdr:to>
      <xdr:col>21</xdr:col>
      <xdr:colOff>412750</xdr:colOff>
      <xdr:row>19</xdr:row>
      <xdr:rowOff>169636</xdr:rowOff>
    </xdr:to>
    <xdr:sp macro="" textlink="">
      <xdr:nvSpPr>
        <xdr:cNvPr id="154" name="円/楕円 153"/>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154413</xdr:rowOff>
    </xdr:from>
    <xdr:ext cx="762000" cy="259045"/>
    <xdr:sp macro="" textlink="">
      <xdr:nvSpPr>
        <xdr:cNvPr id="155" name="テキスト ボックス 154"/>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27214</xdr:rowOff>
    </xdr:from>
    <xdr:to>
      <xdr:col>20</xdr:col>
      <xdr:colOff>209550</xdr:colOff>
      <xdr:row>18</xdr:row>
      <xdr:rowOff>128814</xdr:rowOff>
    </xdr:to>
    <xdr:sp macro="" textlink="">
      <xdr:nvSpPr>
        <xdr:cNvPr id="156" name="円/楕円 155"/>
        <xdr:cNvSpPr/>
      </xdr:nvSpPr>
      <xdr:spPr>
        <a:xfrm>
          <a:off x="13843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113591</xdr:rowOff>
    </xdr:from>
    <xdr:ext cx="762000" cy="259045"/>
    <xdr:sp macro="" textlink="">
      <xdr:nvSpPr>
        <xdr:cNvPr id="157" name="テキスト ボックス 156"/>
        <xdr:cNvSpPr txBox="1"/>
      </xdr:nvSpPr>
      <xdr:spPr>
        <a:xfrm>
          <a:off x="13512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92529</xdr:rowOff>
    </xdr:from>
    <xdr:to>
      <xdr:col>19</xdr:col>
      <xdr:colOff>6350</xdr:colOff>
      <xdr:row>19</xdr:row>
      <xdr:rowOff>22678</xdr:rowOff>
    </xdr:to>
    <xdr:sp macro="" textlink="">
      <xdr:nvSpPr>
        <xdr:cNvPr id="158" name="円/楕円 157"/>
        <xdr:cNvSpPr/>
      </xdr:nvSpPr>
      <xdr:spPr>
        <a:xfrm>
          <a:off x="12954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7455</xdr:rowOff>
    </xdr:from>
    <xdr:ext cx="762000" cy="259045"/>
    <xdr:sp macro="" textlink="">
      <xdr:nvSpPr>
        <xdr:cNvPr id="159" name="テキスト ボックス 158"/>
        <xdr:cNvSpPr txBox="1"/>
      </xdr:nvSpPr>
      <xdr:spPr>
        <a:xfrm>
          <a:off x="12623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平成２６年度より引き続いて実施されている臨時福祉給付金や平成２８年８月に生じた台風災害による災害見舞金、被災住宅補助金などにより、昨年と比べ１．０ポイント増加することとなった。</a:t>
          </a:r>
          <a:endParaRPr kumimoji="1" lang="en-US" altLang="ja-JP" sz="1300">
            <a:latin typeface="ＭＳ Ｐゴシック"/>
          </a:endParaRPr>
        </a:p>
        <a:p>
          <a:r>
            <a:rPr kumimoji="1" lang="ja-JP" altLang="en-US" sz="1300">
              <a:latin typeface="ＭＳ Ｐゴシック"/>
            </a:rPr>
            <a:t>　今後においても、扶助の増加が予測されることから、他の義務的経費の削減を図ることで抑制に努める。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57</xdr:row>
      <xdr:rowOff>4535</xdr:rowOff>
    </xdr:to>
    <xdr:cxnSp macro="">
      <xdr:nvCxnSpPr>
        <xdr:cNvPr id="194" name="直線コネクタ 193"/>
        <xdr:cNvCxnSpPr/>
      </xdr:nvCxnSpPr>
      <xdr:spPr>
        <a:xfrm>
          <a:off x="3987800" y="96465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78015</xdr:rowOff>
    </xdr:to>
    <xdr:cxnSp macro="">
      <xdr:nvCxnSpPr>
        <xdr:cNvPr id="197" name="直線コネクタ 196"/>
        <xdr:cNvCxnSpPr/>
      </xdr:nvCxnSpPr>
      <xdr:spPr>
        <a:xfrm flipV="1">
          <a:off x="3098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9" name="テキスト ボックス 19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78015</xdr:rowOff>
    </xdr:to>
    <xdr:cxnSp macro="">
      <xdr:nvCxnSpPr>
        <xdr:cNvPr id="200" name="直線コネクタ 199"/>
        <xdr:cNvCxnSpPr/>
      </xdr:nvCxnSpPr>
      <xdr:spPr>
        <a:xfrm>
          <a:off x="2209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02" name="テキスト ボックス 201"/>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61685</xdr:rowOff>
    </xdr:to>
    <xdr:cxnSp macro="">
      <xdr:nvCxnSpPr>
        <xdr:cNvPr id="203" name="直線コネクタ 202"/>
        <xdr:cNvCxnSpPr/>
      </xdr:nvCxnSpPr>
      <xdr:spPr>
        <a:xfrm flipV="1">
          <a:off x="1320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05" name="テキスト ボックス 204"/>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7" name="テキスト ボックス 206"/>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13" name="円/楕円 21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4"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5" name="円/楕円 214"/>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6" name="テキスト ボックス 215"/>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7" name="円/楕円 216"/>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8" name="テキスト ボックス 21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9" name="円/楕円 21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20" name="テキスト ボックス 219"/>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21" name="円/楕円 220"/>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22" name="テキスト ボックス 221"/>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公共下水道特別会計などへの繰出金の増加により、０．５ポイントの増となった。</a:t>
          </a:r>
          <a:endParaRPr kumimoji="1" lang="en-US" altLang="ja-JP" sz="1300">
            <a:latin typeface="ＭＳ Ｐゴシック"/>
          </a:endParaRPr>
        </a:p>
        <a:p>
          <a:r>
            <a:rPr kumimoji="1" lang="ja-JP" altLang="en-US" sz="1300">
              <a:latin typeface="ＭＳ Ｐゴシック"/>
            </a:rPr>
            <a:t>　今後においては、各特別会計に対する繰出しの大幅な減少は見込めないことから、他会計における使用料の適正化による収入増を図るとともに、緊急度に応じた事業選択及び維持管理経費の見直しにより、普通会計の負担額（繰出金）の削減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94343</xdr:rowOff>
    </xdr:to>
    <xdr:cxnSp macro="">
      <xdr:nvCxnSpPr>
        <xdr:cNvPr id="257" name="直線コネクタ 256"/>
        <xdr:cNvCxnSpPr/>
      </xdr:nvCxnSpPr>
      <xdr:spPr>
        <a:xfrm>
          <a:off x="15671800" y="96139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113592</xdr:rowOff>
    </xdr:from>
    <xdr:ext cx="762000" cy="259045"/>
    <xdr:sp macro="" textlink="">
      <xdr:nvSpPr>
        <xdr:cNvPr id="258" name="その他平均値テキスト"/>
        <xdr:cNvSpPr txBox="1"/>
      </xdr:nvSpPr>
      <xdr:spPr>
        <a:xfrm>
          <a:off x="16598900" y="97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102507</xdr:rowOff>
    </xdr:from>
    <xdr:to>
      <xdr:col>22</xdr:col>
      <xdr:colOff>565150</xdr:colOff>
      <xdr:row>56</xdr:row>
      <xdr:rowOff>12700</xdr:rowOff>
    </xdr:to>
    <xdr:cxnSp macro="">
      <xdr:nvCxnSpPr>
        <xdr:cNvPr id="260" name="直線コネクタ 259"/>
        <xdr:cNvCxnSpPr/>
      </xdr:nvCxnSpPr>
      <xdr:spPr>
        <a:xfrm>
          <a:off x="14782800" y="91893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97262</xdr:rowOff>
    </xdr:from>
    <xdr:ext cx="736600" cy="259045"/>
    <xdr:sp macro="" textlink="">
      <xdr:nvSpPr>
        <xdr:cNvPr id="262" name="テキスト ボックス 261"/>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102507</xdr:rowOff>
    </xdr:from>
    <xdr:to>
      <xdr:col>21</xdr:col>
      <xdr:colOff>361950</xdr:colOff>
      <xdr:row>54</xdr:row>
      <xdr:rowOff>61685</xdr:rowOff>
    </xdr:to>
    <xdr:cxnSp macro="">
      <xdr:nvCxnSpPr>
        <xdr:cNvPr id="263" name="直線コネクタ 262"/>
        <xdr:cNvCxnSpPr/>
      </xdr:nvCxnSpPr>
      <xdr:spPr>
        <a:xfrm flipV="1">
          <a:off x="13893800" y="9189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129920</xdr:rowOff>
    </xdr:from>
    <xdr:ext cx="762000" cy="259045"/>
    <xdr:sp macro="" textlink="">
      <xdr:nvSpPr>
        <xdr:cNvPr id="265" name="テキスト ボックス 264"/>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118835</xdr:rowOff>
    </xdr:from>
    <xdr:to>
      <xdr:col>20</xdr:col>
      <xdr:colOff>158750</xdr:colOff>
      <xdr:row>54</xdr:row>
      <xdr:rowOff>61685</xdr:rowOff>
    </xdr:to>
    <xdr:cxnSp macro="">
      <xdr:nvCxnSpPr>
        <xdr:cNvPr id="266" name="直線コネクタ 265"/>
        <xdr:cNvCxnSpPr/>
      </xdr:nvCxnSpPr>
      <xdr:spPr>
        <a:xfrm>
          <a:off x="13004800" y="92056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8" name="テキスト ボックス 26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15620</xdr:rowOff>
    </xdr:from>
    <xdr:ext cx="762000" cy="259045"/>
    <xdr:sp macro="" textlink="">
      <xdr:nvSpPr>
        <xdr:cNvPr id="270" name="テキスト ボックス 269"/>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43543</xdr:rowOff>
    </xdr:from>
    <xdr:to>
      <xdr:col>24</xdr:col>
      <xdr:colOff>82550</xdr:colOff>
      <xdr:row>56</xdr:row>
      <xdr:rowOff>145143</xdr:rowOff>
    </xdr:to>
    <xdr:sp macro="" textlink="">
      <xdr:nvSpPr>
        <xdr:cNvPr id="276" name="円/楕円 275"/>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60070</xdr:rowOff>
    </xdr:from>
    <xdr:ext cx="762000" cy="259045"/>
    <xdr:sp macro="" textlink="">
      <xdr:nvSpPr>
        <xdr:cNvPr id="277" name="その他該当値テキスト"/>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8" name="円/楕円 27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9" name="テキスト ボックス 27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51707</xdr:rowOff>
    </xdr:from>
    <xdr:to>
      <xdr:col>21</xdr:col>
      <xdr:colOff>412750</xdr:colOff>
      <xdr:row>53</xdr:row>
      <xdr:rowOff>153307</xdr:rowOff>
    </xdr:to>
    <xdr:sp macro="" textlink="">
      <xdr:nvSpPr>
        <xdr:cNvPr id="280" name="円/楕円 279"/>
        <xdr:cNvSpPr/>
      </xdr:nvSpPr>
      <xdr:spPr>
        <a:xfrm>
          <a:off x="14732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163484</xdr:rowOff>
    </xdr:from>
    <xdr:ext cx="762000" cy="259045"/>
    <xdr:sp macro="" textlink="">
      <xdr:nvSpPr>
        <xdr:cNvPr id="281" name="テキスト ボックス 280"/>
        <xdr:cNvSpPr txBox="1"/>
      </xdr:nvSpPr>
      <xdr:spPr>
        <a:xfrm>
          <a:off x="14401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10885</xdr:rowOff>
    </xdr:from>
    <xdr:to>
      <xdr:col>20</xdr:col>
      <xdr:colOff>209550</xdr:colOff>
      <xdr:row>54</xdr:row>
      <xdr:rowOff>112485</xdr:rowOff>
    </xdr:to>
    <xdr:sp macro="" textlink="">
      <xdr:nvSpPr>
        <xdr:cNvPr id="282" name="円/楕円 281"/>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122662</xdr:rowOff>
    </xdr:from>
    <xdr:ext cx="762000" cy="259045"/>
    <xdr:sp macro="" textlink="">
      <xdr:nvSpPr>
        <xdr:cNvPr id="283" name="テキスト ボックス 282"/>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68035</xdr:rowOff>
    </xdr:from>
    <xdr:to>
      <xdr:col>19</xdr:col>
      <xdr:colOff>6350</xdr:colOff>
      <xdr:row>53</xdr:row>
      <xdr:rowOff>169635</xdr:rowOff>
    </xdr:to>
    <xdr:sp macro="" textlink="">
      <xdr:nvSpPr>
        <xdr:cNvPr id="284" name="円/楕円 283"/>
        <xdr:cNvSpPr/>
      </xdr:nvSpPr>
      <xdr:spPr>
        <a:xfrm>
          <a:off x="12954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8362</xdr:rowOff>
    </xdr:from>
    <xdr:ext cx="762000" cy="259045"/>
    <xdr:sp macro="" textlink="">
      <xdr:nvSpPr>
        <xdr:cNvPr id="285" name="テキスト ボックス 284"/>
        <xdr:cNvSpPr txBox="1"/>
      </xdr:nvSpPr>
      <xdr:spPr>
        <a:xfrm>
          <a:off x="12623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補助費等に関しては、昨年とあまり変わらない水準となっている。</a:t>
          </a:r>
          <a:endParaRPr kumimoji="1" lang="en-US" altLang="ja-JP" sz="1300">
            <a:latin typeface="ＭＳ Ｐゴシック"/>
          </a:endParaRPr>
        </a:p>
        <a:p>
          <a:r>
            <a:rPr kumimoji="1" lang="ja-JP" altLang="en-US" sz="1300">
              <a:latin typeface="ＭＳ Ｐゴシック"/>
            </a:rPr>
            <a:t>　今後においても、補助費等は増加傾向にあることから、他の消費的経費を抑制するとともに、事務事業評価による補助金及び負担金の適正化を図りながら削減に努める。</a:t>
          </a: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42635</xdr:rowOff>
    </xdr:from>
    <xdr:to>
      <xdr:col>24</xdr:col>
      <xdr:colOff>31750</xdr:colOff>
      <xdr:row>39</xdr:row>
      <xdr:rowOff>64407</xdr:rowOff>
    </xdr:to>
    <xdr:cxnSp macro="">
      <xdr:nvCxnSpPr>
        <xdr:cNvPr id="320" name="直線コネクタ 319"/>
        <xdr:cNvCxnSpPr/>
      </xdr:nvCxnSpPr>
      <xdr:spPr>
        <a:xfrm flipV="1">
          <a:off x="15671800" y="6729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90005</xdr:rowOff>
    </xdr:from>
    <xdr:ext cx="762000" cy="259045"/>
    <xdr:sp macro="" textlink="">
      <xdr:nvSpPr>
        <xdr:cNvPr id="321" name="補助費等平均値テキスト"/>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64407</xdr:rowOff>
    </xdr:from>
    <xdr:to>
      <xdr:col>22</xdr:col>
      <xdr:colOff>565150</xdr:colOff>
      <xdr:row>39</xdr:row>
      <xdr:rowOff>75293</xdr:rowOff>
    </xdr:to>
    <xdr:cxnSp macro="">
      <xdr:nvCxnSpPr>
        <xdr:cNvPr id="323" name="直線コネクタ 322"/>
        <xdr:cNvCxnSpPr/>
      </xdr:nvCxnSpPr>
      <xdr:spPr>
        <a:xfrm flipV="1">
          <a:off x="14782800" y="675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25" name="テキスト ボックス 324"/>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75293</xdr:rowOff>
    </xdr:from>
    <xdr:to>
      <xdr:col>21</xdr:col>
      <xdr:colOff>361950</xdr:colOff>
      <xdr:row>39</xdr:row>
      <xdr:rowOff>86178</xdr:rowOff>
    </xdr:to>
    <xdr:cxnSp macro="">
      <xdr:nvCxnSpPr>
        <xdr:cNvPr id="326" name="直線コネクタ 325"/>
        <xdr:cNvCxnSpPr/>
      </xdr:nvCxnSpPr>
      <xdr:spPr>
        <a:xfrm flipV="1">
          <a:off x="13893800" y="6761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28" name="テキスト ボックス 327"/>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39</xdr:row>
      <xdr:rowOff>86178</xdr:rowOff>
    </xdr:to>
    <xdr:cxnSp macro="">
      <xdr:nvCxnSpPr>
        <xdr:cNvPr id="329" name="直線コネクタ 328"/>
        <xdr:cNvCxnSpPr/>
      </xdr:nvCxnSpPr>
      <xdr:spPr>
        <a:xfrm>
          <a:off x="13004800" y="6642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76399</xdr:rowOff>
    </xdr:from>
    <xdr:ext cx="762000" cy="259045"/>
    <xdr:sp macro="" textlink="">
      <xdr:nvSpPr>
        <xdr:cNvPr id="331" name="テキスト ボックス 330"/>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43741</xdr:rowOff>
    </xdr:from>
    <xdr:ext cx="762000" cy="259045"/>
    <xdr:sp macro="" textlink="">
      <xdr:nvSpPr>
        <xdr:cNvPr id="333" name="テキスト ボックス 332"/>
        <xdr:cNvSpPr txBox="1"/>
      </xdr:nvSpPr>
      <xdr:spPr>
        <a:xfrm>
          <a:off x="12623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163285</xdr:rowOff>
    </xdr:from>
    <xdr:to>
      <xdr:col>24</xdr:col>
      <xdr:colOff>82550</xdr:colOff>
      <xdr:row>39</xdr:row>
      <xdr:rowOff>93435</xdr:rowOff>
    </xdr:to>
    <xdr:sp macro="" textlink="">
      <xdr:nvSpPr>
        <xdr:cNvPr id="339" name="円/楕円 338"/>
        <xdr:cNvSpPr/>
      </xdr:nvSpPr>
      <xdr:spPr>
        <a:xfrm>
          <a:off x="16459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135362</xdr:rowOff>
    </xdr:from>
    <xdr:ext cx="762000" cy="259045"/>
    <xdr:sp macro="" textlink="">
      <xdr:nvSpPr>
        <xdr:cNvPr id="340" name="補助費等該当値テキスト"/>
        <xdr:cNvSpPr txBox="1"/>
      </xdr:nvSpPr>
      <xdr:spPr>
        <a:xfrm>
          <a:off x="16598900" y="66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13607</xdr:rowOff>
    </xdr:from>
    <xdr:to>
      <xdr:col>22</xdr:col>
      <xdr:colOff>615950</xdr:colOff>
      <xdr:row>39</xdr:row>
      <xdr:rowOff>115207</xdr:rowOff>
    </xdr:to>
    <xdr:sp macro="" textlink="">
      <xdr:nvSpPr>
        <xdr:cNvPr id="341" name="円/楕円 340"/>
        <xdr:cNvSpPr/>
      </xdr:nvSpPr>
      <xdr:spPr>
        <a:xfrm>
          <a:off x="15621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99984</xdr:rowOff>
    </xdr:from>
    <xdr:ext cx="736600" cy="259045"/>
    <xdr:sp macro="" textlink="">
      <xdr:nvSpPr>
        <xdr:cNvPr id="342" name="テキスト ボックス 341"/>
        <xdr:cNvSpPr txBox="1"/>
      </xdr:nvSpPr>
      <xdr:spPr>
        <a:xfrm>
          <a:off x="15290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24493</xdr:rowOff>
    </xdr:from>
    <xdr:to>
      <xdr:col>21</xdr:col>
      <xdr:colOff>412750</xdr:colOff>
      <xdr:row>39</xdr:row>
      <xdr:rowOff>126093</xdr:rowOff>
    </xdr:to>
    <xdr:sp macro="" textlink="">
      <xdr:nvSpPr>
        <xdr:cNvPr id="343" name="円/楕円 342"/>
        <xdr:cNvSpPr/>
      </xdr:nvSpPr>
      <xdr:spPr>
        <a:xfrm>
          <a:off x="14732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110870</xdr:rowOff>
    </xdr:from>
    <xdr:ext cx="762000" cy="259045"/>
    <xdr:sp macro="" textlink="">
      <xdr:nvSpPr>
        <xdr:cNvPr id="344" name="テキスト ボックス 343"/>
        <xdr:cNvSpPr txBox="1"/>
      </xdr:nvSpPr>
      <xdr:spPr>
        <a:xfrm>
          <a:off x="14401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35378</xdr:rowOff>
    </xdr:from>
    <xdr:to>
      <xdr:col>20</xdr:col>
      <xdr:colOff>209550</xdr:colOff>
      <xdr:row>39</xdr:row>
      <xdr:rowOff>136978</xdr:rowOff>
    </xdr:to>
    <xdr:sp macro="" textlink="">
      <xdr:nvSpPr>
        <xdr:cNvPr id="345" name="円/楕円 344"/>
        <xdr:cNvSpPr/>
      </xdr:nvSpPr>
      <xdr:spPr>
        <a:xfrm>
          <a:off x="13843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121755</xdr:rowOff>
    </xdr:from>
    <xdr:ext cx="762000" cy="259045"/>
    <xdr:sp macro="" textlink="">
      <xdr:nvSpPr>
        <xdr:cNvPr id="346" name="テキスト ボックス 345"/>
        <xdr:cNvSpPr txBox="1"/>
      </xdr:nvSpPr>
      <xdr:spPr>
        <a:xfrm>
          <a:off x="13512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47" name="円/楕円 346"/>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48" name="テキスト ボックス 347"/>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地方債残高は平成１７年度をピークに減少傾向にあり、類似団体平均を大きく下回っているが、公債費に係る経常収支比率は依然として高い状況にある。</a:t>
          </a:r>
          <a:endParaRPr kumimoji="1" lang="en-US" altLang="ja-JP" sz="1300">
            <a:latin typeface="ＭＳ Ｐゴシック"/>
          </a:endParaRPr>
        </a:p>
        <a:p>
          <a:r>
            <a:rPr kumimoji="1" lang="ja-JP" altLang="en-US" sz="1300">
              <a:latin typeface="ＭＳ Ｐゴシック"/>
            </a:rPr>
            <a:t>　今後においても、計画的な公共施設整備等への財政負担が見込まれることから、新規地方債の抑制を図るなど、緊急度や住民ニーズを的確に把握した事業の選択実施に努める。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39370</xdr:rowOff>
    </xdr:from>
    <xdr:to>
      <xdr:col>7</xdr:col>
      <xdr:colOff>15875</xdr:colOff>
      <xdr:row>75</xdr:row>
      <xdr:rowOff>153670</xdr:rowOff>
    </xdr:to>
    <xdr:cxnSp macro="">
      <xdr:nvCxnSpPr>
        <xdr:cNvPr id="381" name="直線コネクタ 380"/>
        <xdr:cNvCxnSpPr/>
      </xdr:nvCxnSpPr>
      <xdr:spPr>
        <a:xfrm flipV="1">
          <a:off x="3987800" y="12898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63516</xdr:rowOff>
    </xdr:from>
    <xdr:ext cx="762000" cy="259045"/>
    <xdr:sp macro="" textlink="">
      <xdr:nvSpPr>
        <xdr:cNvPr id="382" name="公債費平均値テキスト"/>
        <xdr:cNvSpPr txBox="1"/>
      </xdr:nvSpPr>
      <xdr:spPr>
        <a:xfrm>
          <a:off x="4914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76</xdr:row>
      <xdr:rowOff>5080</xdr:rowOff>
    </xdr:to>
    <xdr:cxnSp macro="">
      <xdr:nvCxnSpPr>
        <xdr:cNvPr id="384" name="直線コネクタ 383"/>
        <xdr:cNvCxnSpPr/>
      </xdr:nvCxnSpPr>
      <xdr:spPr>
        <a:xfrm flipV="1">
          <a:off x="3098800" y="13012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6" name="テキスト ボックス 385"/>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xdr:rowOff>
    </xdr:from>
    <xdr:to>
      <xdr:col>4</xdr:col>
      <xdr:colOff>346075</xdr:colOff>
      <xdr:row>76</xdr:row>
      <xdr:rowOff>5080</xdr:rowOff>
    </xdr:to>
    <xdr:cxnSp macro="">
      <xdr:nvCxnSpPr>
        <xdr:cNvPr id="387" name="直線コネクタ 386"/>
        <xdr:cNvCxnSpPr/>
      </xdr:nvCxnSpPr>
      <xdr:spPr>
        <a:xfrm>
          <a:off x="2209800" y="13035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89" name="テキスト ボックス 388"/>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xdr:rowOff>
    </xdr:from>
    <xdr:to>
      <xdr:col>3</xdr:col>
      <xdr:colOff>142875</xdr:colOff>
      <xdr:row>76</xdr:row>
      <xdr:rowOff>81280</xdr:rowOff>
    </xdr:to>
    <xdr:cxnSp macro="">
      <xdr:nvCxnSpPr>
        <xdr:cNvPr id="390" name="直線コネクタ 389"/>
        <xdr:cNvCxnSpPr/>
      </xdr:nvCxnSpPr>
      <xdr:spPr>
        <a:xfrm flipV="1">
          <a:off x="1320800" y="13035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113047</xdr:rowOff>
    </xdr:from>
    <xdr:ext cx="762000" cy="259045"/>
    <xdr:sp macro="" textlink="">
      <xdr:nvSpPr>
        <xdr:cNvPr id="392" name="テキスト ボックス 391"/>
        <xdr:cNvSpPr txBox="1"/>
      </xdr:nvSpPr>
      <xdr:spPr>
        <a:xfrm>
          <a:off x="1828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94" name="テキスト ボックス 393"/>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160020</xdr:rowOff>
    </xdr:from>
    <xdr:to>
      <xdr:col>7</xdr:col>
      <xdr:colOff>66675</xdr:colOff>
      <xdr:row>75</xdr:row>
      <xdr:rowOff>90170</xdr:rowOff>
    </xdr:to>
    <xdr:sp macro="" textlink="">
      <xdr:nvSpPr>
        <xdr:cNvPr id="400" name="円/楕円 399"/>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5097</xdr:rowOff>
    </xdr:from>
    <xdr:ext cx="762000" cy="259045"/>
    <xdr:sp macro="" textlink="">
      <xdr:nvSpPr>
        <xdr:cNvPr id="401"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402" name="円/楕円 401"/>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403" name="テキスト ボックス 402"/>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125730</xdr:rowOff>
    </xdr:from>
    <xdr:to>
      <xdr:col>4</xdr:col>
      <xdr:colOff>396875</xdr:colOff>
      <xdr:row>76</xdr:row>
      <xdr:rowOff>55880</xdr:rowOff>
    </xdr:to>
    <xdr:sp macro="" textlink="">
      <xdr:nvSpPr>
        <xdr:cNvPr id="404" name="円/楕円 403"/>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66057</xdr:rowOff>
    </xdr:from>
    <xdr:ext cx="762000" cy="259045"/>
    <xdr:sp macro="" textlink="">
      <xdr:nvSpPr>
        <xdr:cNvPr id="405" name="テキスト ボックス 404"/>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125730</xdr:rowOff>
    </xdr:from>
    <xdr:to>
      <xdr:col>3</xdr:col>
      <xdr:colOff>193675</xdr:colOff>
      <xdr:row>76</xdr:row>
      <xdr:rowOff>55880</xdr:rowOff>
    </xdr:to>
    <xdr:sp macro="" textlink="">
      <xdr:nvSpPr>
        <xdr:cNvPr id="406" name="円/楕円 405"/>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66057</xdr:rowOff>
    </xdr:from>
    <xdr:ext cx="762000" cy="259045"/>
    <xdr:sp macro="" textlink="">
      <xdr:nvSpPr>
        <xdr:cNvPr id="407" name="テキスト ボックス 406"/>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408" name="円/楕円 407"/>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409" name="テキスト ボックス 408"/>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国営土地改良事業の繰上償還に伴い、昨年度と比べ２．６ポイント増と大幅な増加となった。</a:t>
          </a:r>
          <a:endParaRPr kumimoji="1" lang="en-US" altLang="ja-JP" sz="1300">
            <a:latin typeface="ＭＳ Ｐゴシック"/>
          </a:endParaRPr>
        </a:p>
        <a:p>
          <a:r>
            <a:rPr kumimoji="1" lang="ja-JP" altLang="en-US" sz="1300">
              <a:latin typeface="ＭＳ Ｐゴシック"/>
            </a:rPr>
            <a:t>　依然、類似団体平均を大きく上回っていることから、適正な財政運営に努める。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132714</xdr:rowOff>
    </xdr:from>
    <xdr:to>
      <xdr:col>24</xdr:col>
      <xdr:colOff>31750</xdr:colOff>
      <xdr:row>78</xdr:row>
      <xdr:rowOff>109855</xdr:rowOff>
    </xdr:to>
    <xdr:cxnSp macro="">
      <xdr:nvCxnSpPr>
        <xdr:cNvPr id="438" name="直線コネクタ 437"/>
        <xdr:cNvCxnSpPr/>
      </xdr:nvCxnSpPr>
      <xdr:spPr>
        <a:xfrm>
          <a:off x="15671800" y="13334364"/>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41291</xdr:rowOff>
    </xdr:from>
    <xdr:ext cx="762000" cy="259045"/>
    <xdr:sp macro="" textlink="">
      <xdr:nvSpPr>
        <xdr:cNvPr id="439" name="公債費以外平均値テキスト"/>
        <xdr:cNvSpPr txBox="1"/>
      </xdr:nvSpPr>
      <xdr:spPr>
        <a:xfrm>
          <a:off x="16598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18414</xdr:rowOff>
    </xdr:from>
    <xdr:to>
      <xdr:col>22</xdr:col>
      <xdr:colOff>565150</xdr:colOff>
      <xdr:row>77</xdr:row>
      <xdr:rowOff>132714</xdr:rowOff>
    </xdr:to>
    <xdr:cxnSp macro="">
      <xdr:nvCxnSpPr>
        <xdr:cNvPr id="441" name="直線コネクタ 440"/>
        <xdr:cNvCxnSpPr/>
      </xdr:nvCxnSpPr>
      <xdr:spPr>
        <a:xfrm>
          <a:off x="14782800" y="132200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136542</xdr:rowOff>
    </xdr:from>
    <xdr:ext cx="736600" cy="259045"/>
    <xdr:sp macro="" textlink="">
      <xdr:nvSpPr>
        <xdr:cNvPr id="443" name="テキスト ボックス 442"/>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18414</xdr:rowOff>
    </xdr:from>
    <xdr:to>
      <xdr:col>21</xdr:col>
      <xdr:colOff>361950</xdr:colOff>
      <xdr:row>77</xdr:row>
      <xdr:rowOff>29845</xdr:rowOff>
    </xdr:to>
    <xdr:cxnSp macro="">
      <xdr:nvCxnSpPr>
        <xdr:cNvPr id="444" name="直線コネクタ 443"/>
        <xdr:cNvCxnSpPr/>
      </xdr:nvCxnSpPr>
      <xdr:spPr>
        <a:xfrm flipV="1">
          <a:off x="13893800" y="132200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46" name="テキスト ボックス 445"/>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77</xdr:row>
      <xdr:rowOff>29845</xdr:rowOff>
    </xdr:to>
    <xdr:cxnSp macro="">
      <xdr:nvCxnSpPr>
        <xdr:cNvPr id="447" name="直線コネクタ 446"/>
        <xdr:cNvCxnSpPr/>
      </xdr:nvCxnSpPr>
      <xdr:spPr>
        <a:xfrm>
          <a:off x="13004800" y="13122911"/>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9" name="テキスト ボックス 448"/>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45102</xdr:rowOff>
    </xdr:from>
    <xdr:ext cx="762000" cy="259045"/>
    <xdr:sp macro="" textlink="">
      <xdr:nvSpPr>
        <xdr:cNvPr id="451" name="テキスト ボックス 450"/>
        <xdr:cNvSpPr txBox="1"/>
      </xdr:nvSpPr>
      <xdr:spPr>
        <a:xfrm>
          <a:off x="12623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59055</xdr:rowOff>
    </xdr:from>
    <xdr:to>
      <xdr:col>24</xdr:col>
      <xdr:colOff>82550</xdr:colOff>
      <xdr:row>78</xdr:row>
      <xdr:rowOff>160655</xdr:rowOff>
    </xdr:to>
    <xdr:sp macro="" textlink="">
      <xdr:nvSpPr>
        <xdr:cNvPr id="457" name="円/楕円 456"/>
        <xdr:cNvSpPr/>
      </xdr:nvSpPr>
      <xdr:spPr>
        <a:xfrm>
          <a:off x="164592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31132</xdr:rowOff>
    </xdr:from>
    <xdr:ext cx="762000" cy="259045"/>
    <xdr:sp macro="" textlink="">
      <xdr:nvSpPr>
        <xdr:cNvPr id="458" name="公債費以外該当値テキスト"/>
        <xdr:cNvSpPr txBox="1"/>
      </xdr:nvSpPr>
      <xdr:spPr>
        <a:xfrm>
          <a:off x="165989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81914</xdr:rowOff>
    </xdr:from>
    <xdr:to>
      <xdr:col>22</xdr:col>
      <xdr:colOff>615950</xdr:colOff>
      <xdr:row>78</xdr:row>
      <xdr:rowOff>12064</xdr:rowOff>
    </xdr:to>
    <xdr:sp macro="" textlink="">
      <xdr:nvSpPr>
        <xdr:cNvPr id="459" name="円/楕円 458"/>
        <xdr:cNvSpPr/>
      </xdr:nvSpPr>
      <xdr:spPr>
        <a:xfrm>
          <a:off x="15621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168291</xdr:rowOff>
    </xdr:from>
    <xdr:ext cx="736600" cy="259045"/>
    <xdr:sp macro="" textlink="">
      <xdr:nvSpPr>
        <xdr:cNvPr id="460" name="テキスト ボックス 459"/>
        <xdr:cNvSpPr txBox="1"/>
      </xdr:nvSpPr>
      <xdr:spPr>
        <a:xfrm>
          <a:off x="15290800" y="1336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139064</xdr:rowOff>
    </xdr:from>
    <xdr:to>
      <xdr:col>21</xdr:col>
      <xdr:colOff>412750</xdr:colOff>
      <xdr:row>77</xdr:row>
      <xdr:rowOff>69214</xdr:rowOff>
    </xdr:to>
    <xdr:sp macro="" textlink="">
      <xdr:nvSpPr>
        <xdr:cNvPr id="461" name="円/楕円 460"/>
        <xdr:cNvSpPr/>
      </xdr:nvSpPr>
      <xdr:spPr>
        <a:xfrm>
          <a:off x="14732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53991</xdr:rowOff>
    </xdr:from>
    <xdr:ext cx="762000" cy="259045"/>
    <xdr:sp macro="" textlink="">
      <xdr:nvSpPr>
        <xdr:cNvPr id="462" name="テキスト ボックス 461"/>
        <xdr:cNvSpPr txBox="1"/>
      </xdr:nvSpPr>
      <xdr:spPr>
        <a:xfrm>
          <a:off x="14401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150495</xdr:rowOff>
    </xdr:from>
    <xdr:to>
      <xdr:col>20</xdr:col>
      <xdr:colOff>209550</xdr:colOff>
      <xdr:row>77</xdr:row>
      <xdr:rowOff>80645</xdr:rowOff>
    </xdr:to>
    <xdr:sp macro="" textlink="">
      <xdr:nvSpPr>
        <xdr:cNvPr id="463" name="円/楕円 462"/>
        <xdr:cNvSpPr/>
      </xdr:nvSpPr>
      <xdr:spPr>
        <a:xfrm>
          <a:off x="13843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65422</xdr:rowOff>
    </xdr:from>
    <xdr:ext cx="762000" cy="259045"/>
    <xdr:sp macro="" textlink="">
      <xdr:nvSpPr>
        <xdr:cNvPr id="464" name="テキスト ボックス 463"/>
        <xdr:cNvSpPr txBox="1"/>
      </xdr:nvSpPr>
      <xdr:spPr>
        <a:xfrm>
          <a:off x="13512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41911</xdr:rowOff>
    </xdr:from>
    <xdr:to>
      <xdr:col>19</xdr:col>
      <xdr:colOff>6350</xdr:colOff>
      <xdr:row>76</xdr:row>
      <xdr:rowOff>143511</xdr:rowOff>
    </xdr:to>
    <xdr:sp macro="" textlink="">
      <xdr:nvSpPr>
        <xdr:cNvPr id="465" name="円/楕円 464"/>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128288</xdr:rowOff>
    </xdr:from>
    <xdr:ext cx="762000" cy="259045"/>
    <xdr:sp macro="" textlink="">
      <xdr:nvSpPr>
        <xdr:cNvPr id="466" name="テキスト ボックス 465"/>
        <xdr:cNvSpPr txBox="1"/>
      </xdr:nvSpPr>
      <xdr:spPr>
        <a:xfrm>
          <a:off x="12623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北海道芽室町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69408</xdr:rowOff>
    </xdr:from>
    <xdr:to>
      <xdr:col>4</xdr:col>
      <xdr:colOff>1117600</xdr:colOff>
      <xdr:row>18</xdr:row>
      <xdr:rowOff>77668</xdr:rowOff>
    </xdr:to>
    <xdr:cxnSp macro="">
      <xdr:nvCxnSpPr>
        <xdr:cNvPr id="50" name="直線コネクタ 49"/>
        <xdr:cNvCxnSpPr/>
      </xdr:nvCxnSpPr>
      <xdr:spPr bwMode="auto">
        <a:xfrm flipV="1">
          <a:off x="5003800" y="3203133"/>
          <a:ext cx="647700" cy="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77668</xdr:rowOff>
    </xdr:from>
    <xdr:to>
      <xdr:col>4</xdr:col>
      <xdr:colOff>469900</xdr:colOff>
      <xdr:row>18</xdr:row>
      <xdr:rowOff>93381</xdr:rowOff>
    </xdr:to>
    <xdr:cxnSp macro="">
      <xdr:nvCxnSpPr>
        <xdr:cNvPr id="53" name="直線コネクタ 52"/>
        <xdr:cNvCxnSpPr/>
      </xdr:nvCxnSpPr>
      <xdr:spPr bwMode="auto">
        <a:xfrm flipV="1">
          <a:off x="4305300" y="3211393"/>
          <a:ext cx="698500" cy="15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142135</xdr:rowOff>
    </xdr:from>
    <xdr:ext cx="736600" cy="259045"/>
    <xdr:sp macro="" textlink="">
      <xdr:nvSpPr>
        <xdr:cNvPr id="55" name="テキスト ボックス 54"/>
        <xdr:cNvSpPr txBox="1"/>
      </xdr:nvSpPr>
      <xdr:spPr>
        <a:xfrm>
          <a:off x="4622800" y="276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93381</xdr:rowOff>
    </xdr:from>
    <xdr:to>
      <xdr:col>3</xdr:col>
      <xdr:colOff>904875</xdr:colOff>
      <xdr:row>18</xdr:row>
      <xdr:rowOff>113886</xdr:rowOff>
    </xdr:to>
    <xdr:cxnSp macro="">
      <xdr:nvCxnSpPr>
        <xdr:cNvPr id="56" name="直線コネクタ 55"/>
        <xdr:cNvCxnSpPr/>
      </xdr:nvCxnSpPr>
      <xdr:spPr bwMode="auto">
        <a:xfrm flipV="1">
          <a:off x="3606800" y="3227106"/>
          <a:ext cx="698500" cy="20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152834</xdr:rowOff>
    </xdr:from>
    <xdr:ext cx="762000" cy="259045"/>
    <xdr:sp macro="" textlink="">
      <xdr:nvSpPr>
        <xdr:cNvPr id="58" name="テキスト ボックス 57"/>
        <xdr:cNvSpPr txBox="1"/>
      </xdr:nvSpPr>
      <xdr:spPr>
        <a:xfrm>
          <a:off x="3924300" y="27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113886</xdr:rowOff>
    </xdr:from>
    <xdr:to>
      <xdr:col>3</xdr:col>
      <xdr:colOff>206375</xdr:colOff>
      <xdr:row>18</xdr:row>
      <xdr:rowOff>122939</xdr:rowOff>
    </xdr:to>
    <xdr:cxnSp macro="">
      <xdr:nvCxnSpPr>
        <xdr:cNvPr id="59" name="直線コネクタ 58"/>
        <xdr:cNvCxnSpPr/>
      </xdr:nvCxnSpPr>
      <xdr:spPr bwMode="auto">
        <a:xfrm flipV="1">
          <a:off x="2908300" y="3247611"/>
          <a:ext cx="698500" cy="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4152</xdr:rowOff>
    </xdr:from>
    <xdr:ext cx="762000" cy="259045"/>
    <xdr:sp macro="" textlink="">
      <xdr:nvSpPr>
        <xdr:cNvPr id="61" name="テキスト ボックス 60"/>
        <xdr:cNvSpPr txBox="1"/>
      </xdr:nvSpPr>
      <xdr:spPr>
        <a:xfrm>
          <a:off x="32258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149968</xdr:rowOff>
    </xdr:from>
    <xdr:ext cx="762000" cy="259045"/>
    <xdr:sp macro="" textlink="">
      <xdr:nvSpPr>
        <xdr:cNvPr id="63" name="テキスト ボックス 62"/>
        <xdr:cNvSpPr txBox="1"/>
      </xdr:nvSpPr>
      <xdr:spPr>
        <a:xfrm>
          <a:off x="25273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18608</xdr:rowOff>
    </xdr:from>
    <xdr:to>
      <xdr:col>5</xdr:col>
      <xdr:colOff>34925</xdr:colOff>
      <xdr:row>18</xdr:row>
      <xdr:rowOff>120208</xdr:rowOff>
    </xdr:to>
    <xdr:sp macro="" textlink="">
      <xdr:nvSpPr>
        <xdr:cNvPr id="69" name="円/楕円 68"/>
        <xdr:cNvSpPr/>
      </xdr:nvSpPr>
      <xdr:spPr bwMode="auto">
        <a:xfrm>
          <a:off x="5600700" y="315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162135</xdr:rowOff>
    </xdr:from>
    <xdr:ext cx="762000" cy="259045"/>
    <xdr:sp macro="" textlink="">
      <xdr:nvSpPr>
        <xdr:cNvPr id="70" name="人口1人当たり決算額の推移該当値テキスト130"/>
        <xdr:cNvSpPr txBox="1"/>
      </xdr:nvSpPr>
      <xdr:spPr>
        <a:xfrm>
          <a:off x="5740400" y="312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96,308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26868</xdr:rowOff>
    </xdr:from>
    <xdr:to>
      <xdr:col>4</xdr:col>
      <xdr:colOff>520700</xdr:colOff>
      <xdr:row>18</xdr:row>
      <xdr:rowOff>128468</xdr:rowOff>
    </xdr:to>
    <xdr:sp macro="" textlink="">
      <xdr:nvSpPr>
        <xdr:cNvPr id="71" name="円/楕円 70"/>
        <xdr:cNvSpPr/>
      </xdr:nvSpPr>
      <xdr:spPr bwMode="auto">
        <a:xfrm>
          <a:off x="4953000" y="316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113245</xdr:rowOff>
    </xdr:from>
    <xdr:ext cx="736600" cy="259045"/>
    <xdr:sp macro="" textlink="">
      <xdr:nvSpPr>
        <xdr:cNvPr id="72" name="テキスト ボックス 71"/>
        <xdr:cNvSpPr txBox="1"/>
      </xdr:nvSpPr>
      <xdr:spPr>
        <a:xfrm>
          <a:off x="4622800" y="3246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42581</xdr:rowOff>
    </xdr:from>
    <xdr:to>
      <xdr:col>3</xdr:col>
      <xdr:colOff>955675</xdr:colOff>
      <xdr:row>18</xdr:row>
      <xdr:rowOff>144180</xdr:rowOff>
    </xdr:to>
    <xdr:sp macro="" textlink="">
      <xdr:nvSpPr>
        <xdr:cNvPr id="73" name="円/楕円 72"/>
        <xdr:cNvSpPr/>
      </xdr:nvSpPr>
      <xdr:spPr bwMode="auto">
        <a:xfrm>
          <a:off x="4254500" y="317630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128958</xdr:rowOff>
    </xdr:from>
    <xdr:ext cx="762000" cy="259045"/>
    <xdr:sp macro="" textlink="">
      <xdr:nvSpPr>
        <xdr:cNvPr id="74" name="テキスト ボックス 73"/>
        <xdr:cNvSpPr txBox="1"/>
      </xdr:nvSpPr>
      <xdr:spPr>
        <a:xfrm>
          <a:off x="3924300" y="32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93,162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63086</xdr:rowOff>
    </xdr:from>
    <xdr:to>
      <xdr:col>3</xdr:col>
      <xdr:colOff>257175</xdr:colOff>
      <xdr:row>18</xdr:row>
      <xdr:rowOff>164686</xdr:rowOff>
    </xdr:to>
    <xdr:sp macro="" textlink="">
      <xdr:nvSpPr>
        <xdr:cNvPr id="75" name="円/楕円 74"/>
        <xdr:cNvSpPr/>
      </xdr:nvSpPr>
      <xdr:spPr bwMode="auto">
        <a:xfrm>
          <a:off x="3556000" y="319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149463</xdr:rowOff>
    </xdr:from>
    <xdr:ext cx="762000" cy="259045"/>
    <xdr:sp macro="" textlink="">
      <xdr:nvSpPr>
        <xdr:cNvPr id="76" name="テキスト ボックス 75"/>
        <xdr:cNvSpPr txBox="1"/>
      </xdr:nvSpPr>
      <xdr:spPr>
        <a:xfrm>
          <a:off x="3225800" y="328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72139</xdr:rowOff>
    </xdr:from>
    <xdr:to>
      <xdr:col>2</xdr:col>
      <xdr:colOff>692150</xdr:colOff>
      <xdr:row>19</xdr:row>
      <xdr:rowOff>2289</xdr:rowOff>
    </xdr:to>
    <xdr:sp macro="" textlink="">
      <xdr:nvSpPr>
        <xdr:cNvPr id="77" name="円/楕円 76"/>
        <xdr:cNvSpPr/>
      </xdr:nvSpPr>
      <xdr:spPr bwMode="auto">
        <a:xfrm>
          <a:off x="2857500" y="3205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158516</xdr:rowOff>
    </xdr:from>
    <xdr:ext cx="762000" cy="259045"/>
    <xdr:sp macro="" textlink="">
      <xdr:nvSpPr>
        <xdr:cNvPr id="78" name="テキスト ボックス 77"/>
        <xdr:cNvSpPr txBox="1"/>
      </xdr:nvSpPr>
      <xdr:spPr>
        <a:xfrm>
          <a:off x="2527300" y="32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57048</xdr:rowOff>
    </xdr:from>
    <xdr:to>
      <xdr:col>4</xdr:col>
      <xdr:colOff>1117600</xdr:colOff>
      <xdr:row>37</xdr:row>
      <xdr:rowOff>85532</xdr:rowOff>
    </xdr:to>
    <xdr:cxnSp macro="">
      <xdr:nvCxnSpPr>
        <xdr:cNvPr id="110" name="直線コネクタ 109"/>
        <xdr:cNvCxnSpPr/>
      </xdr:nvCxnSpPr>
      <xdr:spPr bwMode="auto">
        <a:xfrm>
          <a:off x="5003800" y="7010298"/>
          <a:ext cx="647700" cy="19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8305</xdr:rowOff>
    </xdr:from>
    <xdr:ext cx="762000" cy="259045"/>
    <xdr:sp macro="" textlink="">
      <xdr:nvSpPr>
        <xdr:cNvPr id="111" name="人口1人当たり決算額の推移平均値テキスト445"/>
        <xdr:cNvSpPr txBox="1"/>
      </xdr:nvSpPr>
      <xdr:spPr>
        <a:xfrm>
          <a:off x="5740400" y="661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57048</xdr:rowOff>
    </xdr:from>
    <xdr:to>
      <xdr:col>4</xdr:col>
      <xdr:colOff>469900</xdr:colOff>
      <xdr:row>36</xdr:row>
      <xdr:rowOff>148831</xdr:rowOff>
    </xdr:to>
    <xdr:cxnSp macro="">
      <xdr:nvCxnSpPr>
        <xdr:cNvPr id="113" name="直線コネクタ 112"/>
        <xdr:cNvCxnSpPr/>
      </xdr:nvCxnSpPr>
      <xdr:spPr bwMode="auto">
        <a:xfrm flipV="1">
          <a:off x="4305300" y="7010298"/>
          <a:ext cx="698500" cy="9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5" name="テキスト ボックス 114"/>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94653</xdr:rowOff>
    </xdr:from>
    <xdr:to>
      <xdr:col>3</xdr:col>
      <xdr:colOff>904875</xdr:colOff>
      <xdr:row>36</xdr:row>
      <xdr:rowOff>148831</xdr:rowOff>
    </xdr:to>
    <xdr:cxnSp macro="">
      <xdr:nvCxnSpPr>
        <xdr:cNvPr id="116" name="直線コネクタ 115"/>
        <xdr:cNvCxnSpPr/>
      </xdr:nvCxnSpPr>
      <xdr:spPr bwMode="auto">
        <a:xfrm>
          <a:off x="3606800" y="7047903"/>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181279</xdr:rowOff>
    </xdr:from>
    <xdr:ext cx="762000" cy="259045"/>
    <xdr:sp macro="" textlink="">
      <xdr:nvSpPr>
        <xdr:cNvPr id="118" name="テキスト ボックス 117"/>
        <xdr:cNvSpPr txBox="1"/>
      </xdr:nvSpPr>
      <xdr:spPr>
        <a:xfrm>
          <a:off x="3924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25273</xdr:rowOff>
    </xdr:from>
    <xdr:to>
      <xdr:col>3</xdr:col>
      <xdr:colOff>206375</xdr:colOff>
      <xdr:row>36</xdr:row>
      <xdr:rowOff>94653</xdr:rowOff>
    </xdr:to>
    <xdr:cxnSp macro="">
      <xdr:nvCxnSpPr>
        <xdr:cNvPr id="119" name="直線コネクタ 118"/>
        <xdr:cNvCxnSpPr/>
      </xdr:nvCxnSpPr>
      <xdr:spPr bwMode="auto">
        <a:xfrm>
          <a:off x="2908300" y="6978523"/>
          <a:ext cx="698500" cy="69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82249</xdr:rowOff>
    </xdr:from>
    <xdr:ext cx="762000" cy="259045"/>
    <xdr:sp macro="" textlink="">
      <xdr:nvSpPr>
        <xdr:cNvPr id="121" name="テキスト ボックス 120"/>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22722</xdr:rowOff>
    </xdr:from>
    <xdr:ext cx="762000" cy="259045"/>
    <xdr:sp macro="" textlink="">
      <xdr:nvSpPr>
        <xdr:cNvPr id="123" name="テキスト ボックス 122"/>
        <xdr:cNvSpPr txBox="1"/>
      </xdr:nvSpPr>
      <xdr:spPr>
        <a:xfrm>
          <a:off x="2527300" y="62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34732</xdr:rowOff>
    </xdr:from>
    <xdr:to>
      <xdr:col>5</xdr:col>
      <xdr:colOff>34925</xdr:colOff>
      <xdr:row>37</xdr:row>
      <xdr:rowOff>136332</xdr:rowOff>
    </xdr:to>
    <xdr:sp macro="" textlink="">
      <xdr:nvSpPr>
        <xdr:cNvPr id="129" name="円/楕円 128"/>
        <xdr:cNvSpPr/>
      </xdr:nvSpPr>
      <xdr:spPr bwMode="auto">
        <a:xfrm>
          <a:off x="5600700" y="715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114759</xdr:rowOff>
    </xdr:from>
    <xdr:ext cx="762000" cy="259045"/>
    <xdr:sp macro="" textlink="">
      <xdr:nvSpPr>
        <xdr:cNvPr id="130" name="人口1人当たり決算額の推移該当値テキスト445"/>
        <xdr:cNvSpPr txBox="1"/>
      </xdr:nvSpPr>
      <xdr:spPr>
        <a:xfrm>
          <a:off x="5740400" y="706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11,814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6248</xdr:rowOff>
    </xdr:from>
    <xdr:to>
      <xdr:col>4</xdr:col>
      <xdr:colOff>520700</xdr:colOff>
      <xdr:row>36</xdr:row>
      <xdr:rowOff>107848</xdr:rowOff>
    </xdr:to>
    <xdr:sp macro="" textlink="">
      <xdr:nvSpPr>
        <xdr:cNvPr id="131" name="円/楕円 130"/>
        <xdr:cNvSpPr/>
      </xdr:nvSpPr>
      <xdr:spPr bwMode="auto">
        <a:xfrm>
          <a:off x="4953000" y="695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92625</xdr:rowOff>
    </xdr:from>
    <xdr:ext cx="736600" cy="259045"/>
    <xdr:sp macro="" textlink="">
      <xdr:nvSpPr>
        <xdr:cNvPr id="132" name="テキスト ボックス 131"/>
        <xdr:cNvSpPr txBox="1"/>
      </xdr:nvSpPr>
      <xdr:spPr>
        <a:xfrm>
          <a:off x="4622800" y="7045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20,560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98031</xdr:rowOff>
    </xdr:from>
    <xdr:to>
      <xdr:col>3</xdr:col>
      <xdr:colOff>955675</xdr:colOff>
      <xdr:row>37</xdr:row>
      <xdr:rowOff>28181</xdr:rowOff>
    </xdr:to>
    <xdr:sp macro="" textlink="">
      <xdr:nvSpPr>
        <xdr:cNvPr id="133" name="円/楕円 132"/>
        <xdr:cNvSpPr/>
      </xdr:nvSpPr>
      <xdr:spPr bwMode="auto">
        <a:xfrm>
          <a:off x="4254500" y="7051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12958</xdr:rowOff>
    </xdr:from>
    <xdr:ext cx="762000" cy="259045"/>
    <xdr:sp macro="" textlink="">
      <xdr:nvSpPr>
        <xdr:cNvPr id="134" name="テキスト ボックス 133"/>
        <xdr:cNvSpPr txBox="1"/>
      </xdr:nvSpPr>
      <xdr:spPr>
        <a:xfrm>
          <a:off x="3924300" y="713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43853</xdr:rowOff>
    </xdr:from>
    <xdr:to>
      <xdr:col>3</xdr:col>
      <xdr:colOff>257175</xdr:colOff>
      <xdr:row>36</xdr:row>
      <xdr:rowOff>145453</xdr:rowOff>
    </xdr:to>
    <xdr:sp macro="" textlink="">
      <xdr:nvSpPr>
        <xdr:cNvPr id="135" name="円/楕円 134"/>
        <xdr:cNvSpPr/>
      </xdr:nvSpPr>
      <xdr:spPr bwMode="auto">
        <a:xfrm>
          <a:off x="3556000" y="6997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130230</xdr:rowOff>
    </xdr:from>
    <xdr:ext cx="762000" cy="259045"/>
    <xdr:sp macro="" textlink="">
      <xdr:nvSpPr>
        <xdr:cNvPr id="136" name="テキスト ボックス 135"/>
        <xdr:cNvSpPr txBox="1"/>
      </xdr:nvSpPr>
      <xdr:spPr>
        <a:xfrm>
          <a:off x="3225800" y="708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317373</xdr:rowOff>
    </xdr:from>
    <xdr:to>
      <xdr:col>2</xdr:col>
      <xdr:colOff>692150</xdr:colOff>
      <xdr:row>36</xdr:row>
      <xdr:rowOff>76073</xdr:rowOff>
    </xdr:to>
    <xdr:sp macro="" textlink="">
      <xdr:nvSpPr>
        <xdr:cNvPr id="137" name="円/楕円 136"/>
        <xdr:cNvSpPr/>
      </xdr:nvSpPr>
      <xdr:spPr bwMode="auto">
        <a:xfrm>
          <a:off x="2857500" y="692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60850</xdr:rowOff>
    </xdr:from>
    <xdr:ext cx="762000" cy="259045"/>
    <xdr:sp macro="" textlink="">
      <xdr:nvSpPr>
        <xdr:cNvPr id="138" name="テキスト ボックス 137"/>
        <xdr:cNvSpPr txBox="1"/>
      </xdr:nvSpPr>
      <xdr:spPr>
        <a:xfrm>
          <a:off x="2527300" y="701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北海道芽室町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18,918
18,881
513.76
13,257,275
12,984,168
176,965
7,237,842
8,308,333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118312</xdr:rowOff>
    </xdr:from>
    <xdr:to>
      <xdr:col>6</xdr:col>
      <xdr:colOff>511175</xdr:colOff>
      <xdr:row>36</xdr:row>
      <xdr:rowOff>146501</xdr:rowOff>
    </xdr:to>
    <xdr:cxnSp macro="">
      <xdr:nvCxnSpPr>
        <xdr:cNvPr id="65" name="直線コネクタ 64"/>
        <xdr:cNvCxnSpPr/>
      </xdr:nvCxnSpPr>
      <xdr:spPr>
        <a:xfrm flipV="1">
          <a:off x="3797300" y="6290512"/>
          <a:ext cx="838200" cy="2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78015</xdr:rowOff>
    </xdr:from>
    <xdr:ext cx="534377" cy="259045"/>
    <xdr:sp macro="" textlink="">
      <xdr:nvSpPr>
        <xdr:cNvPr id="66" name="人件費平均値テキスト"/>
        <xdr:cNvSpPr txBox="1"/>
      </xdr:nvSpPr>
      <xdr:spPr>
        <a:xfrm>
          <a:off x="4686300" y="59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146501</xdr:rowOff>
    </xdr:from>
    <xdr:to>
      <xdr:col>5</xdr:col>
      <xdr:colOff>358775</xdr:colOff>
      <xdr:row>37</xdr:row>
      <xdr:rowOff>4069</xdr:rowOff>
    </xdr:to>
    <xdr:cxnSp macro="">
      <xdr:nvCxnSpPr>
        <xdr:cNvPr id="68" name="直線コネクタ 67"/>
        <xdr:cNvCxnSpPr/>
      </xdr:nvCxnSpPr>
      <xdr:spPr>
        <a:xfrm flipV="1">
          <a:off x="2908300" y="6318701"/>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103228</xdr:rowOff>
    </xdr:from>
    <xdr:ext cx="534377" cy="259045"/>
    <xdr:sp macro="" textlink="">
      <xdr:nvSpPr>
        <xdr:cNvPr id="70" name="テキスト ボックス 69"/>
        <xdr:cNvSpPr txBox="1"/>
      </xdr:nvSpPr>
      <xdr:spPr>
        <a:xfrm>
          <a:off x="3530111" y="5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133099</xdr:rowOff>
    </xdr:from>
    <xdr:to>
      <xdr:col>4</xdr:col>
      <xdr:colOff>155575</xdr:colOff>
      <xdr:row>37</xdr:row>
      <xdr:rowOff>4069</xdr:rowOff>
    </xdr:to>
    <xdr:cxnSp macro="">
      <xdr:nvCxnSpPr>
        <xdr:cNvPr id="71" name="直線コネクタ 70"/>
        <xdr:cNvCxnSpPr/>
      </xdr:nvCxnSpPr>
      <xdr:spPr>
        <a:xfrm>
          <a:off x="2019300" y="6305299"/>
          <a:ext cx="889000" cy="4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117501</xdr:rowOff>
    </xdr:from>
    <xdr:ext cx="534377" cy="259045"/>
    <xdr:sp macro="" textlink="">
      <xdr:nvSpPr>
        <xdr:cNvPr id="73" name="テキスト ボックス 72"/>
        <xdr:cNvSpPr txBox="1"/>
      </xdr:nvSpPr>
      <xdr:spPr>
        <a:xfrm>
          <a:off x="2641111" y="5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133099</xdr:rowOff>
    </xdr:from>
    <xdr:to>
      <xdr:col>2</xdr:col>
      <xdr:colOff>638175</xdr:colOff>
      <xdr:row>37</xdr:row>
      <xdr:rowOff>926</xdr:rowOff>
    </xdr:to>
    <xdr:cxnSp macro="">
      <xdr:nvCxnSpPr>
        <xdr:cNvPr id="74" name="直線コネクタ 73"/>
        <xdr:cNvCxnSpPr/>
      </xdr:nvCxnSpPr>
      <xdr:spPr>
        <a:xfrm flipV="1">
          <a:off x="1130300" y="6305299"/>
          <a:ext cx="889000" cy="3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139990</xdr:rowOff>
    </xdr:from>
    <xdr:ext cx="534377" cy="259045"/>
    <xdr:sp macro="" textlink="">
      <xdr:nvSpPr>
        <xdr:cNvPr id="76" name="テキスト ボックス 75"/>
        <xdr:cNvSpPr txBox="1"/>
      </xdr:nvSpPr>
      <xdr:spPr>
        <a:xfrm>
          <a:off x="1752111" y="57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82283</xdr:rowOff>
    </xdr:from>
    <xdr:ext cx="534377" cy="259045"/>
    <xdr:sp macro="" textlink="">
      <xdr:nvSpPr>
        <xdr:cNvPr id="78" name="テキスト ボックス 77"/>
        <xdr:cNvSpPr txBox="1"/>
      </xdr:nvSpPr>
      <xdr:spPr>
        <a:xfrm>
          <a:off x="863111" y="57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67512</xdr:rowOff>
    </xdr:from>
    <xdr:to>
      <xdr:col>6</xdr:col>
      <xdr:colOff>561975</xdr:colOff>
      <xdr:row>36</xdr:row>
      <xdr:rowOff>169112</xdr:rowOff>
    </xdr:to>
    <xdr:sp macro="" textlink="">
      <xdr:nvSpPr>
        <xdr:cNvPr id="84" name="円/楕円 83"/>
        <xdr:cNvSpPr/>
      </xdr:nvSpPr>
      <xdr:spPr>
        <a:xfrm>
          <a:off x="4584700" y="62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45939</xdr:rowOff>
    </xdr:from>
    <xdr:ext cx="534377" cy="259045"/>
    <xdr:sp macro="" textlink="">
      <xdr:nvSpPr>
        <xdr:cNvPr id="85" name="人件費該当値テキスト"/>
        <xdr:cNvSpPr txBox="1"/>
      </xdr:nvSpPr>
      <xdr:spPr>
        <a:xfrm>
          <a:off x="4686300" y="621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95701</xdr:rowOff>
    </xdr:from>
    <xdr:to>
      <xdr:col>5</xdr:col>
      <xdr:colOff>409575</xdr:colOff>
      <xdr:row>37</xdr:row>
      <xdr:rowOff>25851</xdr:rowOff>
    </xdr:to>
    <xdr:sp macro="" textlink="">
      <xdr:nvSpPr>
        <xdr:cNvPr id="86" name="円/楕円 85"/>
        <xdr:cNvSpPr/>
      </xdr:nvSpPr>
      <xdr:spPr>
        <a:xfrm>
          <a:off x="3746500" y="62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16978</xdr:rowOff>
    </xdr:from>
    <xdr:ext cx="534377" cy="259045"/>
    <xdr:sp macro="" textlink="">
      <xdr:nvSpPr>
        <xdr:cNvPr id="87" name="テキスト ボックス 86"/>
        <xdr:cNvSpPr txBox="1"/>
      </xdr:nvSpPr>
      <xdr:spPr>
        <a:xfrm>
          <a:off x="3530111" y="636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124719</xdr:rowOff>
    </xdr:from>
    <xdr:to>
      <xdr:col>4</xdr:col>
      <xdr:colOff>206375</xdr:colOff>
      <xdr:row>37</xdr:row>
      <xdr:rowOff>54869</xdr:rowOff>
    </xdr:to>
    <xdr:sp macro="" textlink="">
      <xdr:nvSpPr>
        <xdr:cNvPr id="88" name="円/楕円 87"/>
        <xdr:cNvSpPr/>
      </xdr:nvSpPr>
      <xdr:spPr>
        <a:xfrm>
          <a:off x="2857500" y="62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45996</xdr:rowOff>
    </xdr:from>
    <xdr:ext cx="534377" cy="259045"/>
    <xdr:sp macro="" textlink="">
      <xdr:nvSpPr>
        <xdr:cNvPr id="89" name="テキスト ボックス 88"/>
        <xdr:cNvSpPr txBox="1"/>
      </xdr:nvSpPr>
      <xdr:spPr>
        <a:xfrm>
          <a:off x="2641111" y="63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82299</xdr:rowOff>
    </xdr:from>
    <xdr:to>
      <xdr:col>3</xdr:col>
      <xdr:colOff>3175</xdr:colOff>
      <xdr:row>37</xdr:row>
      <xdr:rowOff>12449</xdr:rowOff>
    </xdr:to>
    <xdr:sp macro="" textlink="">
      <xdr:nvSpPr>
        <xdr:cNvPr id="90" name="円/楕円 89"/>
        <xdr:cNvSpPr/>
      </xdr:nvSpPr>
      <xdr:spPr>
        <a:xfrm>
          <a:off x="1968500" y="62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3576</xdr:rowOff>
    </xdr:from>
    <xdr:ext cx="534377" cy="259045"/>
    <xdr:sp macro="" textlink="">
      <xdr:nvSpPr>
        <xdr:cNvPr id="91" name="テキスト ボックス 90"/>
        <xdr:cNvSpPr txBox="1"/>
      </xdr:nvSpPr>
      <xdr:spPr>
        <a:xfrm>
          <a:off x="1752111" y="634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121576</xdr:rowOff>
    </xdr:from>
    <xdr:to>
      <xdr:col>1</xdr:col>
      <xdr:colOff>485775</xdr:colOff>
      <xdr:row>37</xdr:row>
      <xdr:rowOff>51726</xdr:rowOff>
    </xdr:to>
    <xdr:sp macro="" textlink="">
      <xdr:nvSpPr>
        <xdr:cNvPr id="92" name="円/楕円 91"/>
        <xdr:cNvSpPr/>
      </xdr:nvSpPr>
      <xdr:spPr>
        <a:xfrm>
          <a:off x="1079500" y="62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42853</xdr:rowOff>
    </xdr:from>
    <xdr:ext cx="534377" cy="259045"/>
    <xdr:sp macro="" textlink="">
      <xdr:nvSpPr>
        <xdr:cNvPr id="93" name="テキスト ボックス 92"/>
        <xdr:cNvSpPr txBox="1"/>
      </xdr:nvSpPr>
      <xdr:spPr>
        <a:xfrm>
          <a:off x="863111" y="6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160109</xdr:rowOff>
    </xdr:from>
    <xdr:to>
      <xdr:col>6</xdr:col>
      <xdr:colOff>511175</xdr:colOff>
      <xdr:row>55</xdr:row>
      <xdr:rowOff>169888</xdr:rowOff>
    </xdr:to>
    <xdr:cxnSp macro="">
      <xdr:nvCxnSpPr>
        <xdr:cNvPr id="123" name="直線コネクタ 122"/>
        <xdr:cNvCxnSpPr/>
      </xdr:nvCxnSpPr>
      <xdr:spPr>
        <a:xfrm flipV="1">
          <a:off x="3797300" y="9418409"/>
          <a:ext cx="838200" cy="1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55224</xdr:rowOff>
    </xdr:from>
    <xdr:ext cx="534377" cy="259045"/>
    <xdr:sp macro="" textlink="">
      <xdr:nvSpPr>
        <xdr:cNvPr id="124" name="物件費平均値テキスト"/>
        <xdr:cNvSpPr txBox="1"/>
      </xdr:nvSpPr>
      <xdr:spPr>
        <a:xfrm>
          <a:off x="4686300" y="965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169888</xdr:rowOff>
    </xdr:from>
    <xdr:to>
      <xdr:col>5</xdr:col>
      <xdr:colOff>358775</xdr:colOff>
      <xdr:row>56</xdr:row>
      <xdr:rowOff>75730</xdr:rowOff>
    </xdr:to>
    <xdr:cxnSp macro="">
      <xdr:nvCxnSpPr>
        <xdr:cNvPr id="126" name="直線コネクタ 125"/>
        <xdr:cNvCxnSpPr/>
      </xdr:nvCxnSpPr>
      <xdr:spPr>
        <a:xfrm flipV="1">
          <a:off x="2908300" y="9599638"/>
          <a:ext cx="889000" cy="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86098</xdr:rowOff>
    </xdr:from>
    <xdr:ext cx="534377" cy="259045"/>
    <xdr:sp macro="" textlink="">
      <xdr:nvSpPr>
        <xdr:cNvPr id="128" name="テキスト ボックス 127"/>
        <xdr:cNvSpPr txBox="1"/>
      </xdr:nvSpPr>
      <xdr:spPr>
        <a:xfrm>
          <a:off x="3530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75730</xdr:rowOff>
    </xdr:from>
    <xdr:to>
      <xdr:col>4</xdr:col>
      <xdr:colOff>155575</xdr:colOff>
      <xdr:row>56</xdr:row>
      <xdr:rowOff>106807</xdr:rowOff>
    </xdr:to>
    <xdr:cxnSp macro="">
      <xdr:nvCxnSpPr>
        <xdr:cNvPr id="129" name="直線コネクタ 128"/>
        <xdr:cNvCxnSpPr/>
      </xdr:nvCxnSpPr>
      <xdr:spPr>
        <a:xfrm flipV="1">
          <a:off x="2019300" y="9676930"/>
          <a:ext cx="889000" cy="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982</xdr:rowOff>
    </xdr:from>
    <xdr:ext cx="534377" cy="259045"/>
    <xdr:sp macro="" textlink="">
      <xdr:nvSpPr>
        <xdr:cNvPr id="131" name="テキスト ボックス 130"/>
        <xdr:cNvSpPr txBox="1"/>
      </xdr:nvSpPr>
      <xdr:spPr>
        <a:xfrm>
          <a:off x="2641111" y="99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106807</xdr:rowOff>
    </xdr:from>
    <xdr:to>
      <xdr:col>2</xdr:col>
      <xdr:colOff>638175</xdr:colOff>
      <xdr:row>57</xdr:row>
      <xdr:rowOff>1778</xdr:rowOff>
    </xdr:to>
    <xdr:cxnSp macro="">
      <xdr:nvCxnSpPr>
        <xdr:cNvPr id="132" name="直線コネクタ 131"/>
        <xdr:cNvCxnSpPr/>
      </xdr:nvCxnSpPr>
      <xdr:spPr>
        <a:xfrm flipV="1">
          <a:off x="1130300" y="9708007"/>
          <a:ext cx="8890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49115</xdr:rowOff>
    </xdr:from>
    <xdr:ext cx="534377" cy="259045"/>
    <xdr:sp macro="" textlink="">
      <xdr:nvSpPr>
        <xdr:cNvPr id="134" name="テキスト ボックス 133"/>
        <xdr:cNvSpPr txBox="1"/>
      </xdr:nvSpPr>
      <xdr:spPr>
        <a:xfrm>
          <a:off x="1752111" y="99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100461</xdr:rowOff>
    </xdr:from>
    <xdr:ext cx="534377" cy="259045"/>
    <xdr:sp macro="" textlink="">
      <xdr:nvSpPr>
        <xdr:cNvPr id="136" name="テキスト ボックス 135"/>
        <xdr:cNvSpPr txBox="1"/>
      </xdr:nvSpPr>
      <xdr:spPr>
        <a:xfrm>
          <a:off x="863111" y="100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109309</xdr:rowOff>
    </xdr:from>
    <xdr:to>
      <xdr:col>6</xdr:col>
      <xdr:colOff>561975</xdr:colOff>
      <xdr:row>55</xdr:row>
      <xdr:rowOff>39459</xdr:rowOff>
    </xdr:to>
    <xdr:sp macro="" textlink="">
      <xdr:nvSpPr>
        <xdr:cNvPr id="142" name="円/楕円 141"/>
        <xdr:cNvSpPr/>
      </xdr:nvSpPr>
      <xdr:spPr>
        <a:xfrm>
          <a:off x="4584700" y="93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132186</xdr:rowOff>
    </xdr:from>
    <xdr:ext cx="599010" cy="259045"/>
    <xdr:sp macro="" textlink="">
      <xdr:nvSpPr>
        <xdr:cNvPr id="143" name="物件費該当値テキスト"/>
        <xdr:cNvSpPr txBox="1"/>
      </xdr:nvSpPr>
      <xdr:spPr>
        <a:xfrm>
          <a:off x="4686300" y="921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118,393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119088</xdr:rowOff>
    </xdr:from>
    <xdr:to>
      <xdr:col>5</xdr:col>
      <xdr:colOff>409575</xdr:colOff>
      <xdr:row>56</xdr:row>
      <xdr:rowOff>49238</xdr:rowOff>
    </xdr:to>
    <xdr:sp macro="" textlink="">
      <xdr:nvSpPr>
        <xdr:cNvPr id="144" name="円/楕円 143"/>
        <xdr:cNvSpPr/>
      </xdr:nvSpPr>
      <xdr:spPr>
        <a:xfrm>
          <a:off x="3746500" y="95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65765</xdr:rowOff>
    </xdr:from>
    <xdr:ext cx="599010" cy="259045"/>
    <xdr:sp macro="" textlink="">
      <xdr:nvSpPr>
        <xdr:cNvPr id="145" name="テキスト ボックス 144"/>
        <xdr:cNvSpPr txBox="1"/>
      </xdr:nvSpPr>
      <xdr:spPr>
        <a:xfrm>
          <a:off x="3497794" y="932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24930</xdr:rowOff>
    </xdr:from>
    <xdr:to>
      <xdr:col>4</xdr:col>
      <xdr:colOff>206375</xdr:colOff>
      <xdr:row>56</xdr:row>
      <xdr:rowOff>126530</xdr:rowOff>
    </xdr:to>
    <xdr:sp macro="" textlink="">
      <xdr:nvSpPr>
        <xdr:cNvPr id="146" name="円/楕円 145"/>
        <xdr:cNvSpPr/>
      </xdr:nvSpPr>
      <xdr:spPr>
        <a:xfrm>
          <a:off x="2857500" y="96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143057</xdr:rowOff>
    </xdr:from>
    <xdr:ext cx="534377" cy="259045"/>
    <xdr:sp macro="" textlink="">
      <xdr:nvSpPr>
        <xdr:cNvPr id="147" name="テキスト ボックス 146"/>
        <xdr:cNvSpPr txBox="1"/>
      </xdr:nvSpPr>
      <xdr:spPr>
        <a:xfrm>
          <a:off x="2641111" y="94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56007</xdr:rowOff>
    </xdr:from>
    <xdr:to>
      <xdr:col>3</xdr:col>
      <xdr:colOff>3175</xdr:colOff>
      <xdr:row>56</xdr:row>
      <xdr:rowOff>157607</xdr:rowOff>
    </xdr:to>
    <xdr:sp macro="" textlink="">
      <xdr:nvSpPr>
        <xdr:cNvPr id="148" name="円/楕円 147"/>
        <xdr:cNvSpPr/>
      </xdr:nvSpPr>
      <xdr:spPr>
        <a:xfrm>
          <a:off x="1968500" y="96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2684</xdr:rowOff>
    </xdr:from>
    <xdr:ext cx="534377" cy="259045"/>
    <xdr:sp macro="" textlink="">
      <xdr:nvSpPr>
        <xdr:cNvPr id="149" name="テキスト ボックス 148"/>
        <xdr:cNvSpPr txBox="1"/>
      </xdr:nvSpPr>
      <xdr:spPr>
        <a:xfrm>
          <a:off x="1752111" y="943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122428</xdr:rowOff>
    </xdr:from>
    <xdr:to>
      <xdr:col>1</xdr:col>
      <xdr:colOff>485775</xdr:colOff>
      <xdr:row>57</xdr:row>
      <xdr:rowOff>52578</xdr:rowOff>
    </xdr:to>
    <xdr:sp macro="" textlink="">
      <xdr:nvSpPr>
        <xdr:cNvPr id="150" name="円/楕円 149"/>
        <xdr:cNvSpPr/>
      </xdr:nvSpPr>
      <xdr:spPr>
        <a:xfrm>
          <a:off x="1079500" y="97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69105</xdr:rowOff>
    </xdr:from>
    <xdr:ext cx="534377" cy="259045"/>
    <xdr:sp macro="" textlink="">
      <xdr:nvSpPr>
        <xdr:cNvPr id="151" name="テキスト ボックス 150"/>
        <xdr:cNvSpPr txBox="1"/>
      </xdr:nvSpPr>
      <xdr:spPr>
        <a:xfrm>
          <a:off x="863111" y="94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635</xdr:rowOff>
    </xdr:from>
    <xdr:to>
      <xdr:col>6</xdr:col>
      <xdr:colOff>511175</xdr:colOff>
      <xdr:row>74</xdr:row>
      <xdr:rowOff>54775</xdr:rowOff>
    </xdr:to>
    <xdr:cxnSp macro="">
      <xdr:nvCxnSpPr>
        <xdr:cNvPr id="180" name="直線コネクタ 179"/>
        <xdr:cNvCxnSpPr/>
      </xdr:nvCxnSpPr>
      <xdr:spPr>
        <a:xfrm flipV="1">
          <a:off x="3797300" y="12687935"/>
          <a:ext cx="8382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127068</xdr:rowOff>
    </xdr:from>
    <xdr:ext cx="469744" cy="259045"/>
    <xdr:sp macro="" textlink="">
      <xdr:nvSpPr>
        <xdr:cNvPr id="181" name="維持補修費平均値テキスト"/>
        <xdr:cNvSpPr txBox="1"/>
      </xdr:nvSpPr>
      <xdr:spPr>
        <a:xfrm>
          <a:off x="4686300" y="131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54775</xdr:rowOff>
    </xdr:from>
    <xdr:to>
      <xdr:col>5</xdr:col>
      <xdr:colOff>358775</xdr:colOff>
      <xdr:row>74</xdr:row>
      <xdr:rowOff>134404</xdr:rowOff>
    </xdr:to>
    <xdr:cxnSp macro="">
      <xdr:nvCxnSpPr>
        <xdr:cNvPr id="183" name="直線コネクタ 182"/>
        <xdr:cNvCxnSpPr/>
      </xdr:nvCxnSpPr>
      <xdr:spPr>
        <a:xfrm flipV="1">
          <a:off x="2908300" y="12742075"/>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76204</xdr:rowOff>
    </xdr:from>
    <xdr:ext cx="469744" cy="259045"/>
    <xdr:sp macro="" textlink="">
      <xdr:nvSpPr>
        <xdr:cNvPr id="185" name="テキスト ボックス 184"/>
        <xdr:cNvSpPr txBox="1"/>
      </xdr:nvSpPr>
      <xdr:spPr>
        <a:xfrm>
          <a:off x="3562427" y="132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134404</xdr:rowOff>
    </xdr:from>
    <xdr:to>
      <xdr:col>4</xdr:col>
      <xdr:colOff>155575</xdr:colOff>
      <xdr:row>75</xdr:row>
      <xdr:rowOff>25705</xdr:rowOff>
    </xdr:to>
    <xdr:cxnSp macro="">
      <xdr:nvCxnSpPr>
        <xdr:cNvPr id="186" name="直線コネクタ 185"/>
        <xdr:cNvCxnSpPr/>
      </xdr:nvCxnSpPr>
      <xdr:spPr>
        <a:xfrm flipV="1">
          <a:off x="2019300" y="12821704"/>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91406</xdr:rowOff>
    </xdr:from>
    <xdr:ext cx="469744" cy="259045"/>
    <xdr:sp macro="" textlink="">
      <xdr:nvSpPr>
        <xdr:cNvPr id="188" name="テキスト ボックス 187"/>
        <xdr:cNvSpPr txBox="1"/>
      </xdr:nvSpPr>
      <xdr:spPr>
        <a:xfrm>
          <a:off x="2673427"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140615</xdr:rowOff>
    </xdr:from>
    <xdr:to>
      <xdr:col>2</xdr:col>
      <xdr:colOff>638175</xdr:colOff>
      <xdr:row>75</xdr:row>
      <xdr:rowOff>25705</xdr:rowOff>
    </xdr:to>
    <xdr:cxnSp macro="">
      <xdr:nvCxnSpPr>
        <xdr:cNvPr id="189" name="直線コネクタ 188"/>
        <xdr:cNvCxnSpPr/>
      </xdr:nvCxnSpPr>
      <xdr:spPr>
        <a:xfrm>
          <a:off x="1130300" y="12827915"/>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104360</xdr:rowOff>
    </xdr:from>
    <xdr:ext cx="469744" cy="259045"/>
    <xdr:sp macro="" textlink="">
      <xdr:nvSpPr>
        <xdr:cNvPr id="191" name="テキスト ボックス 190"/>
        <xdr:cNvSpPr txBox="1"/>
      </xdr:nvSpPr>
      <xdr:spPr>
        <a:xfrm>
          <a:off x="1784427"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107560</xdr:rowOff>
    </xdr:from>
    <xdr:ext cx="469744" cy="259045"/>
    <xdr:sp macro="" textlink="">
      <xdr:nvSpPr>
        <xdr:cNvPr id="193" name="テキスト ボックス 192"/>
        <xdr:cNvSpPr txBox="1"/>
      </xdr:nvSpPr>
      <xdr:spPr>
        <a:xfrm>
          <a:off x="895427" y="133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121285</xdr:rowOff>
    </xdr:from>
    <xdr:to>
      <xdr:col>6</xdr:col>
      <xdr:colOff>561975</xdr:colOff>
      <xdr:row>74</xdr:row>
      <xdr:rowOff>51435</xdr:rowOff>
    </xdr:to>
    <xdr:sp macro="" textlink="">
      <xdr:nvSpPr>
        <xdr:cNvPr id="199" name="円/楕円 198"/>
        <xdr:cNvSpPr/>
      </xdr:nvSpPr>
      <xdr:spPr>
        <a:xfrm>
          <a:off x="4584700" y="126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144162</xdr:rowOff>
    </xdr:from>
    <xdr:ext cx="534377" cy="259045"/>
    <xdr:sp macro="" textlink="">
      <xdr:nvSpPr>
        <xdr:cNvPr id="200" name="維持補修費該当値テキスト"/>
        <xdr:cNvSpPr txBox="1"/>
      </xdr:nvSpPr>
      <xdr:spPr>
        <a:xfrm>
          <a:off x="4686300" y="124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3975</xdr:rowOff>
    </xdr:from>
    <xdr:to>
      <xdr:col>5</xdr:col>
      <xdr:colOff>409575</xdr:colOff>
      <xdr:row>74</xdr:row>
      <xdr:rowOff>105575</xdr:rowOff>
    </xdr:to>
    <xdr:sp macro="" textlink="">
      <xdr:nvSpPr>
        <xdr:cNvPr id="201" name="円/楕円 200"/>
        <xdr:cNvSpPr/>
      </xdr:nvSpPr>
      <xdr:spPr>
        <a:xfrm>
          <a:off x="3746500" y="126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122102</xdr:rowOff>
    </xdr:from>
    <xdr:ext cx="534377" cy="259045"/>
    <xdr:sp macro="" textlink="">
      <xdr:nvSpPr>
        <xdr:cNvPr id="202" name="テキスト ボックス 201"/>
        <xdr:cNvSpPr txBox="1"/>
      </xdr:nvSpPr>
      <xdr:spPr>
        <a:xfrm>
          <a:off x="3530111" y="124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83604</xdr:rowOff>
    </xdr:from>
    <xdr:to>
      <xdr:col>4</xdr:col>
      <xdr:colOff>206375</xdr:colOff>
      <xdr:row>75</xdr:row>
      <xdr:rowOff>13754</xdr:rowOff>
    </xdr:to>
    <xdr:sp macro="" textlink="">
      <xdr:nvSpPr>
        <xdr:cNvPr id="203" name="円/楕円 202"/>
        <xdr:cNvSpPr/>
      </xdr:nvSpPr>
      <xdr:spPr>
        <a:xfrm>
          <a:off x="2857500" y="127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30281</xdr:rowOff>
    </xdr:from>
    <xdr:ext cx="534377" cy="259045"/>
    <xdr:sp macro="" textlink="">
      <xdr:nvSpPr>
        <xdr:cNvPr id="204" name="テキスト ボックス 203"/>
        <xdr:cNvSpPr txBox="1"/>
      </xdr:nvSpPr>
      <xdr:spPr>
        <a:xfrm>
          <a:off x="2641111" y="125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146355</xdr:rowOff>
    </xdr:from>
    <xdr:to>
      <xdr:col>3</xdr:col>
      <xdr:colOff>3175</xdr:colOff>
      <xdr:row>75</xdr:row>
      <xdr:rowOff>76505</xdr:rowOff>
    </xdr:to>
    <xdr:sp macro="" textlink="">
      <xdr:nvSpPr>
        <xdr:cNvPr id="205" name="円/楕円 204"/>
        <xdr:cNvSpPr/>
      </xdr:nvSpPr>
      <xdr:spPr>
        <a:xfrm>
          <a:off x="1968500" y="128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93032</xdr:rowOff>
    </xdr:from>
    <xdr:ext cx="534377" cy="259045"/>
    <xdr:sp macro="" textlink="">
      <xdr:nvSpPr>
        <xdr:cNvPr id="206" name="テキスト ボックス 205"/>
        <xdr:cNvSpPr txBox="1"/>
      </xdr:nvSpPr>
      <xdr:spPr>
        <a:xfrm>
          <a:off x="1752111" y="126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89815</xdr:rowOff>
    </xdr:from>
    <xdr:to>
      <xdr:col>1</xdr:col>
      <xdr:colOff>485775</xdr:colOff>
      <xdr:row>75</xdr:row>
      <xdr:rowOff>19965</xdr:rowOff>
    </xdr:to>
    <xdr:sp macro="" textlink="">
      <xdr:nvSpPr>
        <xdr:cNvPr id="207" name="円/楕円 206"/>
        <xdr:cNvSpPr/>
      </xdr:nvSpPr>
      <xdr:spPr>
        <a:xfrm>
          <a:off x="1079500" y="127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36492</xdr:rowOff>
    </xdr:from>
    <xdr:ext cx="534377" cy="259045"/>
    <xdr:sp macro="" textlink="">
      <xdr:nvSpPr>
        <xdr:cNvPr id="208" name="テキスト ボックス 207"/>
        <xdr:cNvSpPr txBox="1"/>
      </xdr:nvSpPr>
      <xdr:spPr>
        <a:xfrm>
          <a:off x="863111" y="125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76443</xdr:rowOff>
    </xdr:from>
    <xdr:to>
      <xdr:col>6</xdr:col>
      <xdr:colOff>511175</xdr:colOff>
      <xdr:row>96</xdr:row>
      <xdr:rowOff>168830</xdr:rowOff>
    </xdr:to>
    <xdr:cxnSp macro="">
      <xdr:nvCxnSpPr>
        <xdr:cNvPr id="240" name="直線コネクタ 239"/>
        <xdr:cNvCxnSpPr/>
      </xdr:nvCxnSpPr>
      <xdr:spPr>
        <a:xfrm flipV="1">
          <a:off x="3797300" y="16535643"/>
          <a:ext cx="8382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17431</xdr:rowOff>
    </xdr:from>
    <xdr:ext cx="534377" cy="259045"/>
    <xdr:sp macro="" textlink="">
      <xdr:nvSpPr>
        <xdr:cNvPr id="241" name="扶助費平均値テキスト"/>
        <xdr:cNvSpPr txBox="1"/>
      </xdr:nvSpPr>
      <xdr:spPr>
        <a:xfrm>
          <a:off x="4686300" y="1630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168830</xdr:rowOff>
    </xdr:from>
    <xdr:to>
      <xdr:col>5</xdr:col>
      <xdr:colOff>358775</xdr:colOff>
      <xdr:row>96</xdr:row>
      <xdr:rowOff>168847</xdr:rowOff>
    </xdr:to>
    <xdr:cxnSp macro="">
      <xdr:nvCxnSpPr>
        <xdr:cNvPr id="243" name="直線コネクタ 242"/>
        <xdr:cNvCxnSpPr/>
      </xdr:nvCxnSpPr>
      <xdr:spPr>
        <a:xfrm flipV="1">
          <a:off x="2908300" y="16628030"/>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4815</xdr:rowOff>
    </xdr:from>
    <xdr:ext cx="534377" cy="259045"/>
    <xdr:sp macro="" textlink="">
      <xdr:nvSpPr>
        <xdr:cNvPr id="245" name="テキスト ボックス 244"/>
        <xdr:cNvSpPr txBox="1"/>
      </xdr:nvSpPr>
      <xdr:spPr>
        <a:xfrm>
          <a:off x="3530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168847</xdr:rowOff>
    </xdr:from>
    <xdr:to>
      <xdr:col>4</xdr:col>
      <xdr:colOff>155575</xdr:colOff>
      <xdr:row>97</xdr:row>
      <xdr:rowOff>114587</xdr:rowOff>
    </xdr:to>
    <xdr:cxnSp macro="">
      <xdr:nvCxnSpPr>
        <xdr:cNvPr id="246" name="直線コネクタ 245"/>
        <xdr:cNvCxnSpPr/>
      </xdr:nvCxnSpPr>
      <xdr:spPr>
        <a:xfrm flipV="1">
          <a:off x="2019300" y="16628047"/>
          <a:ext cx="889000" cy="1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18105</xdr:rowOff>
    </xdr:from>
    <xdr:ext cx="534377" cy="259045"/>
    <xdr:sp macro="" textlink="">
      <xdr:nvSpPr>
        <xdr:cNvPr id="248" name="テキスト ボックス 247"/>
        <xdr:cNvSpPr txBox="1"/>
      </xdr:nvSpPr>
      <xdr:spPr>
        <a:xfrm>
          <a:off x="2641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114587</xdr:rowOff>
    </xdr:from>
    <xdr:to>
      <xdr:col>2</xdr:col>
      <xdr:colOff>638175</xdr:colOff>
      <xdr:row>97</xdr:row>
      <xdr:rowOff>119404</xdr:rowOff>
    </xdr:to>
    <xdr:cxnSp macro="">
      <xdr:nvCxnSpPr>
        <xdr:cNvPr id="249" name="直線コネクタ 248"/>
        <xdr:cNvCxnSpPr/>
      </xdr:nvCxnSpPr>
      <xdr:spPr>
        <a:xfrm flipV="1">
          <a:off x="1130300" y="16745237"/>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127605</xdr:rowOff>
    </xdr:from>
    <xdr:ext cx="534377" cy="259045"/>
    <xdr:sp macro="" textlink="">
      <xdr:nvSpPr>
        <xdr:cNvPr id="251" name="テキスト ボックス 250"/>
        <xdr:cNvSpPr txBox="1"/>
      </xdr:nvSpPr>
      <xdr:spPr>
        <a:xfrm>
          <a:off x="1752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162613</xdr:rowOff>
    </xdr:from>
    <xdr:ext cx="534377" cy="259045"/>
    <xdr:sp macro="" textlink="">
      <xdr:nvSpPr>
        <xdr:cNvPr id="253" name="テキスト ボックス 252"/>
        <xdr:cNvSpPr txBox="1"/>
      </xdr:nvSpPr>
      <xdr:spPr>
        <a:xfrm>
          <a:off x="863111" y="164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25643</xdr:rowOff>
    </xdr:from>
    <xdr:to>
      <xdr:col>6</xdr:col>
      <xdr:colOff>561975</xdr:colOff>
      <xdr:row>96</xdr:row>
      <xdr:rowOff>127243</xdr:rowOff>
    </xdr:to>
    <xdr:sp macro="" textlink="">
      <xdr:nvSpPr>
        <xdr:cNvPr id="259" name="円/楕円 258"/>
        <xdr:cNvSpPr/>
      </xdr:nvSpPr>
      <xdr:spPr>
        <a:xfrm>
          <a:off x="4584700" y="164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4070</xdr:rowOff>
    </xdr:from>
    <xdr:ext cx="534377" cy="259045"/>
    <xdr:sp macro="" textlink="">
      <xdr:nvSpPr>
        <xdr:cNvPr id="260" name="扶助費該当値テキスト"/>
        <xdr:cNvSpPr txBox="1"/>
      </xdr:nvSpPr>
      <xdr:spPr>
        <a:xfrm>
          <a:off x="4686300" y="164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72,874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118030</xdr:rowOff>
    </xdr:from>
    <xdr:to>
      <xdr:col>5</xdr:col>
      <xdr:colOff>409575</xdr:colOff>
      <xdr:row>97</xdr:row>
      <xdr:rowOff>48180</xdr:rowOff>
    </xdr:to>
    <xdr:sp macro="" textlink="">
      <xdr:nvSpPr>
        <xdr:cNvPr id="261" name="円/楕円 260"/>
        <xdr:cNvSpPr/>
      </xdr:nvSpPr>
      <xdr:spPr>
        <a:xfrm>
          <a:off x="3746500" y="165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39307</xdr:rowOff>
    </xdr:from>
    <xdr:ext cx="534377" cy="259045"/>
    <xdr:sp macro="" textlink="">
      <xdr:nvSpPr>
        <xdr:cNvPr id="262" name="テキスト ボックス 261"/>
        <xdr:cNvSpPr txBox="1"/>
      </xdr:nvSpPr>
      <xdr:spPr>
        <a:xfrm>
          <a:off x="3530111" y="166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118047</xdr:rowOff>
    </xdr:from>
    <xdr:to>
      <xdr:col>4</xdr:col>
      <xdr:colOff>206375</xdr:colOff>
      <xdr:row>97</xdr:row>
      <xdr:rowOff>48197</xdr:rowOff>
    </xdr:to>
    <xdr:sp macro="" textlink="">
      <xdr:nvSpPr>
        <xdr:cNvPr id="263" name="円/楕円 262"/>
        <xdr:cNvSpPr/>
      </xdr:nvSpPr>
      <xdr:spPr>
        <a:xfrm>
          <a:off x="2857500" y="165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39324</xdr:rowOff>
    </xdr:from>
    <xdr:ext cx="534377" cy="259045"/>
    <xdr:sp macro="" textlink="">
      <xdr:nvSpPr>
        <xdr:cNvPr id="264" name="テキスト ボックス 263"/>
        <xdr:cNvSpPr txBox="1"/>
      </xdr:nvSpPr>
      <xdr:spPr>
        <a:xfrm>
          <a:off x="2641111" y="166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63787</xdr:rowOff>
    </xdr:from>
    <xdr:to>
      <xdr:col>3</xdr:col>
      <xdr:colOff>3175</xdr:colOff>
      <xdr:row>97</xdr:row>
      <xdr:rowOff>165387</xdr:rowOff>
    </xdr:to>
    <xdr:sp macro="" textlink="">
      <xdr:nvSpPr>
        <xdr:cNvPr id="265" name="円/楕円 264"/>
        <xdr:cNvSpPr/>
      </xdr:nvSpPr>
      <xdr:spPr>
        <a:xfrm>
          <a:off x="1968500" y="166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156514</xdr:rowOff>
    </xdr:from>
    <xdr:ext cx="534377" cy="259045"/>
    <xdr:sp macro="" textlink="">
      <xdr:nvSpPr>
        <xdr:cNvPr id="266" name="テキスト ボックス 265"/>
        <xdr:cNvSpPr txBox="1"/>
      </xdr:nvSpPr>
      <xdr:spPr>
        <a:xfrm>
          <a:off x="1752111" y="167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68604</xdr:rowOff>
    </xdr:from>
    <xdr:to>
      <xdr:col>1</xdr:col>
      <xdr:colOff>485775</xdr:colOff>
      <xdr:row>97</xdr:row>
      <xdr:rowOff>170204</xdr:rowOff>
    </xdr:to>
    <xdr:sp macro="" textlink="">
      <xdr:nvSpPr>
        <xdr:cNvPr id="267" name="円/楕円 266"/>
        <xdr:cNvSpPr/>
      </xdr:nvSpPr>
      <xdr:spPr>
        <a:xfrm>
          <a:off x="1079500" y="1669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161331</xdr:rowOff>
    </xdr:from>
    <xdr:ext cx="534377" cy="259045"/>
    <xdr:sp macro="" textlink="">
      <xdr:nvSpPr>
        <xdr:cNvPr id="268" name="テキスト ボックス 267"/>
        <xdr:cNvSpPr txBox="1"/>
      </xdr:nvSpPr>
      <xdr:spPr>
        <a:xfrm>
          <a:off x="863111" y="1679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39427</xdr:rowOff>
    </xdr:from>
    <xdr:to>
      <xdr:col>15</xdr:col>
      <xdr:colOff>180975</xdr:colOff>
      <xdr:row>35</xdr:row>
      <xdr:rowOff>67723</xdr:rowOff>
    </xdr:to>
    <xdr:cxnSp macro="">
      <xdr:nvCxnSpPr>
        <xdr:cNvPr id="295" name="直線コネクタ 294"/>
        <xdr:cNvCxnSpPr/>
      </xdr:nvCxnSpPr>
      <xdr:spPr>
        <a:xfrm flipV="1">
          <a:off x="9639300" y="6040177"/>
          <a:ext cx="8382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147579</xdr:rowOff>
    </xdr:from>
    <xdr:ext cx="534377" cy="259045"/>
    <xdr:sp macro="" textlink="">
      <xdr:nvSpPr>
        <xdr:cNvPr id="296" name="補助費等平均値テキスト"/>
        <xdr:cNvSpPr txBox="1"/>
      </xdr:nvSpPr>
      <xdr:spPr>
        <a:xfrm>
          <a:off x="10528300" y="614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67723</xdr:rowOff>
    </xdr:from>
    <xdr:to>
      <xdr:col>14</xdr:col>
      <xdr:colOff>28575</xdr:colOff>
      <xdr:row>36</xdr:row>
      <xdr:rowOff>42824</xdr:rowOff>
    </xdr:to>
    <xdr:cxnSp macro="">
      <xdr:nvCxnSpPr>
        <xdr:cNvPr id="298" name="直線コネクタ 297"/>
        <xdr:cNvCxnSpPr/>
      </xdr:nvCxnSpPr>
      <xdr:spPr>
        <a:xfrm flipV="1">
          <a:off x="8750300" y="6068473"/>
          <a:ext cx="889000" cy="1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117409</xdr:rowOff>
    </xdr:from>
    <xdr:ext cx="534377" cy="259045"/>
    <xdr:sp macro="" textlink="">
      <xdr:nvSpPr>
        <xdr:cNvPr id="300" name="テキスト ボックス 299"/>
        <xdr:cNvSpPr txBox="1"/>
      </xdr:nvSpPr>
      <xdr:spPr>
        <a:xfrm>
          <a:off x="9372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42824</xdr:rowOff>
    </xdr:from>
    <xdr:to>
      <xdr:col>12</xdr:col>
      <xdr:colOff>511175</xdr:colOff>
      <xdr:row>36</xdr:row>
      <xdr:rowOff>71220</xdr:rowOff>
    </xdr:to>
    <xdr:cxnSp macro="">
      <xdr:nvCxnSpPr>
        <xdr:cNvPr id="301" name="直線コネクタ 300"/>
        <xdr:cNvCxnSpPr/>
      </xdr:nvCxnSpPr>
      <xdr:spPr>
        <a:xfrm flipV="1">
          <a:off x="7861300" y="6215024"/>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158488</xdr:rowOff>
    </xdr:from>
    <xdr:ext cx="534377" cy="259045"/>
    <xdr:sp macro="" textlink="">
      <xdr:nvSpPr>
        <xdr:cNvPr id="303" name="テキスト ボックス 302"/>
        <xdr:cNvSpPr txBox="1"/>
      </xdr:nvSpPr>
      <xdr:spPr>
        <a:xfrm>
          <a:off x="8483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158564</xdr:rowOff>
    </xdr:from>
    <xdr:to>
      <xdr:col>11</xdr:col>
      <xdr:colOff>307975</xdr:colOff>
      <xdr:row>36</xdr:row>
      <xdr:rowOff>71220</xdr:rowOff>
    </xdr:to>
    <xdr:cxnSp macro="">
      <xdr:nvCxnSpPr>
        <xdr:cNvPr id="304" name="直線コネクタ 303"/>
        <xdr:cNvCxnSpPr/>
      </xdr:nvCxnSpPr>
      <xdr:spPr>
        <a:xfrm>
          <a:off x="6972300" y="6159314"/>
          <a:ext cx="889000" cy="8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168318</xdr:rowOff>
    </xdr:from>
    <xdr:ext cx="534377" cy="259045"/>
    <xdr:sp macro="" textlink="">
      <xdr:nvSpPr>
        <xdr:cNvPr id="306" name="テキスト ボックス 305"/>
        <xdr:cNvSpPr txBox="1"/>
      </xdr:nvSpPr>
      <xdr:spPr>
        <a:xfrm>
          <a:off x="7594111" y="63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3863</xdr:rowOff>
    </xdr:from>
    <xdr:ext cx="534377" cy="259045"/>
    <xdr:sp macro="" textlink="">
      <xdr:nvSpPr>
        <xdr:cNvPr id="308" name="テキスト ボックス 307"/>
        <xdr:cNvSpPr txBox="1"/>
      </xdr:nvSpPr>
      <xdr:spPr>
        <a:xfrm>
          <a:off x="6705111" y="634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160077</xdr:rowOff>
    </xdr:from>
    <xdr:to>
      <xdr:col>15</xdr:col>
      <xdr:colOff>231775</xdr:colOff>
      <xdr:row>35</xdr:row>
      <xdr:rowOff>90227</xdr:rowOff>
    </xdr:to>
    <xdr:sp macro="" textlink="">
      <xdr:nvSpPr>
        <xdr:cNvPr id="314" name="円/楕円 313"/>
        <xdr:cNvSpPr/>
      </xdr:nvSpPr>
      <xdr:spPr>
        <a:xfrm>
          <a:off x="10426700" y="59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11504</xdr:rowOff>
    </xdr:from>
    <xdr:ext cx="599010" cy="259045"/>
    <xdr:sp macro="" textlink="">
      <xdr:nvSpPr>
        <xdr:cNvPr id="315" name="補助費等該当値テキスト"/>
        <xdr:cNvSpPr txBox="1"/>
      </xdr:nvSpPr>
      <xdr:spPr>
        <a:xfrm>
          <a:off x="10528300" y="584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134,432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16923</xdr:rowOff>
    </xdr:from>
    <xdr:to>
      <xdr:col>14</xdr:col>
      <xdr:colOff>79375</xdr:colOff>
      <xdr:row>35</xdr:row>
      <xdr:rowOff>118523</xdr:rowOff>
    </xdr:to>
    <xdr:sp macro="" textlink="">
      <xdr:nvSpPr>
        <xdr:cNvPr id="316" name="円/楕円 315"/>
        <xdr:cNvSpPr/>
      </xdr:nvSpPr>
      <xdr:spPr>
        <a:xfrm>
          <a:off x="9588500" y="6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135050</xdr:rowOff>
    </xdr:from>
    <xdr:ext cx="599010" cy="259045"/>
    <xdr:sp macro="" textlink="">
      <xdr:nvSpPr>
        <xdr:cNvPr id="317" name="テキスト ボックス 316"/>
        <xdr:cNvSpPr txBox="1"/>
      </xdr:nvSpPr>
      <xdr:spPr>
        <a:xfrm>
          <a:off x="9339794" y="57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128,243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163474</xdr:rowOff>
    </xdr:from>
    <xdr:to>
      <xdr:col>12</xdr:col>
      <xdr:colOff>561975</xdr:colOff>
      <xdr:row>36</xdr:row>
      <xdr:rowOff>93624</xdr:rowOff>
    </xdr:to>
    <xdr:sp macro="" textlink="">
      <xdr:nvSpPr>
        <xdr:cNvPr id="318" name="円/楕円 317"/>
        <xdr:cNvSpPr/>
      </xdr:nvSpPr>
      <xdr:spPr>
        <a:xfrm>
          <a:off x="8699500" y="61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110151</xdr:rowOff>
    </xdr:from>
    <xdr:ext cx="534377" cy="259045"/>
    <xdr:sp macro="" textlink="">
      <xdr:nvSpPr>
        <xdr:cNvPr id="319" name="テキスト ボックス 318"/>
        <xdr:cNvSpPr txBox="1"/>
      </xdr:nvSpPr>
      <xdr:spPr>
        <a:xfrm>
          <a:off x="8483111" y="59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20420</xdr:rowOff>
    </xdr:from>
    <xdr:to>
      <xdr:col>11</xdr:col>
      <xdr:colOff>358775</xdr:colOff>
      <xdr:row>36</xdr:row>
      <xdr:rowOff>122020</xdr:rowOff>
    </xdr:to>
    <xdr:sp macro="" textlink="">
      <xdr:nvSpPr>
        <xdr:cNvPr id="320" name="円/楕円 319"/>
        <xdr:cNvSpPr/>
      </xdr:nvSpPr>
      <xdr:spPr>
        <a:xfrm>
          <a:off x="7810500" y="61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138547</xdr:rowOff>
    </xdr:from>
    <xdr:ext cx="534377" cy="259045"/>
    <xdr:sp macro="" textlink="">
      <xdr:nvSpPr>
        <xdr:cNvPr id="321" name="テキスト ボックス 320"/>
        <xdr:cNvSpPr txBox="1"/>
      </xdr:nvSpPr>
      <xdr:spPr>
        <a:xfrm>
          <a:off x="7594111" y="59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107764</xdr:rowOff>
    </xdr:from>
    <xdr:to>
      <xdr:col>10</xdr:col>
      <xdr:colOff>155575</xdr:colOff>
      <xdr:row>36</xdr:row>
      <xdr:rowOff>37914</xdr:rowOff>
    </xdr:to>
    <xdr:sp macro="" textlink="">
      <xdr:nvSpPr>
        <xdr:cNvPr id="322" name="円/楕円 321"/>
        <xdr:cNvSpPr/>
      </xdr:nvSpPr>
      <xdr:spPr>
        <a:xfrm>
          <a:off x="6921500" y="6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54441</xdr:rowOff>
    </xdr:from>
    <xdr:ext cx="599010" cy="259045"/>
    <xdr:sp macro="" textlink="">
      <xdr:nvSpPr>
        <xdr:cNvPr id="323" name="テキスト ボックス 322"/>
        <xdr:cNvSpPr txBox="1"/>
      </xdr:nvSpPr>
      <xdr:spPr>
        <a:xfrm>
          <a:off x="6672794" y="588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158939</xdr:rowOff>
    </xdr:from>
    <xdr:to>
      <xdr:col>15</xdr:col>
      <xdr:colOff>180975</xdr:colOff>
      <xdr:row>56</xdr:row>
      <xdr:rowOff>86802</xdr:rowOff>
    </xdr:to>
    <xdr:cxnSp macro="">
      <xdr:nvCxnSpPr>
        <xdr:cNvPr id="350" name="直線コネクタ 349"/>
        <xdr:cNvCxnSpPr/>
      </xdr:nvCxnSpPr>
      <xdr:spPr>
        <a:xfrm>
          <a:off x="9639300" y="9245789"/>
          <a:ext cx="838200" cy="4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10910</xdr:rowOff>
    </xdr:from>
    <xdr:ext cx="534377" cy="259045"/>
    <xdr:sp macro="" textlink="">
      <xdr:nvSpPr>
        <xdr:cNvPr id="351" name="普通建設事業費平均値テキスト"/>
        <xdr:cNvSpPr txBox="1"/>
      </xdr:nvSpPr>
      <xdr:spPr>
        <a:xfrm>
          <a:off x="10528300" y="9440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158939</xdr:rowOff>
    </xdr:from>
    <xdr:to>
      <xdr:col>14</xdr:col>
      <xdr:colOff>28575</xdr:colOff>
      <xdr:row>56</xdr:row>
      <xdr:rowOff>39665</xdr:rowOff>
    </xdr:to>
    <xdr:cxnSp macro="">
      <xdr:nvCxnSpPr>
        <xdr:cNvPr id="353" name="直線コネクタ 352"/>
        <xdr:cNvCxnSpPr/>
      </xdr:nvCxnSpPr>
      <xdr:spPr>
        <a:xfrm flipV="1">
          <a:off x="8750300" y="9245789"/>
          <a:ext cx="889000" cy="39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82712</xdr:rowOff>
    </xdr:from>
    <xdr:ext cx="534377" cy="259045"/>
    <xdr:sp macro="" textlink="">
      <xdr:nvSpPr>
        <xdr:cNvPr id="355" name="テキスト ボックス 354"/>
        <xdr:cNvSpPr txBox="1"/>
      </xdr:nvSpPr>
      <xdr:spPr>
        <a:xfrm>
          <a:off x="9372111" y="968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39665</xdr:rowOff>
    </xdr:from>
    <xdr:to>
      <xdr:col>12</xdr:col>
      <xdr:colOff>511175</xdr:colOff>
      <xdr:row>56</xdr:row>
      <xdr:rowOff>82783</xdr:rowOff>
    </xdr:to>
    <xdr:cxnSp macro="">
      <xdr:nvCxnSpPr>
        <xdr:cNvPr id="356" name="直線コネクタ 355"/>
        <xdr:cNvCxnSpPr/>
      </xdr:nvCxnSpPr>
      <xdr:spPr>
        <a:xfrm flipV="1">
          <a:off x="7861300" y="9640865"/>
          <a:ext cx="889000" cy="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84986</xdr:rowOff>
    </xdr:from>
    <xdr:ext cx="599010" cy="259045"/>
    <xdr:sp macro="" textlink="">
      <xdr:nvSpPr>
        <xdr:cNvPr id="358" name="テキスト ボックス 357"/>
        <xdr:cNvSpPr txBox="1"/>
      </xdr:nvSpPr>
      <xdr:spPr>
        <a:xfrm>
          <a:off x="8450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157878</xdr:rowOff>
    </xdr:from>
    <xdr:to>
      <xdr:col>11</xdr:col>
      <xdr:colOff>307975</xdr:colOff>
      <xdr:row>56</xdr:row>
      <xdr:rowOff>82783</xdr:rowOff>
    </xdr:to>
    <xdr:cxnSp macro="">
      <xdr:nvCxnSpPr>
        <xdr:cNvPr id="359" name="直線コネクタ 358"/>
        <xdr:cNvCxnSpPr/>
      </xdr:nvCxnSpPr>
      <xdr:spPr>
        <a:xfrm>
          <a:off x="6972300" y="9587628"/>
          <a:ext cx="8890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9864</xdr:rowOff>
    </xdr:from>
    <xdr:ext cx="599010" cy="259045"/>
    <xdr:sp macro="" textlink="">
      <xdr:nvSpPr>
        <xdr:cNvPr id="361" name="テキスト ボックス 360"/>
        <xdr:cNvSpPr txBox="1"/>
      </xdr:nvSpPr>
      <xdr:spPr>
        <a:xfrm>
          <a:off x="7561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162511</xdr:rowOff>
    </xdr:from>
    <xdr:ext cx="534377" cy="259045"/>
    <xdr:sp macro="" textlink="">
      <xdr:nvSpPr>
        <xdr:cNvPr id="363" name="テキスト ボックス 362"/>
        <xdr:cNvSpPr txBox="1"/>
      </xdr:nvSpPr>
      <xdr:spPr>
        <a:xfrm>
          <a:off x="6705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36002</xdr:rowOff>
    </xdr:from>
    <xdr:to>
      <xdr:col>15</xdr:col>
      <xdr:colOff>231775</xdr:colOff>
      <xdr:row>56</xdr:row>
      <xdr:rowOff>137602</xdr:rowOff>
    </xdr:to>
    <xdr:sp macro="" textlink="">
      <xdr:nvSpPr>
        <xdr:cNvPr id="369" name="円/楕円 368"/>
        <xdr:cNvSpPr/>
      </xdr:nvSpPr>
      <xdr:spPr>
        <a:xfrm>
          <a:off x="10426700" y="963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14429</xdr:rowOff>
    </xdr:from>
    <xdr:ext cx="534377" cy="259045"/>
    <xdr:sp macro="" textlink="">
      <xdr:nvSpPr>
        <xdr:cNvPr id="370" name="普通建設事業費該当値テキスト"/>
        <xdr:cNvSpPr txBox="1"/>
      </xdr:nvSpPr>
      <xdr:spPr>
        <a:xfrm>
          <a:off x="10528300" y="961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86,570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108139</xdr:rowOff>
    </xdr:from>
    <xdr:to>
      <xdr:col>14</xdr:col>
      <xdr:colOff>79375</xdr:colOff>
      <xdr:row>54</xdr:row>
      <xdr:rowOff>38289</xdr:rowOff>
    </xdr:to>
    <xdr:sp macro="" textlink="">
      <xdr:nvSpPr>
        <xdr:cNvPr id="371" name="円/楕円 370"/>
        <xdr:cNvSpPr/>
      </xdr:nvSpPr>
      <xdr:spPr>
        <a:xfrm>
          <a:off x="9588500" y="91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54816</xdr:rowOff>
    </xdr:from>
    <xdr:ext cx="599010" cy="259045"/>
    <xdr:sp macro="" textlink="">
      <xdr:nvSpPr>
        <xdr:cNvPr id="372" name="テキスト ボックス 371"/>
        <xdr:cNvSpPr txBox="1"/>
      </xdr:nvSpPr>
      <xdr:spPr>
        <a:xfrm>
          <a:off x="9339794" y="897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183,292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160315</xdr:rowOff>
    </xdr:from>
    <xdr:to>
      <xdr:col>12</xdr:col>
      <xdr:colOff>561975</xdr:colOff>
      <xdr:row>56</xdr:row>
      <xdr:rowOff>90465</xdr:rowOff>
    </xdr:to>
    <xdr:sp macro="" textlink="">
      <xdr:nvSpPr>
        <xdr:cNvPr id="373" name="円/楕円 372"/>
        <xdr:cNvSpPr/>
      </xdr:nvSpPr>
      <xdr:spPr>
        <a:xfrm>
          <a:off x="8699500" y="9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81592</xdr:rowOff>
    </xdr:from>
    <xdr:ext cx="534377" cy="259045"/>
    <xdr:sp macro="" textlink="">
      <xdr:nvSpPr>
        <xdr:cNvPr id="374" name="テキスト ボックス 373"/>
        <xdr:cNvSpPr txBox="1"/>
      </xdr:nvSpPr>
      <xdr:spPr>
        <a:xfrm>
          <a:off x="8483111" y="96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31983</xdr:rowOff>
    </xdr:from>
    <xdr:to>
      <xdr:col>11</xdr:col>
      <xdr:colOff>358775</xdr:colOff>
      <xdr:row>56</xdr:row>
      <xdr:rowOff>133583</xdr:rowOff>
    </xdr:to>
    <xdr:sp macro="" textlink="">
      <xdr:nvSpPr>
        <xdr:cNvPr id="375" name="円/楕円 374"/>
        <xdr:cNvSpPr/>
      </xdr:nvSpPr>
      <xdr:spPr>
        <a:xfrm>
          <a:off x="7810500" y="963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124710</xdr:rowOff>
    </xdr:from>
    <xdr:ext cx="534377" cy="259045"/>
    <xdr:sp macro="" textlink="">
      <xdr:nvSpPr>
        <xdr:cNvPr id="376" name="テキスト ボックス 375"/>
        <xdr:cNvSpPr txBox="1"/>
      </xdr:nvSpPr>
      <xdr:spPr>
        <a:xfrm>
          <a:off x="7594111" y="97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87,449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107078</xdr:rowOff>
    </xdr:from>
    <xdr:to>
      <xdr:col>10</xdr:col>
      <xdr:colOff>155575</xdr:colOff>
      <xdr:row>56</xdr:row>
      <xdr:rowOff>37228</xdr:rowOff>
    </xdr:to>
    <xdr:sp macro="" textlink="">
      <xdr:nvSpPr>
        <xdr:cNvPr id="377" name="円/楕円 376"/>
        <xdr:cNvSpPr/>
      </xdr:nvSpPr>
      <xdr:spPr>
        <a:xfrm>
          <a:off x="6921500" y="9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53755</xdr:rowOff>
    </xdr:from>
    <xdr:ext cx="599010" cy="259045"/>
    <xdr:sp macro="" textlink="">
      <xdr:nvSpPr>
        <xdr:cNvPr id="378" name="テキスト ボックス 377"/>
        <xdr:cNvSpPr txBox="1"/>
      </xdr:nvSpPr>
      <xdr:spPr>
        <a:xfrm>
          <a:off x="6672794" y="931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7358</xdr:rowOff>
    </xdr:from>
    <xdr:to>
      <xdr:col>15</xdr:col>
      <xdr:colOff>180975</xdr:colOff>
      <xdr:row>77</xdr:row>
      <xdr:rowOff>74009</xdr:rowOff>
    </xdr:to>
    <xdr:cxnSp macro="">
      <xdr:nvCxnSpPr>
        <xdr:cNvPr id="409" name="直線コネクタ 408"/>
        <xdr:cNvCxnSpPr/>
      </xdr:nvCxnSpPr>
      <xdr:spPr>
        <a:xfrm>
          <a:off x="9639300" y="13037558"/>
          <a:ext cx="838200" cy="2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146834</xdr:rowOff>
    </xdr:from>
    <xdr:ext cx="534377" cy="259045"/>
    <xdr:sp macro="" textlink="">
      <xdr:nvSpPr>
        <xdr:cNvPr id="410" name="普通建設事業費 （ うち新規整備　）平均値テキスト"/>
        <xdr:cNvSpPr txBox="1"/>
      </xdr:nvSpPr>
      <xdr:spPr>
        <a:xfrm>
          <a:off x="10528300" y="130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143308</xdr:rowOff>
    </xdr:from>
    <xdr:to>
      <xdr:col>14</xdr:col>
      <xdr:colOff>28575</xdr:colOff>
      <xdr:row>76</xdr:row>
      <xdr:rowOff>7358</xdr:rowOff>
    </xdr:to>
    <xdr:cxnSp macro="">
      <xdr:nvCxnSpPr>
        <xdr:cNvPr id="412" name="直線コネクタ 411"/>
        <xdr:cNvCxnSpPr/>
      </xdr:nvCxnSpPr>
      <xdr:spPr>
        <a:xfrm>
          <a:off x="8750300" y="13002058"/>
          <a:ext cx="889000" cy="3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94840</xdr:rowOff>
    </xdr:from>
    <xdr:ext cx="534377" cy="259045"/>
    <xdr:sp macro="" textlink="">
      <xdr:nvSpPr>
        <xdr:cNvPr id="414" name="テキスト ボックス 413"/>
        <xdr:cNvSpPr txBox="1"/>
      </xdr:nvSpPr>
      <xdr:spPr>
        <a:xfrm>
          <a:off x="9372111" y="131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6" name="テキスト ボックス 415"/>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23209</xdr:rowOff>
    </xdr:from>
    <xdr:to>
      <xdr:col>15</xdr:col>
      <xdr:colOff>231775</xdr:colOff>
      <xdr:row>77</xdr:row>
      <xdr:rowOff>124809</xdr:rowOff>
    </xdr:to>
    <xdr:sp macro="" textlink="">
      <xdr:nvSpPr>
        <xdr:cNvPr id="422" name="円/楕円 421"/>
        <xdr:cNvSpPr/>
      </xdr:nvSpPr>
      <xdr:spPr>
        <a:xfrm>
          <a:off x="10426700" y="1322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1636</xdr:rowOff>
    </xdr:from>
    <xdr:ext cx="534377" cy="259045"/>
    <xdr:sp macro="" textlink="">
      <xdr:nvSpPr>
        <xdr:cNvPr id="423" name="普通建設事業費 （ うち新規整備　）該当値テキスト"/>
        <xdr:cNvSpPr txBox="1"/>
      </xdr:nvSpPr>
      <xdr:spPr>
        <a:xfrm>
          <a:off x="10528300" y="132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22,523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128007</xdr:rowOff>
    </xdr:from>
    <xdr:to>
      <xdr:col>14</xdr:col>
      <xdr:colOff>79375</xdr:colOff>
      <xdr:row>76</xdr:row>
      <xdr:rowOff>58158</xdr:rowOff>
    </xdr:to>
    <xdr:sp macro="" textlink="">
      <xdr:nvSpPr>
        <xdr:cNvPr id="424" name="円/楕円 423"/>
        <xdr:cNvSpPr/>
      </xdr:nvSpPr>
      <xdr:spPr>
        <a:xfrm>
          <a:off x="9588500" y="129867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74684</xdr:rowOff>
    </xdr:from>
    <xdr:ext cx="534377" cy="259045"/>
    <xdr:sp macro="" textlink="">
      <xdr:nvSpPr>
        <xdr:cNvPr id="425" name="テキスト ボックス 424"/>
        <xdr:cNvSpPr txBox="1"/>
      </xdr:nvSpPr>
      <xdr:spPr>
        <a:xfrm>
          <a:off x="9372111" y="1276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92508</xdr:rowOff>
    </xdr:from>
    <xdr:to>
      <xdr:col>12</xdr:col>
      <xdr:colOff>561975</xdr:colOff>
      <xdr:row>76</xdr:row>
      <xdr:rowOff>22659</xdr:rowOff>
    </xdr:to>
    <xdr:sp macro="" textlink="">
      <xdr:nvSpPr>
        <xdr:cNvPr id="426" name="円/楕円 425"/>
        <xdr:cNvSpPr/>
      </xdr:nvSpPr>
      <xdr:spPr>
        <a:xfrm>
          <a:off x="8699500" y="12951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13786</xdr:rowOff>
    </xdr:from>
    <xdr:ext cx="534377" cy="259045"/>
    <xdr:sp macro="" textlink="">
      <xdr:nvSpPr>
        <xdr:cNvPr id="427" name="テキスト ボックス 426"/>
        <xdr:cNvSpPr txBox="1"/>
      </xdr:nvSpPr>
      <xdr:spPr>
        <a:xfrm>
          <a:off x="8483111" y="130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111164</xdr:rowOff>
    </xdr:from>
    <xdr:to>
      <xdr:col>15</xdr:col>
      <xdr:colOff>180975</xdr:colOff>
      <xdr:row>97</xdr:row>
      <xdr:rowOff>113229</xdr:rowOff>
    </xdr:to>
    <xdr:cxnSp macro="">
      <xdr:nvCxnSpPr>
        <xdr:cNvPr id="456" name="直線コネクタ 455"/>
        <xdr:cNvCxnSpPr/>
      </xdr:nvCxnSpPr>
      <xdr:spPr>
        <a:xfrm>
          <a:off x="9639300" y="16741814"/>
          <a:ext cx="8382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144992</xdr:rowOff>
    </xdr:from>
    <xdr:ext cx="534377" cy="259045"/>
    <xdr:sp macro="" textlink="">
      <xdr:nvSpPr>
        <xdr:cNvPr id="457" name="普通建設事業費 （ うち更新整備　）平均値テキスト"/>
        <xdr:cNvSpPr txBox="1"/>
      </xdr:nvSpPr>
      <xdr:spPr>
        <a:xfrm>
          <a:off x="10528300" y="1643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61396</xdr:rowOff>
    </xdr:from>
    <xdr:to>
      <xdr:col>14</xdr:col>
      <xdr:colOff>28575</xdr:colOff>
      <xdr:row>97</xdr:row>
      <xdr:rowOff>111164</xdr:rowOff>
    </xdr:to>
    <xdr:cxnSp macro="">
      <xdr:nvCxnSpPr>
        <xdr:cNvPr id="459" name="直線コネクタ 458"/>
        <xdr:cNvCxnSpPr/>
      </xdr:nvCxnSpPr>
      <xdr:spPr>
        <a:xfrm>
          <a:off x="8750300" y="16692046"/>
          <a:ext cx="889000" cy="4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141709</xdr:rowOff>
    </xdr:from>
    <xdr:ext cx="534377" cy="259045"/>
    <xdr:sp macro="" textlink="">
      <xdr:nvSpPr>
        <xdr:cNvPr id="461" name="テキスト ボックス 460"/>
        <xdr:cNvSpPr txBox="1"/>
      </xdr:nvSpPr>
      <xdr:spPr>
        <a:xfrm>
          <a:off x="9372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110417</xdr:rowOff>
    </xdr:from>
    <xdr:ext cx="534377" cy="259045"/>
    <xdr:sp macro="" textlink="">
      <xdr:nvSpPr>
        <xdr:cNvPr id="463" name="テキスト ボックス 462"/>
        <xdr:cNvSpPr txBox="1"/>
      </xdr:nvSpPr>
      <xdr:spPr>
        <a:xfrm>
          <a:off x="8483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62429</xdr:rowOff>
    </xdr:from>
    <xdr:to>
      <xdr:col>15</xdr:col>
      <xdr:colOff>231775</xdr:colOff>
      <xdr:row>97</xdr:row>
      <xdr:rowOff>164029</xdr:rowOff>
    </xdr:to>
    <xdr:sp macro="" textlink="">
      <xdr:nvSpPr>
        <xdr:cNvPr id="469" name="円/楕円 468"/>
        <xdr:cNvSpPr/>
      </xdr:nvSpPr>
      <xdr:spPr>
        <a:xfrm>
          <a:off x="10426700" y="166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40856</xdr:rowOff>
    </xdr:from>
    <xdr:ext cx="534377" cy="259045"/>
    <xdr:sp macro="" textlink="">
      <xdr:nvSpPr>
        <xdr:cNvPr id="470" name="普通建設事業費 （ うち更新整備　）該当値テキスト"/>
        <xdr:cNvSpPr txBox="1"/>
      </xdr:nvSpPr>
      <xdr:spPr>
        <a:xfrm>
          <a:off x="10528300" y="1667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35,974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60364</xdr:rowOff>
    </xdr:from>
    <xdr:to>
      <xdr:col>14</xdr:col>
      <xdr:colOff>79375</xdr:colOff>
      <xdr:row>97</xdr:row>
      <xdr:rowOff>161964</xdr:rowOff>
    </xdr:to>
    <xdr:sp macro="" textlink="">
      <xdr:nvSpPr>
        <xdr:cNvPr id="471" name="円/楕円 470"/>
        <xdr:cNvSpPr/>
      </xdr:nvSpPr>
      <xdr:spPr>
        <a:xfrm>
          <a:off x="9588500" y="166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153091</xdr:rowOff>
    </xdr:from>
    <xdr:ext cx="534377" cy="259045"/>
    <xdr:sp macro="" textlink="">
      <xdr:nvSpPr>
        <xdr:cNvPr id="472" name="テキスト ボックス 471"/>
        <xdr:cNvSpPr txBox="1"/>
      </xdr:nvSpPr>
      <xdr:spPr>
        <a:xfrm>
          <a:off x="9372111" y="1678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10596</xdr:rowOff>
    </xdr:from>
    <xdr:to>
      <xdr:col>12</xdr:col>
      <xdr:colOff>561975</xdr:colOff>
      <xdr:row>97</xdr:row>
      <xdr:rowOff>112196</xdr:rowOff>
    </xdr:to>
    <xdr:sp macro="" textlink="">
      <xdr:nvSpPr>
        <xdr:cNvPr id="473" name="円/楕円 472"/>
        <xdr:cNvSpPr/>
      </xdr:nvSpPr>
      <xdr:spPr>
        <a:xfrm>
          <a:off x="8699500" y="16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128723</xdr:rowOff>
    </xdr:from>
    <xdr:ext cx="534377" cy="259045"/>
    <xdr:sp macro="" textlink="">
      <xdr:nvSpPr>
        <xdr:cNvPr id="474" name="テキスト ボックス 473"/>
        <xdr:cNvSpPr txBox="1"/>
      </xdr:nvSpPr>
      <xdr:spPr>
        <a:xfrm>
          <a:off x="8483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156409</xdr:rowOff>
    </xdr:from>
    <xdr:to>
      <xdr:col>23</xdr:col>
      <xdr:colOff>517525</xdr:colOff>
      <xdr:row>39</xdr:row>
      <xdr:rowOff>96962</xdr:rowOff>
    </xdr:to>
    <xdr:cxnSp macro="">
      <xdr:nvCxnSpPr>
        <xdr:cNvPr id="505" name="直線コネクタ 504"/>
        <xdr:cNvCxnSpPr/>
      </xdr:nvCxnSpPr>
      <xdr:spPr>
        <a:xfrm flipV="1">
          <a:off x="15481300" y="6328609"/>
          <a:ext cx="838200" cy="45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148828</xdr:rowOff>
    </xdr:from>
    <xdr:ext cx="469744" cy="259045"/>
    <xdr:sp macro="" textlink="">
      <xdr:nvSpPr>
        <xdr:cNvPr id="506" name="災害復旧事業費平均値テキスト"/>
        <xdr:cNvSpPr txBox="1"/>
      </xdr:nvSpPr>
      <xdr:spPr>
        <a:xfrm>
          <a:off x="16370300" y="6663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94948</xdr:rowOff>
    </xdr:from>
    <xdr:to>
      <xdr:col>22</xdr:col>
      <xdr:colOff>365125</xdr:colOff>
      <xdr:row>39</xdr:row>
      <xdr:rowOff>96962</xdr:rowOff>
    </xdr:to>
    <xdr:cxnSp macro="">
      <xdr:nvCxnSpPr>
        <xdr:cNvPr id="508" name="直線コネクタ 507"/>
        <xdr:cNvCxnSpPr/>
      </xdr:nvCxnSpPr>
      <xdr:spPr>
        <a:xfrm>
          <a:off x="14592300" y="6781498"/>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0" name="テキスト ボックス 509"/>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72405</xdr:rowOff>
    </xdr:from>
    <xdr:to>
      <xdr:col>21</xdr:col>
      <xdr:colOff>161925</xdr:colOff>
      <xdr:row>39</xdr:row>
      <xdr:rowOff>94948</xdr:rowOff>
    </xdr:to>
    <xdr:cxnSp macro="">
      <xdr:nvCxnSpPr>
        <xdr:cNvPr id="511" name="直線コネクタ 510"/>
        <xdr:cNvCxnSpPr/>
      </xdr:nvCxnSpPr>
      <xdr:spPr>
        <a:xfrm>
          <a:off x="13703300" y="6758955"/>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3" name="テキスト ボックス 512"/>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50873</xdr:rowOff>
    </xdr:from>
    <xdr:to>
      <xdr:col>19</xdr:col>
      <xdr:colOff>644525</xdr:colOff>
      <xdr:row>39</xdr:row>
      <xdr:rowOff>72405</xdr:rowOff>
    </xdr:to>
    <xdr:cxnSp macro="">
      <xdr:nvCxnSpPr>
        <xdr:cNvPr id="514" name="直線コネクタ 513"/>
        <xdr:cNvCxnSpPr/>
      </xdr:nvCxnSpPr>
      <xdr:spPr>
        <a:xfrm>
          <a:off x="12814300" y="6737423"/>
          <a:ext cx="889000" cy="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6" name="テキスト ボックス 515"/>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18" name="テキスト ボックス 517"/>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105609</xdr:rowOff>
    </xdr:from>
    <xdr:to>
      <xdr:col>23</xdr:col>
      <xdr:colOff>568325</xdr:colOff>
      <xdr:row>37</xdr:row>
      <xdr:rowOff>35759</xdr:rowOff>
    </xdr:to>
    <xdr:sp macro="" textlink="">
      <xdr:nvSpPr>
        <xdr:cNvPr id="524" name="円/楕円 523"/>
        <xdr:cNvSpPr/>
      </xdr:nvSpPr>
      <xdr:spPr>
        <a:xfrm>
          <a:off x="16268700" y="62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128486</xdr:rowOff>
    </xdr:from>
    <xdr:ext cx="534377" cy="259045"/>
    <xdr:sp macro="" textlink="">
      <xdr:nvSpPr>
        <xdr:cNvPr id="525" name="災害復旧事業費該当値テキスト"/>
        <xdr:cNvSpPr txBox="1"/>
      </xdr:nvSpPr>
      <xdr:spPr>
        <a:xfrm>
          <a:off x="16370300" y="612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41,965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46162</xdr:rowOff>
    </xdr:from>
    <xdr:to>
      <xdr:col>22</xdr:col>
      <xdr:colOff>415925</xdr:colOff>
      <xdr:row>39</xdr:row>
      <xdr:rowOff>147762</xdr:rowOff>
    </xdr:to>
    <xdr:sp macro="" textlink="">
      <xdr:nvSpPr>
        <xdr:cNvPr id="526" name="円/楕円 525"/>
        <xdr:cNvSpPr/>
      </xdr:nvSpPr>
      <xdr:spPr>
        <a:xfrm>
          <a:off x="15430500" y="67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138889</xdr:rowOff>
    </xdr:from>
    <xdr:ext cx="378565" cy="259045"/>
    <xdr:sp macro="" textlink="">
      <xdr:nvSpPr>
        <xdr:cNvPr id="527" name="テキスト ボックス 526"/>
        <xdr:cNvSpPr txBox="1"/>
      </xdr:nvSpPr>
      <xdr:spPr>
        <a:xfrm>
          <a:off x="15292017" y="6825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44148</xdr:rowOff>
    </xdr:from>
    <xdr:to>
      <xdr:col>21</xdr:col>
      <xdr:colOff>212725</xdr:colOff>
      <xdr:row>39</xdr:row>
      <xdr:rowOff>145748</xdr:rowOff>
    </xdr:to>
    <xdr:sp macro="" textlink="">
      <xdr:nvSpPr>
        <xdr:cNvPr id="528" name="円/楕円 527"/>
        <xdr:cNvSpPr/>
      </xdr:nvSpPr>
      <xdr:spPr>
        <a:xfrm>
          <a:off x="14541500" y="67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136875</xdr:rowOff>
    </xdr:from>
    <xdr:ext cx="378565" cy="259045"/>
    <xdr:sp macro="" textlink="">
      <xdr:nvSpPr>
        <xdr:cNvPr id="529" name="テキスト ボックス 528"/>
        <xdr:cNvSpPr txBox="1"/>
      </xdr:nvSpPr>
      <xdr:spPr>
        <a:xfrm>
          <a:off x="14403017" y="682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21605</xdr:rowOff>
    </xdr:from>
    <xdr:to>
      <xdr:col>20</xdr:col>
      <xdr:colOff>9525</xdr:colOff>
      <xdr:row>39</xdr:row>
      <xdr:rowOff>123205</xdr:rowOff>
    </xdr:to>
    <xdr:sp macro="" textlink="">
      <xdr:nvSpPr>
        <xdr:cNvPr id="530" name="円/楕円 529"/>
        <xdr:cNvSpPr/>
      </xdr:nvSpPr>
      <xdr:spPr>
        <a:xfrm>
          <a:off x="13652500" y="67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114332</xdr:rowOff>
    </xdr:from>
    <xdr:ext cx="469744" cy="259045"/>
    <xdr:sp macro="" textlink="">
      <xdr:nvSpPr>
        <xdr:cNvPr id="531" name="テキスト ボックス 530"/>
        <xdr:cNvSpPr txBox="1"/>
      </xdr:nvSpPr>
      <xdr:spPr>
        <a:xfrm>
          <a:off x="13468427" y="680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73</xdr:rowOff>
    </xdr:from>
    <xdr:to>
      <xdr:col>18</xdr:col>
      <xdr:colOff>492125</xdr:colOff>
      <xdr:row>39</xdr:row>
      <xdr:rowOff>101673</xdr:rowOff>
    </xdr:to>
    <xdr:sp macro="" textlink="">
      <xdr:nvSpPr>
        <xdr:cNvPr id="532" name="円/楕円 531"/>
        <xdr:cNvSpPr/>
      </xdr:nvSpPr>
      <xdr:spPr>
        <a:xfrm>
          <a:off x="12763500" y="66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92800</xdr:rowOff>
    </xdr:from>
    <xdr:ext cx="469744" cy="259045"/>
    <xdr:sp macro="" textlink="">
      <xdr:nvSpPr>
        <xdr:cNvPr id="533" name="テキスト ボックス 532"/>
        <xdr:cNvSpPr txBox="1"/>
      </xdr:nvSpPr>
      <xdr:spPr>
        <a:xfrm>
          <a:off x="12579427" y="677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96831</xdr:rowOff>
    </xdr:from>
    <xdr:to>
      <xdr:col>23</xdr:col>
      <xdr:colOff>517525</xdr:colOff>
      <xdr:row>76</xdr:row>
      <xdr:rowOff>163257</xdr:rowOff>
    </xdr:to>
    <xdr:cxnSp macro="">
      <xdr:nvCxnSpPr>
        <xdr:cNvPr id="613" name="直線コネクタ 612"/>
        <xdr:cNvCxnSpPr/>
      </xdr:nvCxnSpPr>
      <xdr:spPr>
        <a:xfrm>
          <a:off x="15481300" y="13127031"/>
          <a:ext cx="838200" cy="6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95328</xdr:rowOff>
    </xdr:from>
    <xdr:ext cx="534377" cy="259045"/>
    <xdr:sp macro="" textlink="">
      <xdr:nvSpPr>
        <xdr:cNvPr id="614" name="公債費平均値テキスト"/>
        <xdr:cNvSpPr txBox="1"/>
      </xdr:nvSpPr>
      <xdr:spPr>
        <a:xfrm>
          <a:off x="16370300" y="12611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94633</xdr:rowOff>
    </xdr:from>
    <xdr:to>
      <xdr:col>22</xdr:col>
      <xdr:colOff>365125</xdr:colOff>
      <xdr:row>76</xdr:row>
      <xdr:rowOff>96831</xdr:rowOff>
    </xdr:to>
    <xdr:cxnSp macro="">
      <xdr:nvCxnSpPr>
        <xdr:cNvPr id="616" name="直線コネクタ 615"/>
        <xdr:cNvCxnSpPr/>
      </xdr:nvCxnSpPr>
      <xdr:spPr>
        <a:xfrm>
          <a:off x="14592300" y="13124833"/>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153023</xdr:rowOff>
    </xdr:from>
    <xdr:ext cx="534377" cy="259045"/>
    <xdr:sp macro="" textlink="">
      <xdr:nvSpPr>
        <xdr:cNvPr id="618" name="テキスト ボックス 617"/>
        <xdr:cNvSpPr txBox="1"/>
      </xdr:nvSpPr>
      <xdr:spPr>
        <a:xfrm>
          <a:off x="15214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89582</xdr:rowOff>
    </xdr:from>
    <xdr:to>
      <xdr:col>21</xdr:col>
      <xdr:colOff>161925</xdr:colOff>
      <xdr:row>76</xdr:row>
      <xdr:rowOff>94633</xdr:rowOff>
    </xdr:to>
    <xdr:cxnSp macro="">
      <xdr:nvCxnSpPr>
        <xdr:cNvPr id="619" name="直線コネクタ 618"/>
        <xdr:cNvCxnSpPr/>
      </xdr:nvCxnSpPr>
      <xdr:spPr>
        <a:xfrm>
          <a:off x="13703300" y="13119782"/>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137423</xdr:rowOff>
    </xdr:from>
    <xdr:ext cx="534377" cy="259045"/>
    <xdr:sp macro="" textlink="">
      <xdr:nvSpPr>
        <xdr:cNvPr id="621" name="テキスト ボックス 620"/>
        <xdr:cNvSpPr txBox="1"/>
      </xdr:nvSpPr>
      <xdr:spPr>
        <a:xfrm>
          <a:off x="14325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51809</xdr:rowOff>
    </xdr:from>
    <xdr:to>
      <xdr:col>19</xdr:col>
      <xdr:colOff>644525</xdr:colOff>
      <xdr:row>76</xdr:row>
      <xdr:rowOff>89582</xdr:rowOff>
    </xdr:to>
    <xdr:cxnSp macro="">
      <xdr:nvCxnSpPr>
        <xdr:cNvPr id="622" name="直線コネクタ 621"/>
        <xdr:cNvCxnSpPr/>
      </xdr:nvCxnSpPr>
      <xdr:spPr>
        <a:xfrm>
          <a:off x="12814300" y="13082009"/>
          <a:ext cx="8890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120910</xdr:rowOff>
    </xdr:from>
    <xdr:ext cx="534377" cy="259045"/>
    <xdr:sp macro="" textlink="">
      <xdr:nvSpPr>
        <xdr:cNvPr id="624" name="テキスト ボックス 623"/>
        <xdr:cNvSpPr txBox="1"/>
      </xdr:nvSpPr>
      <xdr:spPr>
        <a:xfrm>
          <a:off x="13436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117851</xdr:rowOff>
    </xdr:from>
    <xdr:ext cx="534377" cy="259045"/>
    <xdr:sp macro="" textlink="">
      <xdr:nvSpPr>
        <xdr:cNvPr id="626" name="テキスト ボックス 625"/>
        <xdr:cNvSpPr txBox="1"/>
      </xdr:nvSpPr>
      <xdr:spPr>
        <a:xfrm>
          <a:off x="12547111" y="124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112457</xdr:rowOff>
    </xdr:from>
    <xdr:to>
      <xdr:col>23</xdr:col>
      <xdr:colOff>568325</xdr:colOff>
      <xdr:row>77</xdr:row>
      <xdr:rowOff>42607</xdr:rowOff>
    </xdr:to>
    <xdr:sp macro="" textlink="">
      <xdr:nvSpPr>
        <xdr:cNvPr id="632" name="円/楕円 631"/>
        <xdr:cNvSpPr/>
      </xdr:nvSpPr>
      <xdr:spPr>
        <a:xfrm>
          <a:off x="16268700" y="131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90884</xdr:rowOff>
    </xdr:from>
    <xdr:ext cx="534377" cy="259045"/>
    <xdr:sp macro="" textlink="">
      <xdr:nvSpPr>
        <xdr:cNvPr id="633" name="公債費該当値テキスト"/>
        <xdr:cNvSpPr txBox="1"/>
      </xdr:nvSpPr>
      <xdr:spPr>
        <a:xfrm>
          <a:off x="16370300" y="1312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46031</xdr:rowOff>
    </xdr:from>
    <xdr:to>
      <xdr:col>22</xdr:col>
      <xdr:colOff>415925</xdr:colOff>
      <xdr:row>76</xdr:row>
      <xdr:rowOff>147631</xdr:rowOff>
    </xdr:to>
    <xdr:sp macro="" textlink="">
      <xdr:nvSpPr>
        <xdr:cNvPr id="634" name="円/楕円 633"/>
        <xdr:cNvSpPr/>
      </xdr:nvSpPr>
      <xdr:spPr>
        <a:xfrm>
          <a:off x="15430500" y="1307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138758</xdr:rowOff>
    </xdr:from>
    <xdr:ext cx="534377" cy="259045"/>
    <xdr:sp macro="" textlink="">
      <xdr:nvSpPr>
        <xdr:cNvPr id="635" name="テキスト ボックス 634"/>
        <xdr:cNvSpPr txBox="1"/>
      </xdr:nvSpPr>
      <xdr:spPr>
        <a:xfrm>
          <a:off x="15214111" y="1316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43833</xdr:rowOff>
    </xdr:from>
    <xdr:to>
      <xdr:col>21</xdr:col>
      <xdr:colOff>212725</xdr:colOff>
      <xdr:row>76</xdr:row>
      <xdr:rowOff>145433</xdr:rowOff>
    </xdr:to>
    <xdr:sp macro="" textlink="">
      <xdr:nvSpPr>
        <xdr:cNvPr id="636" name="円/楕円 635"/>
        <xdr:cNvSpPr/>
      </xdr:nvSpPr>
      <xdr:spPr>
        <a:xfrm>
          <a:off x="14541500" y="130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136560</xdr:rowOff>
    </xdr:from>
    <xdr:ext cx="534377" cy="259045"/>
    <xdr:sp macro="" textlink="">
      <xdr:nvSpPr>
        <xdr:cNvPr id="637" name="テキスト ボックス 636"/>
        <xdr:cNvSpPr txBox="1"/>
      </xdr:nvSpPr>
      <xdr:spPr>
        <a:xfrm>
          <a:off x="14325111" y="1316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38782</xdr:rowOff>
    </xdr:from>
    <xdr:to>
      <xdr:col>20</xdr:col>
      <xdr:colOff>9525</xdr:colOff>
      <xdr:row>76</xdr:row>
      <xdr:rowOff>140382</xdr:rowOff>
    </xdr:to>
    <xdr:sp macro="" textlink="">
      <xdr:nvSpPr>
        <xdr:cNvPr id="638" name="円/楕円 637"/>
        <xdr:cNvSpPr/>
      </xdr:nvSpPr>
      <xdr:spPr>
        <a:xfrm>
          <a:off x="13652500" y="1306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131509</xdr:rowOff>
    </xdr:from>
    <xdr:ext cx="534377" cy="259045"/>
    <xdr:sp macro="" textlink="">
      <xdr:nvSpPr>
        <xdr:cNvPr id="639" name="テキスト ボックス 638"/>
        <xdr:cNvSpPr txBox="1"/>
      </xdr:nvSpPr>
      <xdr:spPr>
        <a:xfrm>
          <a:off x="13436111" y="1316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1009</xdr:rowOff>
    </xdr:from>
    <xdr:to>
      <xdr:col>18</xdr:col>
      <xdr:colOff>492125</xdr:colOff>
      <xdr:row>76</xdr:row>
      <xdr:rowOff>102609</xdr:rowOff>
    </xdr:to>
    <xdr:sp macro="" textlink="">
      <xdr:nvSpPr>
        <xdr:cNvPr id="640" name="円/楕円 639"/>
        <xdr:cNvSpPr/>
      </xdr:nvSpPr>
      <xdr:spPr>
        <a:xfrm>
          <a:off x="12763500" y="130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93736</xdr:rowOff>
    </xdr:from>
    <xdr:ext cx="534377" cy="259045"/>
    <xdr:sp macro="" textlink="">
      <xdr:nvSpPr>
        <xdr:cNvPr id="641" name="テキスト ボックス 640"/>
        <xdr:cNvSpPr txBox="1"/>
      </xdr:nvSpPr>
      <xdr:spPr>
        <a:xfrm>
          <a:off x="12547111" y="131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4908</xdr:rowOff>
    </xdr:from>
    <xdr:to>
      <xdr:col>23</xdr:col>
      <xdr:colOff>517525</xdr:colOff>
      <xdr:row>98</xdr:row>
      <xdr:rowOff>70582</xdr:rowOff>
    </xdr:to>
    <xdr:cxnSp macro="">
      <xdr:nvCxnSpPr>
        <xdr:cNvPr id="672" name="直線コネクタ 671"/>
        <xdr:cNvCxnSpPr/>
      </xdr:nvCxnSpPr>
      <xdr:spPr>
        <a:xfrm>
          <a:off x="15481300" y="16807008"/>
          <a:ext cx="8382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49728</xdr:rowOff>
    </xdr:from>
    <xdr:ext cx="534377" cy="259045"/>
    <xdr:sp macro="" textlink="">
      <xdr:nvSpPr>
        <xdr:cNvPr id="673" name="積立金平均値テキスト"/>
        <xdr:cNvSpPr txBox="1"/>
      </xdr:nvSpPr>
      <xdr:spPr>
        <a:xfrm>
          <a:off x="16370300" y="1633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4908</xdr:rowOff>
    </xdr:from>
    <xdr:to>
      <xdr:col>22</xdr:col>
      <xdr:colOff>365125</xdr:colOff>
      <xdr:row>98</xdr:row>
      <xdr:rowOff>15227</xdr:rowOff>
    </xdr:to>
    <xdr:cxnSp macro="">
      <xdr:nvCxnSpPr>
        <xdr:cNvPr id="675" name="直線コネクタ 674"/>
        <xdr:cNvCxnSpPr/>
      </xdr:nvCxnSpPr>
      <xdr:spPr>
        <a:xfrm flipV="1">
          <a:off x="14592300" y="16807008"/>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2005</xdr:rowOff>
    </xdr:from>
    <xdr:ext cx="534377" cy="259045"/>
    <xdr:sp macro="" textlink="">
      <xdr:nvSpPr>
        <xdr:cNvPr id="677" name="テキスト ボックス 676"/>
        <xdr:cNvSpPr txBox="1"/>
      </xdr:nvSpPr>
      <xdr:spPr>
        <a:xfrm>
          <a:off x="15214111" y="162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15227</xdr:rowOff>
    </xdr:from>
    <xdr:to>
      <xdr:col>21</xdr:col>
      <xdr:colOff>161925</xdr:colOff>
      <xdr:row>98</xdr:row>
      <xdr:rowOff>52375</xdr:rowOff>
    </xdr:to>
    <xdr:cxnSp macro="">
      <xdr:nvCxnSpPr>
        <xdr:cNvPr id="678" name="直線コネクタ 677"/>
        <xdr:cNvCxnSpPr/>
      </xdr:nvCxnSpPr>
      <xdr:spPr>
        <a:xfrm flipV="1">
          <a:off x="13703300" y="16817327"/>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95797</xdr:rowOff>
    </xdr:from>
    <xdr:ext cx="534377" cy="259045"/>
    <xdr:sp macro="" textlink="">
      <xdr:nvSpPr>
        <xdr:cNvPr id="680" name="テキスト ボックス 679"/>
        <xdr:cNvSpPr txBox="1"/>
      </xdr:nvSpPr>
      <xdr:spPr>
        <a:xfrm>
          <a:off x="14325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52375</xdr:rowOff>
    </xdr:from>
    <xdr:to>
      <xdr:col>19</xdr:col>
      <xdr:colOff>644525</xdr:colOff>
      <xdr:row>98</xdr:row>
      <xdr:rowOff>169810</xdr:rowOff>
    </xdr:to>
    <xdr:cxnSp macro="">
      <xdr:nvCxnSpPr>
        <xdr:cNvPr id="681" name="直線コネクタ 680"/>
        <xdr:cNvCxnSpPr/>
      </xdr:nvCxnSpPr>
      <xdr:spPr>
        <a:xfrm flipV="1">
          <a:off x="12814300" y="16854475"/>
          <a:ext cx="889000" cy="1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160735</xdr:rowOff>
    </xdr:from>
    <xdr:ext cx="534377" cy="259045"/>
    <xdr:sp macro="" textlink="">
      <xdr:nvSpPr>
        <xdr:cNvPr id="683" name="テキスト ボックス 682"/>
        <xdr:cNvSpPr txBox="1"/>
      </xdr:nvSpPr>
      <xdr:spPr>
        <a:xfrm>
          <a:off x="13436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54126</xdr:rowOff>
    </xdr:from>
    <xdr:ext cx="534377" cy="259045"/>
    <xdr:sp macro="" textlink="">
      <xdr:nvSpPr>
        <xdr:cNvPr id="685" name="テキスト ボックス 684"/>
        <xdr:cNvSpPr txBox="1"/>
      </xdr:nvSpPr>
      <xdr:spPr>
        <a:xfrm>
          <a:off x="12547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19782</xdr:rowOff>
    </xdr:from>
    <xdr:to>
      <xdr:col>23</xdr:col>
      <xdr:colOff>568325</xdr:colOff>
      <xdr:row>98</xdr:row>
      <xdr:rowOff>121382</xdr:rowOff>
    </xdr:to>
    <xdr:sp macro="" textlink="">
      <xdr:nvSpPr>
        <xdr:cNvPr id="691" name="円/楕円 690"/>
        <xdr:cNvSpPr/>
      </xdr:nvSpPr>
      <xdr:spPr>
        <a:xfrm>
          <a:off x="16268700" y="168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169659</xdr:rowOff>
    </xdr:from>
    <xdr:ext cx="534377" cy="259045"/>
    <xdr:sp macro="" textlink="">
      <xdr:nvSpPr>
        <xdr:cNvPr id="692" name="積立金該当値テキスト"/>
        <xdr:cNvSpPr txBox="1"/>
      </xdr:nvSpPr>
      <xdr:spPr>
        <a:xfrm>
          <a:off x="16370300" y="168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125558</xdr:rowOff>
    </xdr:from>
    <xdr:to>
      <xdr:col>22</xdr:col>
      <xdr:colOff>415925</xdr:colOff>
      <xdr:row>98</xdr:row>
      <xdr:rowOff>55708</xdr:rowOff>
    </xdr:to>
    <xdr:sp macro="" textlink="">
      <xdr:nvSpPr>
        <xdr:cNvPr id="693" name="円/楕円 692"/>
        <xdr:cNvSpPr/>
      </xdr:nvSpPr>
      <xdr:spPr>
        <a:xfrm>
          <a:off x="15430500" y="167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46835</xdr:rowOff>
    </xdr:from>
    <xdr:ext cx="534377" cy="259045"/>
    <xdr:sp macro="" textlink="">
      <xdr:nvSpPr>
        <xdr:cNvPr id="694" name="テキスト ボックス 693"/>
        <xdr:cNvSpPr txBox="1"/>
      </xdr:nvSpPr>
      <xdr:spPr>
        <a:xfrm>
          <a:off x="15214111" y="168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135877</xdr:rowOff>
    </xdr:from>
    <xdr:to>
      <xdr:col>21</xdr:col>
      <xdr:colOff>212725</xdr:colOff>
      <xdr:row>98</xdr:row>
      <xdr:rowOff>66027</xdr:rowOff>
    </xdr:to>
    <xdr:sp macro="" textlink="">
      <xdr:nvSpPr>
        <xdr:cNvPr id="695" name="円/楕円 694"/>
        <xdr:cNvSpPr/>
      </xdr:nvSpPr>
      <xdr:spPr>
        <a:xfrm>
          <a:off x="14541500" y="167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57154</xdr:rowOff>
    </xdr:from>
    <xdr:ext cx="534377" cy="259045"/>
    <xdr:sp macro="" textlink="">
      <xdr:nvSpPr>
        <xdr:cNvPr id="696" name="テキスト ボックス 695"/>
        <xdr:cNvSpPr txBox="1"/>
      </xdr:nvSpPr>
      <xdr:spPr>
        <a:xfrm>
          <a:off x="14325111" y="1685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1575</xdr:rowOff>
    </xdr:from>
    <xdr:to>
      <xdr:col>20</xdr:col>
      <xdr:colOff>9525</xdr:colOff>
      <xdr:row>98</xdr:row>
      <xdr:rowOff>103175</xdr:rowOff>
    </xdr:to>
    <xdr:sp macro="" textlink="">
      <xdr:nvSpPr>
        <xdr:cNvPr id="697" name="円/楕円 696"/>
        <xdr:cNvSpPr/>
      </xdr:nvSpPr>
      <xdr:spPr>
        <a:xfrm>
          <a:off x="13652500" y="168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94302</xdr:rowOff>
    </xdr:from>
    <xdr:ext cx="534377" cy="259045"/>
    <xdr:sp macro="" textlink="">
      <xdr:nvSpPr>
        <xdr:cNvPr id="698" name="テキスト ボックス 697"/>
        <xdr:cNvSpPr txBox="1"/>
      </xdr:nvSpPr>
      <xdr:spPr>
        <a:xfrm>
          <a:off x="13436111" y="1689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119010</xdr:rowOff>
    </xdr:from>
    <xdr:to>
      <xdr:col>18</xdr:col>
      <xdr:colOff>492125</xdr:colOff>
      <xdr:row>99</xdr:row>
      <xdr:rowOff>49160</xdr:rowOff>
    </xdr:to>
    <xdr:sp macro="" textlink="">
      <xdr:nvSpPr>
        <xdr:cNvPr id="699" name="円/楕円 698"/>
        <xdr:cNvSpPr/>
      </xdr:nvSpPr>
      <xdr:spPr>
        <a:xfrm>
          <a:off x="12763500" y="169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40287</xdr:rowOff>
    </xdr:from>
    <xdr:ext cx="469744" cy="259045"/>
    <xdr:sp macro="" textlink="">
      <xdr:nvSpPr>
        <xdr:cNvPr id="700" name="テキスト ボックス 699"/>
        <xdr:cNvSpPr txBox="1"/>
      </xdr:nvSpPr>
      <xdr:spPr>
        <a:xfrm>
          <a:off x="12579427" y="1701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39878</xdr:rowOff>
    </xdr:from>
    <xdr:to>
      <xdr:col>32</xdr:col>
      <xdr:colOff>187325</xdr:colOff>
      <xdr:row>39</xdr:row>
      <xdr:rowOff>50437</xdr:rowOff>
    </xdr:to>
    <xdr:cxnSp macro="">
      <xdr:nvCxnSpPr>
        <xdr:cNvPr id="731" name="直線コネクタ 730"/>
        <xdr:cNvCxnSpPr/>
      </xdr:nvCxnSpPr>
      <xdr:spPr>
        <a:xfrm>
          <a:off x="21323300" y="6726428"/>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2" name="投資及び出資金平均値テキスト"/>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32911</xdr:rowOff>
    </xdr:from>
    <xdr:to>
      <xdr:col>31</xdr:col>
      <xdr:colOff>34925</xdr:colOff>
      <xdr:row>39</xdr:row>
      <xdr:rowOff>39878</xdr:rowOff>
    </xdr:to>
    <xdr:cxnSp macro="">
      <xdr:nvCxnSpPr>
        <xdr:cNvPr id="734" name="直線コネクタ 733"/>
        <xdr:cNvCxnSpPr/>
      </xdr:nvCxnSpPr>
      <xdr:spPr>
        <a:xfrm>
          <a:off x="20434300" y="6719461"/>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118091</xdr:rowOff>
    </xdr:from>
    <xdr:ext cx="469744" cy="259045"/>
    <xdr:sp macro="" textlink="">
      <xdr:nvSpPr>
        <xdr:cNvPr id="736" name="テキスト ボックス 735"/>
        <xdr:cNvSpPr txBox="1"/>
      </xdr:nvSpPr>
      <xdr:spPr>
        <a:xfrm>
          <a:off x="21088427"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25074</xdr:rowOff>
    </xdr:from>
    <xdr:to>
      <xdr:col>29</xdr:col>
      <xdr:colOff>517525</xdr:colOff>
      <xdr:row>39</xdr:row>
      <xdr:rowOff>32911</xdr:rowOff>
    </xdr:to>
    <xdr:cxnSp macro="">
      <xdr:nvCxnSpPr>
        <xdr:cNvPr id="737" name="直線コネクタ 736"/>
        <xdr:cNvCxnSpPr/>
      </xdr:nvCxnSpPr>
      <xdr:spPr>
        <a:xfrm>
          <a:off x="19545300" y="6711624"/>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142801</xdr:rowOff>
    </xdr:from>
    <xdr:ext cx="469744" cy="259045"/>
    <xdr:sp macro="" textlink="">
      <xdr:nvSpPr>
        <xdr:cNvPr id="739" name="テキスト ボックス 738"/>
        <xdr:cNvSpPr txBox="1"/>
      </xdr:nvSpPr>
      <xdr:spPr>
        <a:xfrm>
          <a:off x="20199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23658</xdr:rowOff>
    </xdr:from>
    <xdr:to>
      <xdr:col>28</xdr:col>
      <xdr:colOff>314325</xdr:colOff>
      <xdr:row>39</xdr:row>
      <xdr:rowOff>25074</xdr:rowOff>
    </xdr:to>
    <xdr:cxnSp macro="">
      <xdr:nvCxnSpPr>
        <xdr:cNvPr id="740" name="直線コネクタ 739"/>
        <xdr:cNvCxnSpPr/>
      </xdr:nvCxnSpPr>
      <xdr:spPr>
        <a:xfrm>
          <a:off x="18656300" y="6710208"/>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77596</xdr:rowOff>
    </xdr:from>
    <xdr:ext cx="469744" cy="259045"/>
    <xdr:sp macro="" textlink="">
      <xdr:nvSpPr>
        <xdr:cNvPr id="742" name="テキスト ボックス 741"/>
        <xdr:cNvSpPr txBox="1"/>
      </xdr:nvSpPr>
      <xdr:spPr>
        <a:xfrm>
          <a:off x="19310427" y="624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87284</xdr:rowOff>
    </xdr:from>
    <xdr:ext cx="469744" cy="259045"/>
    <xdr:sp macro="" textlink="">
      <xdr:nvSpPr>
        <xdr:cNvPr id="744" name="テキスト ボックス 743"/>
        <xdr:cNvSpPr txBox="1"/>
      </xdr:nvSpPr>
      <xdr:spPr>
        <a:xfrm>
          <a:off x="18421427" y="62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171087</xdr:rowOff>
    </xdr:from>
    <xdr:to>
      <xdr:col>32</xdr:col>
      <xdr:colOff>238125</xdr:colOff>
      <xdr:row>39</xdr:row>
      <xdr:rowOff>101237</xdr:rowOff>
    </xdr:to>
    <xdr:sp macro="" textlink="">
      <xdr:nvSpPr>
        <xdr:cNvPr id="750" name="円/楕円 749"/>
        <xdr:cNvSpPr/>
      </xdr:nvSpPr>
      <xdr:spPr>
        <a:xfrm>
          <a:off x="22110700" y="66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86014</xdr:rowOff>
    </xdr:from>
    <xdr:ext cx="378565" cy="259045"/>
    <xdr:sp macro="" textlink="">
      <xdr:nvSpPr>
        <xdr:cNvPr id="751" name="投資及び出資金該当値テキスト"/>
        <xdr:cNvSpPr txBox="1"/>
      </xdr:nvSpPr>
      <xdr:spPr>
        <a:xfrm>
          <a:off x="22212300" y="660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160528</xdr:rowOff>
    </xdr:from>
    <xdr:to>
      <xdr:col>31</xdr:col>
      <xdr:colOff>85725</xdr:colOff>
      <xdr:row>39</xdr:row>
      <xdr:rowOff>90678</xdr:rowOff>
    </xdr:to>
    <xdr:sp macro="" textlink="">
      <xdr:nvSpPr>
        <xdr:cNvPr id="752" name="円/楕円 751"/>
        <xdr:cNvSpPr/>
      </xdr:nvSpPr>
      <xdr:spPr>
        <a:xfrm>
          <a:off x="21272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81805</xdr:rowOff>
    </xdr:from>
    <xdr:ext cx="378565" cy="259045"/>
    <xdr:sp macro="" textlink="">
      <xdr:nvSpPr>
        <xdr:cNvPr id="753" name="テキスト ボックス 752"/>
        <xdr:cNvSpPr txBox="1"/>
      </xdr:nvSpPr>
      <xdr:spPr>
        <a:xfrm>
          <a:off x="21134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153561</xdr:rowOff>
    </xdr:from>
    <xdr:to>
      <xdr:col>29</xdr:col>
      <xdr:colOff>568325</xdr:colOff>
      <xdr:row>39</xdr:row>
      <xdr:rowOff>83711</xdr:rowOff>
    </xdr:to>
    <xdr:sp macro="" textlink="">
      <xdr:nvSpPr>
        <xdr:cNvPr id="754" name="円/楕円 753"/>
        <xdr:cNvSpPr/>
      </xdr:nvSpPr>
      <xdr:spPr>
        <a:xfrm>
          <a:off x="20383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74838</xdr:rowOff>
    </xdr:from>
    <xdr:ext cx="378565" cy="259045"/>
    <xdr:sp macro="" textlink="">
      <xdr:nvSpPr>
        <xdr:cNvPr id="755" name="テキスト ボックス 754"/>
        <xdr:cNvSpPr txBox="1"/>
      </xdr:nvSpPr>
      <xdr:spPr>
        <a:xfrm>
          <a:off x="20245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145724</xdr:rowOff>
    </xdr:from>
    <xdr:to>
      <xdr:col>28</xdr:col>
      <xdr:colOff>365125</xdr:colOff>
      <xdr:row>39</xdr:row>
      <xdr:rowOff>75874</xdr:rowOff>
    </xdr:to>
    <xdr:sp macro="" textlink="">
      <xdr:nvSpPr>
        <xdr:cNvPr id="756" name="円/楕円 755"/>
        <xdr:cNvSpPr/>
      </xdr:nvSpPr>
      <xdr:spPr>
        <a:xfrm>
          <a:off x="19494500" y="6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67001</xdr:rowOff>
    </xdr:from>
    <xdr:ext cx="378565" cy="259045"/>
    <xdr:sp macro="" textlink="">
      <xdr:nvSpPr>
        <xdr:cNvPr id="757" name="テキスト ボックス 756"/>
        <xdr:cNvSpPr txBox="1"/>
      </xdr:nvSpPr>
      <xdr:spPr>
        <a:xfrm>
          <a:off x="19356017" y="6753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144308</xdr:rowOff>
    </xdr:from>
    <xdr:to>
      <xdr:col>27</xdr:col>
      <xdr:colOff>161925</xdr:colOff>
      <xdr:row>39</xdr:row>
      <xdr:rowOff>74458</xdr:rowOff>
    </xdr:to>
    <xdr:sp macro="" textlink="">
      <xdr:nvSpPr>
        <xdr:cNvPr id="758" name="円/楕円 757"/>
        <xdr:cNvSpPr/>
      </xdr:nvSpPr>
      <xdr:spPr>
        <a:xfrm>
          <a:off x="18605500" y="66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65585</xdr:rowOff>
    </xdr:from>
    <xdr:ext cx="378565" cy="259045"/>
    <xdr:sp macro="" textlink="">
      <xdr:nvSpPr>
        <xdr:cNvPr id="759" name="テキスト ボックス 758"/>
        <xdr:cNvSpPr txBox="1"/>
      </xdr:nvSpPr>
      <xdr:spPr>
        <a:xfrm>
          <a:off x="18467017" y="675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39619</xdr:rowOff>
    </xdr:from>
    <xdr:to>
      <xdr:col>32</xdr:col>
      <xdr:colOff>187325</xdr:colOff>
      <xdr:row>51</xdr:row>
      <xdr:rowOff>109022</xdr:rowOff>
    </xdr:to>
    <xdr:cxnSp macro="">
      <xdr:nvCxnSpPr>
        <xdr:cNvPr id="786" name="直線コネクタ 785"/>
        <xdr:cNvCxnSpPr/>
      </xdr:nvCxnSpPr>
      <xdr:spPr>
        <a:xfrm>
          <a:off x="21323300" y="8612119"/>
          <a:ext cx="838200" cy="2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66961</xdr:rowOff>
    </xdr:from>
    <xdr:ext cx="469744" cy="259045"/>
    <xdr:sp macro="" textlink="">
      <xdr:nvSpPr>
        <xdr:cNvPr id="787" name="貸付金平均値テキスト"/>
        <xdr:cNvSpPr txBox="1"/>
      </xdr:nvSpPr>
      <xdr:spPr>
        <a:xfrm>
          <a:off x="22212300" y="983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39619</xdr:rowOff>
    </xdr:from>
    <xdr:to>
      <xdr:col>31</xdr:col>
      <xdr:colOff>34925</xdr:colOff>
      <xdr:row>54</xdr:row>
      <xdr:rowOff>83556</xdr:rowOff>
    </xdr:to>
    <xdr:cxnSp macro="">
      <xdr:nvCxnSpPr>
        <xdr:cNvPr id="789" name="直線コネクタ 788"/>
        <xdr:cNvCxnSpPr/>
      </xdr:nvCxnSpPr>
      <xdr:spPr>
        <a:xfrm flipV="1">
          <a:off x="20434300" y="8612119"/>
          <a:ext cx="889000" cy="7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36100</xdr:rowOff>
    </xdr:from>
    <xdr:ext cx="469744" cy="259045"/>
    <xdr:sp macro="" textlink="">
      <xdr:nvSpPr>
        <xdr:cNvPr id="791" name="テキスト ボックス 790"/>
        <xdr:cNvSpPr txBox="1"/>
      </xdr:nvSpPr>
      <xdr:spPr>
        <a:xfrm>
          <a:off x="21088427" y="9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83556</xdr:rowOff>
    </xdr:from>
    <xdr:to>
      <xdr:col>29</xdr:col>
      <xdr:colOff>517525</xdr:colOff>
      <xdr:row>55</xdr:row>
      <xdr:rowOff>164069</xdr:rowOff>
    </xdr:to>
    <xdr:cxnSp macro="">
      <xdr:nvCxnSpPr>
        <xdr:cNvPr id="792" name="直線コネクタ 791"/>
        <xdr:cNvCxnSpPr/>
      </xdr:nvCxnSpPr>
      <xdr:spPr>
        <a:xfrm flipV="1">
          <a:off x="19545300" y="9341856"/>
          <a:ext cx="889000" cy="25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896</xdr:rowOff>
    </xdr:from>
    <xdr:ext cx="469744" cy="259045"/>
    <xdr:sp macro="" textlink="">
      <xdr:nvSpPr>
        <xdr:cNvPr id="794" name="テキスト ボックス 793"/>
        <xdr:cNvSpPr txBox="1"/>
      </xdr:nvSpPr>
      <xdr:spPr>
        <a:xfrm>
          <a:off x="20199427" y="99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164069</xdr:rowOff>
    </xdr:from>
    <xdr:to>
      <xdr:col>28</xdr:col>
      <xdr:colOff>314325</xdr:colOff>
      <xdr:row>57</xdr:row>
      <xdr:rowOff>43048</xdr:rowOff>
    </xdr:to>
    <xdr:cxnSp macro="">
      <xdr:nvCxnSpPr>
        <xdr:cNvPr id="795" name="直線コネクタ 794"/>
        <xdr:cNvCxnSpPr/>
      </xdr:nvCxnSpPr>
      <xdr:spPr>
        <a:xfrm flipV="1">
          <a:off x="18656300" y="9593819"/>
          <a:ext cx="889000" cy="2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165350</xdr:rowOff>
    </xdr:from>
    <xdr:ext cx="469744" cy="259045"/>
    <xdr:sp macro="" textlink="">
      <xdr:nvSpPr>
        <xdr:cNvPr id="797" name="テキスト ボックス 796"/>
        <xdr:cNvSpPr txBox="1"/>
      </xdr:nvSpPr>
      <xdr:spPr>
        <a:xfrm>
          <a:off x="19310427" y="993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110349</xdr:rowOff>
    </xdr:from>
    <xdr:ext cx="469744" cy="259045"/>
    <xdr:sp macro="" textlink="">
      <xdr:nvSpPr>
        <xdr:cNvPr id="799" name="テキスト ボックス 798"/>
        <xdr:cNvSpPr txBox="1"/>
      </xdr:nvSpPr>
      <xdr:spPr>
        <a:xfrm>
          <a:off x="18421427" y="98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58222</xdr:rowOff>
    </xdr:from>
    <xdr:to>
      <xdr:col>32</xdr:col>
      <xdr:colOff>238125</xdr:colOff>
      <xdr:row>51</xdr:row>
      <xdr:rowOff>159822</xdr:rowOff>
    </xdr:to>
    <xdr:sp macro="" textlink="">
      <xdr:nvSpPr>
        <xdr:cNvPr id="805" name="円/楕円 804"/>
        <xdr:cNvSpPr/>
      </xdr:nvSpPr>
      <xdr:spPr>
        <a:xfrm>
          <a:off x="22110700" y="88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11249</xdr:rowOff>
    </xdr:from>
    <xdr:ext cx="534377" cy="259045"/>
    <xdr:sp macro="" textlink="">
      <xdr:nvSpPr>
        <xdr:cNvPr id="806" name="貸付金該当値テキスト"/>
        <xdr:cNvSpPr txBox="1"/>
      </xdr:nvSpPr>
      <xdr:spPr>
        <a:xfrm>
          <a:off x="22212300" y="87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26,921</a:t>
          </a:r>
          <a:endParaRPr kumimoji="1" lang="ja-JP" altLang="en-US" sz="1000" b="1">
            <a:solidFill>
              <a:srgbClr val="FF0000"/>
            </a:solidFill>
            <a:latin typeface="ＭＳ Ｐゴシック"/>
          </a:endParaRPr>
        </a:p>
      </xdr:txBody>
    </xdr:sp>
    <xdr:clientData/>
  </xdr:oneCellAnchor>
  <xdr:twoCellAnchor>
    <xdr:from>
      <xdr:col>30</xdr:col>
      <xdr:colOff>669925</xdr:colOff>
      <xdr:row>49</xdr:row>
      <xdr:rowOff>160269</xdr:rowOff>
    </xdr:from>
    <xdr:to>
      <xdr:col>31</xdr:col>
      <xdr:colOff>85725</xdr:colOff>
      <xdr:row>50</xdr:row>
      <xdr:rowOff>90419</xdr:rowOff>
    </xdr:to>
    <xdr:sp macro="" textlink="">
      <xdr:nvSpPr>
        <xdr:cNvPr id="807" name="円/楕円 806"/>
        <xdr:cNvSpPr/>
      </xdr:nvSpPr>
      <xdr:spPr>
        <a:xfrm>
          <a:off x="21272500" y="85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48</xdr:row>
      <xdr:rowOff>106946</xdr:rowOff>
    </xdr:from>
    <xdr:ext cx="534377" cy="259045"/>
    <xdr:sp macro="" textlink="">
      <xdr:nvSpPr>
        <xdr:cNvPr id="808" name="テキスト ボックス 807"/>
        <xdr:cNvSpPr txBox="1"/>
      </xdr:nvSpPr>
      <xdr:spPr>
        <a:xfrm>
          <a:off x="21056111" y="833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32,189</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32756</xdr:rowOff>
    </xdr:from>
    <xdr:to>
      <xdr:col>29</xdr:col>
      <xdr:colOff>568325</xdr:colOff>
      <xdr:row>54</xdr:row>
      <xdr:rowOff>134356</xdr:rowOff>
    </xdr:to>
    <xdr:sp macro="" textlink="">
      <xdr:nvSpPr>
        <xdr:cNvPr id="809" name="円/楕円 808"/>
        <xdr:cNvSpPr/>
      </xdr:nvSpPr>
      <xdr:spPr>
        <a:xfrm>
          <a:off x="20383500" y="929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150883</xdr:rowOff>
    </xdr:from>
    <xdr:ext cx="534377" cy="259045"/>
    <xdr:sp macro="" textlink="">
      <xdr:nvSpPr>
        <xdr:cNvPr id="810" name="テキスト ボックス 809"/>
        <xdr:cNvSpPr txBox="1"/>
      </xdr:nvSpPr>
      <xdr:spPr>
        <a:xfrm>
          <a:off x="20167111" y="906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113269</xdr:rowOff>
    </xdr:from>
    <xdr:to>
      <xdr:col>28</xdr:col>
      <xdr:colOff>365125</xdr:colOff>
      <xdr:row>56</xdr:row>
      <xdr:rowOff>43419</xdr:rowOff>
    </xdr:to>
    <xdr:sp macro="" textlink="">
      <xdr:nvSpPr>
        <xdr:cNvPr id="811" name="円/楕円 810"/>
        <xdr:cNvSpPr/>
      </xdr:nvSpPr>
      <xdr:spPr>
        <a:xfrm>
          <a:off x="19494500" y="95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59946</xdr:rowOff>
    </xdr:from>
    <xdr:ext cx="534377" cy="259045"/>
    <xdr:sp macro="" textlink="">
      <xdr:nvSpPr>
        <xdr:cNvPr id="812" name="テキスト ボックス 811"/>
        <xdr:cNvSpPr txBox="1"/>
      </xdr:nvSpPr>
      <xdr:spPr>
        <a:xfrm>
          <a:off x="19278111" y="93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163698</xdr:rowOff>
    </xdr:from>
    <xdr:to>
      <xdr:col>27</xdr:col>
      <xdr:colOff>161925</xdr:colOff>
      <xdr:row>57</xdr:row>
      <xdr:rowOff>93848</xdr:rowOff>
    </xdr:to>
    <xdr:sp macro="" textlink="">
      <xdr:nvSpPr>
        <xdr:cNvPr id="813" name="円/楕円 812"/>
        <xdr:cNvSpPr/>
      </xdr:nvSpPr>
      <xdr:spPr>
        <a:xfrm>
          <a:off x="18605500" y="97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110375</xdr:rowOff>
    </xdr:from>
    <xdr:ext cx="469744" cy="259045"/>
    <xdr:sp macro="" textlink="">
      <xdr:nvSpPr>
        <xdr:cNvPr id="814" name="テキスト ボックス 813"/>
        <xdr:cNvSpPr txBox="1"/>
      </xdr:nvSpPr>
      <xdr:spPr>
        <a:xfrm>
          <a:off x="18421427" y="954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106651</xdr:rowOff>
    </xdr:from>
    <xdr:to>
      <xdr:col>32</xdr:col>
      <xdr:colOff>187325</xdr:colOff>
      <xdr:row>78</xdr:row>
      <xdr:rowOff>145971</xdr:rowOff>
    </xdr:to>
    <xdr:cxnSp macro="">
      <xdr:nvCxnSpPr>
        <xdr:cNvPr id="846" name="直線コネクタ 845"/>
        <xdr:cNvCxnSpPr/>
      </xdr:nvCxnSpPr>
      <xdr:spPr>
        <a:xfrm flipV="1">
          <a:off x="21323300" y="13479751"/>
          <a:ext cx="8382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92183</xdr:rowOff>
    </xdr:from>
    <xdr:ext cx="534377" cy="259045"/>
    <xdr:sp macro="" textlink="">
      <xdr:nvSpPr>
        <xdr:cNvPr id="847" name="繰出金平均値テキスト"/>
        <xdr:cNvSpPr txBox="1"/>
      </xdr:nvSpPr>
      <xdr:spPr>
        <a:xfrm>
          <a:off x="22212300" y="12950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145971</xdr:rowOff>
    </xdr:from>
    <xdr:to>
      <xdr:col>31</xdr:col>
      <xdr:colOff>34925</xdr:colOff>
      <xdr:row>79</xdr:row>
      <xdr:rowOff>117639</xdr:rowOff>
    </xdr:to>
    <xdr:cxnSp macro="">
      <xdr:nvCxnSpPr>
        <xdr:cNvPr id="849" name="直線コネクタ 848"/>
        <xdr:cNvCxnSpPr/>
      </xdr:nvCxnSpPr>
      <xdr:spPr>
        <a:xfrm flipV="1">
          <a:off x="20434300" y="13519071"/>
          <a:ext cx="889000" cy="1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152016</xdr:rowOff>
    </xdr:from>
    <xdr:ext cx="534377" cy="259045"/>
    <xdr:sp macro="" textlink="">
      <xdr:nvSpPr>
        <xdr:cNvPr id="851" name="テキスト ボックス 850"/>
        <xdr:cNvSpPr txBox="1"/>
      </xdr:nvSpPr>
      <xdr:spPr>
        <a:xfrm>
          <a:off x="21056111" y="128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78370</xdr:rowOff>
    </xdr:from>
    <xdr:to>
      <xdr:col>29</xdr:col>
      <xdr:colOff>517525</xdr:colOff>
      <xdr:row>79</xdr:row>
      <xdr:rowOff>117639</xdr:rowOff>
    </xdr:to>
    <xdr:cxnSp macro="">
      <xdr:nvCxnSpPr>
        <xdr:cNvPr id="852" name="直線コネクタ 851"/>
        <xdr:cNvCxnSpPr/>
      </xdr:nvCxnSpPr>
      <xdr:spPr>
        <a:xfrm>
          <a:off x="19545300" y="13622920"/>
          <a:ext cx="889000" cy="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14154</xdr:rowOff>
    </xdr:from>
    <xdr:ext cx="534377" cy="259045"/>
    <xdr:sp macro="" textlink="">
      <xdr:nvSpPr>
        <xdr:cNvPr id="854" name="テキスト ボックス 853"/>
        <xdr:cNvSpPr txBox="1"/>
      </xdr:nvSpPr>
      <xdr:spPr>
        <a:xfrm>
          <a:off x="20167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78370</xdr:rowOff>
    </xdr:from>
    <xdr:to>
      <xdr:col>28</xdr:col>
      <xdr:colOff>314325</xdr:colOff>
      <xdr:row>79</xdr:row>
      <xdr:rowOff>139063</xdr:rowOff>
    </xdr:to>
    <xdr:cxnSp macro="">
      <xdr:nvCxnSpPr>
        <xdr:cNvPr id="855" name="直線コネクタ 854"/>
        <xdr:cNvCxnSpPr/>
      </xdr:nvCxnSpPr>
      <xdr:spPr>
        <a:xfrm flipV="1">
          <a:off x="18656300" y="13622920"/>
          <a:ext cx="8890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55236</xdr:rowOff>
    </xdr:from>
    <xdr:ext cx="534377" cy="259045"/>
    <xdr:sp macro="" textlink="">
      <xdr:nvSpPr>
        <xdr:cNvPr id="857" name="テキスト ボックス 856"/>
        <xdr:cNvSpPr txBox="1"/>
      </xdr:nvSpPr>
      <xdr:spPr>
        <a:xfrm>
          <a:off x="19278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84955</xdr:rowOff>
    </xdr:from>
    <xdr:ext cx="534377" cy="259045"/>
    <xdr:sp macro="" textlink="">
      <xdr:nvSpPr>
        <xdr:cNvPr id="859" name="テキスト ボックス 858"/>
        <xdr:cNvSpPr txBox="1"/>
      </xdr:nvSpPr>
      <xdr:spPr>
        <a:xfrm>
          <a:off x="18389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55851</xdr:rowOff>
    </xdr:from>
    <xdr:to>
      <xdr:col>32</xdr:col>
      <xdr:colOff>238125</xdr:colOff>
      <xdr:row>78</xdr:row>
      <xdr:rowOff>157451</xdr:rowOff>
    </xdr:to>
    <xdr:sp macro="" textlink="">
      <xdr:nvSpPr>
        <xdr:cNvPr id="865" name="円/楕円 864"/>
        <xdr:cNvSpPr/>
      </xdr:nvSpPr>
      <xdr:spPr>
        <a:xfrm>
          <a:off x="22110700" y="134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142228</xdr:rowOff>
    </xdr:from>
    <xdr:ext cx="534377" cy="259045"/>
    <xdr:sp macro="" textlink="">
      <xdr:nvSpPr>
        <xdr:cNvPr id="866" name="繰出金該当値テキスト"/>
        <xdr:cNvSpPr txBox="1"/>
      </xdr:nvSpPr>
      <xdr:spPr>
        <a:xfrm>
          <a:off x="22212300" y="133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50,024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95171</xdr:rowOff>
    </xdr:from>
    <xdr:to>
      <xdr:col>31</xdr:col>
      <xdr:colOff>85725</xdr:colOff>
      <xdr:row>79</xdr:row>
      <xdr:rowOff>25321</xdr:rowOff>
    </xdr:to>
    <xdr:sp macro="" textlink="">
      <xdr:nvSpPr>
        <xdr:cNvPr id="867" name="円/楕円 866"/>
        <xdr:cNvSpPr/>
      </xdr:nvSpPr>
      <xdr:spPr>
        <a:xfrm>
          <a:off x="21272500" y="134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16448</xdr:rowOff>
    </xdr:from>
    <xdr:ext cx="534377" cy="259045"/>
    <xdr:sp macro="" textlink="">
      <xdr:nvSpPr>
        <xdr:cNvPr id="868" name="テキスト ボックス 867"/>
        <xdr:cNvSpPr txBox="1"/>
      </xdr:nvSpPr>
      <xdr:spPr>
        <a:xfrm>
          <a:off x="21056111" y="135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47,616</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66839</xdr:rowOff>
    </xdr:from>
    <xdr:to>
      <xdr:col>29</xdr:col>
      <xdr:colOff>568325</xdr:colOff>
      <xdr:row>79</xdr:row>
      <xdr:rowOff>168439</xdr:rowOff>
    </xdr:to>
    <xdr:sp macro="" textlink="">
      <xdr:nvSpPr>
        <xdr:cNvPr id="869" name="円/楕円 868"/>
        <xdr:cNvSpPr/>
      </xdr:nvSpPr>
      <xdr:spPr>
        <a:xfrm>
          <a:off x="20383500" y="136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159566</xdr:rowOff>
    </xdr:from>
    <xdr:ext cx="534377" cy="259045"/>
    <xdr:sp macro="" textlink="">
      <xdr:nvSpPr>
        <xdr:cNvPr id="870" name="テキスト ボックス 869"/>
        <xdr:cNvSpPr txBox="1"/>
      </xdr:nvSpPr>
      <xdr:spPr>
        <a:xfrm>
          <a:off x="20167111" y="137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38,851</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27570</xdr:rowOff>
    </xdr:from>
    <xdr:to>
      <xdr:col>28</xdr:col>
      <xdr:colOff>365125</xdr:colOff>
      <xdr:row>79</xdr:row>
      <xdr:rowOff>129170</xdr:rowOff>
    </xdr:to>
    <xdr:sp macro="" textlink="">
      <xdr:nvSpPr>
        <xdr:cNvPr id="871" name="円/楕円 870"/>
        <xdr:cNvSpPr/>
      </xdr:nvSpPr>
      <xdr:spPr>
        <a:xfrm>
          <a:off x="19494500" y="135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120297</xdr:rowOff>
    </xdr:from>
    <xdr:ext cx="534377" cy="259045"/>
    <xdr:sp macro="" textlink="">
      <xdr:nvSpPr>
        <xdr:cNvPr id="872" name="テキスト ボックス 871"/>
        <xdr:cNvSpPr txBox="1"/>
      </xdr:nvSpPr>
      <xdr:spPr>
        <a:xfrm>
          <a:off x="19278111" y="136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41,256</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88263</xdr:rowOff>
    </xdr:from>
    <xdr:to>
      <xdr:col>27</xdr:col>
      <xdr:colOff>161925</xdr:colOff>
      <xdr:row>80</xdr:row>
      <xdr:rowOff>18413</xdr:rowOff>
    </xdr:to>
    <xdr:sp macro="" textlink="">
      <xdr:nvSpPr>
        <xdr:cNvPr id="873" name="円/楕円 872"/>
        <xdr:cNvSpPr/>
      </xdr:nvSpPr>
      <xdr:spPr>
        <a:xfrm>
          <a:off x="18605500" y="1363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80</xdr:row>
      <xdr:rowOff>9540</xdr:rowOff>
    </xdr:from>
    <xdr:ext cx="534377" cy="259045"/>
    <xdr:sp macro="" textlink="">
      <xdr:nvSpPr>
        <xdr:cNvPr id="874" name="テキスト ボックス 873"/>
        <xdr:cNvSpPr txBox="1"/>
      </xdr:nvSpPr>
      <xdr:spPr>
        <a:xfrm>
          <a:off x="18389111" y="1372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686,339</a:t>
          </a:r>
          <a:r>
            <a:rPr kumimoji="1" lang="ja-JP" altLang="en-US" sz="1300">
              <a:latin typeface="ＭＳ Ｐゴシック"/>
            </a:rPr>
            <a:t>円となっている。主な構成要因である補助費等においては、病院事業会計</a:t>
          </a:r>
          <a:endParaRPr kumimoji="1" lang="en-US" altLang="ja-JP" sz="1300">
            <a:latin typeface="ＭＳ Ｐゴシック"/>
          </a:endParaRPr>
        </a:p>
        <a:p>
          <a:r>
            <a:rPr kumimoji="1" lang="ja-JP" altLang="en-US" sz="1300">
              <a:latin typeface="ＭＳ Ｐゴシック"/>
            </a:rPr>
            <a:t>補助金の減や機構集積協力金交付事業補助金で皆減があったものの、産地パワーアップ事業補助金の皆増、国営土地</a:t>
          </a:r>
          <a:endParaRPr kumimoji="1" lang="en-US" altLang="ja-JP" sz="1300">
            <a:latin typeface="ＭＳ Ｐゴシック"/>
          </a:endParaRPr>
        </a:p>
        <a:p>
          <a:r>
            <a:rPr kumimoji="1" lang="ja-JP" altLang="en-US" sz="1300">
              <a:latin typeface="ＭＳ Ｐゴシック"/>
            </a:rPr>
            <a:t>改良事業繰上償還金の増があったため、全体では増加することとなった。</a:t>
          </a:r>
          <a:endParaRPr kumimoji="1" lang="en-US" altLang="ja-JP" sz="1300">
            <a:latin typeface="ＭＳ Ｐゴシック"/>
          </a:endParaRPr>
        </a:p>
        <a:p>
          <a:r>
            <a:rPr kumimoji="1" lang="ja-JP" altLang="en-US" sz="1300">
              <a:latin typeface="ＭＳ Ｐゴシック"/>
            </a:rPr>
            <a:t>　また、平成２８年度においては台風災害を受け、災害復旧費では例年と比べ大幅に増加するかたちとなった。</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北海道芽室町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18,918
18,881
513.76
13,257,275
12,984,168
176,965
7,237,842
8,308,333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146558</xdr:rowOff>
    </xdr:from>
    <xdr:to>
      <xdr:col>6</xdr:col>
      <xdr:colOff>511175</xdr:colOff>
      <xdr:row>34</xdr:row>
      <xdr:rowOff>70358</xdr:rowOff>
    </xdr:to>
    <xdr:cxnSp macro="">
      <xdr:nvCxnSpPr>
        <xdr:cNvPr id="61" name="直線コネクタ 60"/>
        <xdr:cNvCxnSpPr/>
      </xdr:nvCxnSpPr>
      <xdr:spPr>
        <a:xfrm flipV="1">
          <a:off x="3797300" y="5804408"/>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70358</xdr:rowOff>
    </xdr:from>
    <xdr:to>
      <xdr:col>5</xdr:col>
      <xdr:colOff>358775</xdr:colOff>
      <xdr:row>35</xdr:row>
      <xdr:rowOff>34163</xdr:rowOff>
    </xdr:to>
    <xdr:cxnSp macro="">
      <xdr:nvCxnSpPr>
        <xdr:cNvPr id="64" name="直線コネクタ 63"/>
        <xdr:cNvCxnSpPr/>
      </xdr:nvCxnSpPr>
      <xdr:spPr>
        <a:xfrm flipV="1">
          <a:off x="2908300" y="5899658"/>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119016</xdr:rowOff>
    </xdr:from>
    <xdr:ext cx="469744" cy="259045"/>
    <xdr:sp macro="" textlink="">
      <xdr:nvSpPr>
        <xdr:cNvPr id="66" name="テキスト ボックス 65"/>
        <xdr:cNvSpPr txBox="1"/>
      </xdr:nvSpPr>
      <xdr:spPr>
        <a:xfrm>
          <a:off x="3562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117983</xdr:rowOff>
    </xdr:from>
    <xdr:to>
      <xdr:col>4</xdr:col>
      <xdr:colOff>155575</xdr:colOff>
      <xdr:row>35</xdr:row>
      <xdr:rowOff>34163</xdr:rowOff>
    </xdr:to>
    <xdr:cxnSp macro="">
      <xdr:nvCxnSpPr>
        <xdr:cNvPr id="67" name="直線コネクタ 66"/>
        <xdr:cNvCxnSpPr/>
      </xdr:nvCxnSpPr>
      <xdr:spPr>
        <a:xfrm>
          <a:off x="2019300" y="5947283"/>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9669</xdr:rowOff>
    </xdr:from>
    <xdr:ext cx="469744" cy="259045"/>
    <xdr:sp macro="" textlink="">
      <xdr:nvSpPr>
        <xdr:cNvPr id="69" name="テキスト ボックス 68"/>
        <xdr:cNvSpPr txBox="1"/>
      </xdr:nvSpPr>
      <xdr:spPr>
        <a:xfrm>
          <a:off x="2673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117983</xdr:rowOff>
    </xdr:from>
    <xdr:to>
      <xdr:col>2</xdr:col>
      <xdr:colOff>638175</xdr:colOff>
      <xdr:row>35</xdr:row>
      <xdr:rowOff>53213</xdr:rowOff>
    </xdr:to>
    <xdr:cxnSp macro="">
      <xdr:nvCxnSpPr>
        <xdr:cNvPr id="70" name="直線コネクタ 69"/>
        <xdr:cNvCxnSpPr/>
      </xdr:nvCxnSpPr>
      <xdr:spPr>
        <a:xfrm flipV="1">
          <a:off x="1130300" y="594728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29608</xdr:rowOff>
    </xdr:from>
    <xdr:ext cx="469744" cy="259045"/>
    <xdr:sp macro="" textlink="">
      <xdr:nvSpPr>
        <xdr:cNvPr id="72" name="テキスト ボックス 71"/>
        <xdr:cNvSpPr txBox="1"/>
      </xdr:nvSpPr>
      <xdr:spPr>
        <a:xfrm>
          <a:off x="1784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137685</xdr:rowOff>
    </xdr:from>
    <xdr:ext cx="469744" cy="259045"/>
    <xdr:sp macro="" textlink="">
      <xdr:nvSpPr>
        <xdr:cNvPr id="74" name="テキスト ボックス 73"/>
        <xdr:cNvSpPr txBox="1"/>
      </xdr:nvSpPr>
      <xdr:spPr>
        <a:xfrm>
          <a:off x="895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95758</xdr:rowOff>
    </xdr:from>
    <xdr:to>
      <xdr:col>6</xdr:col>
      <xdr:colOff>561975</xdr:colOff>
      <xdr:row>34</xdr:row>
      <xdr:rowOff>25908</xdr:rowOff>
    </xdr:to>
    <xdr:sp macro="" textlink="">
      <xdr:nvSpPr>
        <xdr:cNvPr id="80" name="円/楕円 79"/>
        <xdr:cNvSpPr/>
      </xdr:nvSpPr>
      <xdr:spPr>
        <a:xfrm>
          <a:off x="45847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118635</xdr:rowOff>
    </xdr:from>
    <xdr:ext cx="469744" cy="259045"/>
    <xdr:sp macro="" textlink="">
      <xdr:nvSpPr>
        <xdr:cNvPr id="81" name="議会費該当値テキスト"/>
        <xdr:cNvSpPr txBox="1"/>
      </xdr:nvSpPr>
      <xdr:spPr>
        <a:xfrm>
          <a:off x="4686300" y="560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19558</xdr:rowOff>
    </xdr:from>
    <xdr:to>
      <xdr:col>5</xdr:col>
      <xdr:colOff>409575</xdr:colOff>
      <xdr:row>34</xdr:row>
      <xdr:rowOff>121158</xdr:rowOff>
    </xdr:to>
    <xdr:sp macro="" textlink="">
      <xdr:nvSpPr>
        <xdr:cNvPr id="82" name="円/楕円 81"/>
        <xdr:cNvSpPr/>
      </xdr:nvSpPr>
      <xdr:spPr>
        <a:xfrm>
          <a:off x="3746500" y="58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112285</xdr:rowOff>
    </xdr:from>
    <xdr:ext cx="469744" cy="259045"/>
    <xdr:sp macro="" textlink="">
      <xdr:nvSpPr>
        <xdr:cNvPr id="83" name="テキスト ボックス 82"/>
        <xdr:cNvSpPr txBox="1"/>
      </xdr:nvSpPr>
      <xdr:spPr>
        <a:xfrm>
          <a:off x="3562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154813</xdr:rowOff>
    </xdr:from>
    <xdr:to>
      <xdr:col>4</xdr:col>
      <xdr:colOff>206375</xdr:colOff>
      <xdr:row>35</xdr:row>
      <xdr:rowOff>84963</xdr:rowOff>
    </xdr:to>
    <xdr:sp macro="" textlink="">
      <xdr:nvSpPr>
        <xdr:cNvPr id="84" name="円/楕円 83"/>
        <xdr:cNvSpPr/>
      </xdr:nvSpPr>
      <xdr:spPr>
        <a:xfrm>
          <a:off x="2857500" y="59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76090</xdr:rowOff>
    </xdr:from>
    <xdr:ext cx="469744" cy="259045"/>
    <xdr:sp macro="" textlink="">
      <xdr:nvSpPr>
        <xdr:cNvPr id="85" name="テキスト ボックス 84"/>
        <xdr:cNvSpPr txBox="1"/>
      </xdr:nvSpPr>
      <xdr:spPr>
        <a:xfrm>
          <a:off x="2673427" y="607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67183</xdr:rowOff>
    </xdr:from>
    <xdr:to>
      <xdr:col>3</xdr:col>
      <xdr:colOff>3175</xdr:colOff>
      <xdr:row>34</xdr:row>
      <xdr:rowOff>168783</xdr:rowOff>
    </xdr:to>
    <xdr:sp macro="" textlink="">
      <xdr:nvSpPr>
        <xdr:cNvPr id="86" name="円/楕円 85"/>
        <xdr:cNvSpPr/>
      </xdr:nvSpPr>
      <xdr:spPr>
        <a:xfrm>
          <a:off x="1968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13860</xdr:rowOff>
    </xdr:from>
    <xdr:ext cx="469744" cy="259045"/>
    <xdr:sp macro="" textlink="">
      <xdr:nvSpPr>
        <xdr:cNvPr id="87" name="テキスト ボックス 86"/>
        <xdr:cNvSpPr txBox="1"/>
      </xdr:nvSpPr>
      <xdr:spPr>
        <a:xfrm>
          <a:off x="1784427"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2413</xdr:rowOff>
    </xdr:from>
    <xdr:to>
      <xdr:col>1</xdr:col>
      <xdr:colOff>485775</xdr:colOff>
      <xdr:row>35</xdr:row>
      <xdr:rowOff>104013</xdr:rowOff>
    </xdr:to>
    <xdr:sp macro="" textlink="">
      <xdr:nvSpPr>
        <xdr:cNvPr id="88" name="円/楕円 87"/>
        <xdr:cNvSpPr/>
      </xdr:nvSpPr>
      <xdr:spPr>
        <a:xfrm>
          <a:off x="1079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95140</xdr:rowOff>
    </xdr:from>
    <xdr:ext cx="469744" cy="259045"/>
    <xdr:sp macro="" textlink="">
      <xdr:nvSpPr>
        <xdr:cNvPr id="89" name="テキスト ボックス 88"/>
        <xdr:cNvSpPr txBox="1"/>
      </xdr:nvSpPr>
      <xdr:spPr>
        <a:xfrm>
          <a:off x="895427" y="609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118607</xdr:rowOff>
    </xdr:from>
    <xdr:to>
      <xdr:col>6</xdr:col>
      <xdr:colOff>511175</xdr:colOff>
      <xdr:row>58</xdr:row>
      <xdr:rowOff>131859</xdr:rowOff>
    </xdr:to>
    <xdr:cxnSp macro="">
      <xdr:nvCxnSpPr>
        <xdr:cNvPr id="119" name="直線コネクタ 118"/>
        <xdr:cNvCxnSpPr/>
      </xdr:nvCxnSpPr>
      <xdr:spPr>
        <a:xfrm>
          <a:off x="3797300" y="10062707"/>
          <a:ext cx="838200" cy="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86882</xdr:rowOff>
    </xdr:from>
    <xdr:ext cx="599010" cy="259045"/>
    <xdr:sp macro="" textlink="">
      <xdr:nvSpPr>
        <xdr:cNvPr id="120" name="総務費平均値テキスト"/>
        <xdr:cNvSpPr txBox="1"/>
      </xdr:nvSpPr>
      <xdr:spPr>
        <a:xfrm>
          <a:off x="4686300" y="9516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118607</xdr:rowOff>
    </xdr:from>
    <xdr:to>
      <xdr:col>5</xdr:col>
      <xdr:colOff>358775</xdr:colOff>
      <xdr:row>58</xdr:row>
      <xdr:rowOff>169433</xdr:rowOff>
    </xdr:to>
    <xdr:cxnSp macro="">
      <xdr:nvCxnSpPr>
        <xdr:cNvPr id="122" name="直線コネクタ 121"/>
        <xdr:cNvCxnSpPr/>
      </xdr:nvCxnSpPr>
      <xdr:spPr>
        <a:xfrm flipV="1">
          <a:off x="2908300" y="10062707"/>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38412</xdr:rowOff>
    </xdr:from>
    <xdr:ext cx="599010" cy="259045"/>
    <xdr:sp macro="" textlink="">
      <xdr:nvSpPr>
        <xdr:cNvPr id="124" name="テキスト ボックス 123"/>
        <xdr:cNvSpPr txBox="1"/>
      </xdr:nvSpPr>
      <xdr:spPr>
        <a:xfrm>
          <a:off x="3497794"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91191</xdr:rowOff>
    </xdr:from>
    <xdr:to>
      <xdr:col>4</xdr:col>
      <xdr:colOff>155575</xdr:colOff>
      <xdr:row>58</xdr:row>
      <xdr:rowOff>169433</xdr:rowOff>
    </xdr:to>
    <xdr:cxnSp macro="">
      <xdr:nvCxnSpPr>
        <xdr:cNvPr id="125" name="直線コネクタ 124"/>
        <xdr:cNvCxnSpPr/>
      </xdr:nvCxnSpPr>
      <xdr:spPr>
        <a:xfrm>
          <a:off x="2019300" y="10035291"/>
          <a:ext cx="889000" cy="7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80832</xdr:rowOff>
    </xdr:from>
    <xdr:ext cx="534377" cy="259045"/>
    <xdr:sp macro="" textlink="">
      <xdr:nvSpPr>
        <xdr:cNvPr id="127" name="テキスト ボックス 126"/>
        <xdr:cNvSpPr txBox="1"/>
      </xdr:nvSpPr>
      <xdr:spPr>
        <a:xfrm>
          <a:off x="2641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91191</xdr:rowOff>
    </xdr:from>
    <xdr:to>
      <xdr:col>2</xdr:col>
      <xdr:colOff>638175</xdr:colOff>
      <xdr:row>59</xdr:row>
      <xdr:rowOff>17536</xdr:rowOff>
    </xdr:to>
    <xdr:cxnSp macro="">
      <xdr:nvCxnSpPr>
        <xdr:cNvPr id="128" name="直線コネクタ 127"/>
        <xdr:cNvCxnSpPr/>
      </xdr:nvCxnSpPr>
      <xdr:spPr>
        <a:xfrm flipV="1">
          <a:off x="1130300" y="10035291"/>
          <a:ext cx="889000" cy="9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8152</xdr:rowOff>
    </xdr:from>
    <xdr:ext cx="599010" cy="259045"/>
    <xdr:sp macro="" textlink="">
      <xdr:nvSpPr>
        <xdr:cNvPr id="130" name="テキスト ボックス 129"/>
        <xdr:cNvSpPr txBox="1"/>
      </xdr:nvSpPr>
      <xdr:spPr>
        <a:xfrm>
          <a:off x="1719794"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93497</xdr:rowOff>
    </xdr:from>
    <xdr:ext cx="534377" cy="259045"/>
    <xdr:sp macro="" textlink="">
      <xdr:nvSpPr>
        <xdr:cNvPr id="132" name="テキスト ボックス 131"/>
        <xdr:cNvSpPr txBox="1"/>
      </xdr:nvSpPr>
      <xdr:spPr>
        <a:xfrm>
          <a:off x="863111" y="95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81059</xdr:rowOff>
    </xdr:from>
    <xdr:to>
      <xdr:col>6</xdr:col>
      <xdr:colOff>561975</xdr:colOff>
      <xdr:row>59</xdr:row>
      <xdr:rowOff>11209</xdr:rowOff>
    </xdr:to>
    <xdr:sp macro="" textlink="">
      <xdr:nvSpPr>
        <xdr:cNvPr id="138" name="円/楕円 137"/>
        <xdr:cNvSpPr/>
      </xdr:nvSpPr>
      <xdr:spPr>
        <a:xfrm>
          <a:off x="4584700" y="100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167436</xdr:rowOff>
    </xdr:from>
    <xdr:ext cx="534377" cy="259045"/>
    <xdr:sp macro="" textlink="">
      <xdr:nvSpPr>
        <xdr:cNvPr id="139" name="総務費該当値テキスト"/>
        <xdr:cNvSpPr txBox="1"/>
      </xdr:nvSpPr>
      <xdr:spPr>
        <a:xfrm>
          <a:off x="4686300" y="994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67807</xdr:rowOff>
    </xdr:from>
    <xdr:to>
      <xdr:col>5</xdr:col>
      <xdr:colOff>409575</xdr:colOff>
      <xdr:row>58</xdr:row>
      <xdr:rowOff>169407</xdr:rowOff>
    </xdr:to>
    <xdr:sp macro="" textlink="">
      <xdr:nvSpPr>
        <xdr:cNvPr id="140" name="円/楕円 139"/>
        <xdr:cNvSpPr/>
      </xdr:nvSpPr>
      <xdr:spPr>
        <a:xfrm>
          <a:off x="3746500" y="100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160534</xdr:rowOff>
    </xdr:from>
    <xdr:ext cx="534377" cy="259045"/>
    <xdr:sp macro="" textlink="">
      <xdr:nvSpPr>
        <xdr:cNvPr id="141" name="テキスト ボックス 140"/>
        <xdr:cNvSpPr txBox="1"/>
      </xdr:nvSpPr>
      <xdr:spPr>
        <a:xfrm>
          <a:off x="3530111" y="101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118633</xdr:rowOff>
    </xdr:from>
    <xdr:to>
      <xdr:col>4</xdr:col>
      <xdr:colOff>206375</xdr:colOff>
      <xdr:row>59</xdr:row>
      <xdr:rowOff>48783</xdr:rowOff>
    </xdr:to>
    <xdr:sp macro="" textlink="">
      <xdr:nvSpPr>
        <xdr:cNvPr id="142" name="円/楕円 141"/>
        <xdr:cNvSpPr/>
      </xdr:nvSpPr>
      <xdr:spPr>
        <a:xfrm>
          <a:off x="2857500" y="100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39910</xdr:rowOff>
    </xdr:from>
    <xdr:ext cx="534377" cy="259045"/>
    <xdr:sp macro="" textlink="">
      <xdr:nvSpPr>
        <xdr:cNvPr id="143" name="テキスト ボックス 142"/>
        <xdr:cNvSpPr txBox="1"/>
      </xdr:nvSpPr>
      <xdr:spPr>
        <a:xfrm>
          <a:off x="2641111" y="10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40391</xdr:rowOff>
    </xdr:from>
    <xdr:to>
      <xdr:col>3</xdr:col>
      <xdr:colOff>3175</xdr:colOff>
      <xdr:row>58</xdr:row>
      <xdr:rowOff>141991</xdr:rowOff>
    </xdr:to>
    <xdr:sp macro="" textlink="">
      <xdr:nvSpPr>
        <xdr:cNvPr id="144" name="円/楕円 143"/>
        <xdr:cNvSpPr/>
      </xdr:nvSpPr>
      <xdr:spPr>
        <a:xfrm>
          <a:off x="1968500" y="9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133118</xdr:rowOff>
    </xdr:from>
    <xdr:ext cx="534377" cy="259045"/>
    <xdr:sp macro="" textlink="">
      <xdr:nvSpPr>
        <xdr:cNvPr id="145" name="テキスト ボックス 144"/>
        <xdr:cNvSpPr txBox="1"/>
      </xdr:nvSpPr>
      <xdr:spPr>
        <a:xfrm>
          <a:off x="1752111" y="1007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138186</xdr:rowOff>
    </xdr:from>
    <xdr:to>
      <xdr:col>1</xdr:col>
      <xdr:colOff>485775</xdr:colOff>
      <xdr:row>59</xdr:row>
      <xdr:rowOff>68336</xdr:rowOff>
    </xdr:to>
    <xdr:sp macro="" textlink="">
      <xdr:nvSpPr>
        <xdr:cNvPr id="146" name="円/楕円 145"/>
        <xdr:cNvSpPr/>
      </xdr:nvSpPr>
      <xdr:spPr>
        <a:xfrm>
          <a:off x="1079500" y="1008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59463</xdr:rowOff>
    </xdr:from>
    <xdr:ext cx="534377" cy="259045"/>
    <xdr:sp macro="" textlink="">
      <xdr:nvSpPr>
        <xdr:cNvPr id="147" name="テキスト ボックス 146"/>
        <xdr:cNvSpPr txBox="1"/>
      </xdr:nvSpPr>
      <xdr:spPr>
        <a:xfrm>
          <a:off x="863111" y="1017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43294</xdr:rowOff>
    </xdr:from>
    <xdr:to>
      <xdr:col>6</xdr:col>
      <xdr:colOff>511175</xdr:colOff>
      <xdr:row>76</xdr:row>
      <xdr:rowOff>5917</xdr:rowOff>
    </xdr:to>
    <xdr:cxnSp macro="">
      <xdr:nvCxnSpPr>
        <xdr:cNvPr id="177" name="直線コネクタ 176"/>
        <xdr:cNvCxnSpPr/>
      </xdr:nvCxnSpPr>
      <xdr:spPr>
        <a:xfrm>
          <a:off x="3797300" y="12902044"/>
          <a:ext cx="838200" cy="1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109352</xdr:rowOff>
    </xdr:from>
    <xdr:ext cx="599010" cy="259045"/>
    <xdr:sp macro="" textlink="">
      <xdr:nvSpPr>
        <xdr:cNvPr id="178" name="民生費平均値テキスト"/>
        <xdr:cNvSpPr txBox="1"/>
      </xdr:nvSpPr>
      <xdr:spPr>
        <a:xfrm>
          <a:off x="4686300" y="12796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43294</xdr:rowOff>
    </xdr:from>
    <xdr:to>
      <xdr:col>5</xdr:col>
      <xdr:colOff>358775</xdr:colOff>
      <xdr:row>76</xdr:row>
      <xdr:rowOff>165151</xdr:rowOff>
    </xdr:to>
    <xdr:cxnSp macro="">
      <xdr:nvCxnSpPr>
        <xdr:cNvPr id="180" name="直線コネクタ 179"/>
        <xdr:cNvCxnSpPr/>
      </xdr:nvCxnSpPr>
      <xdr:spPr>
        <a:xfrm flipV="1">
          <a:off x="2908300" y="12902044"/>
          <a:ext cx="889000" cy="2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75492</xdr:rowOff>
    </xdr:from>
    <xdr:ext cx="599010" cy="259045"/>
    <xdr:sp macro="" textlink="">
      <xdr:nvSpPr>
        <xdr:cNvPr id="182" name="テキスト ボックス 181"/>
        <xdr:cNvSpPr txBox="1"/>
      </xdr:nvSpPr>
      <xdr:spPr>
        <a:xfrm>
          <a:off x="3497794" y="1310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165151</xdr:rowOff>
    </xdr:from>
    <xdr:to>
      <xdr:col>4</xdr:col>
      <xdr:colOff>155575</xdr:colOff>
      <xdr:row>78</xdr:row>
      <xdr:rowOff>29654</xdr:rowOff>
    </xdr:to>
    <xdr:cxnSp macro="">
      <xdr:nvCxnSpPr>
        <xdr:cNvPr id="183" name="直線コネクタ 182"/>
        <xdr:cNvCxnSpPr/>
      </xdr:nvCxnSpPr>
      <xdr:spPr>
        <a:xfrm flipV="1">
          <a:off x="2019300" y="13195351"/>
          <a:ext cx="889000" cy="2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163034</xdr:rowOff>
    </xdr:from>
    <xdr:ext cx="599010" cy="259045"/>
    <xdr:sp macro="" textlink="">
      <xdr:nvSpPr>
        <xdr:cNvPr id="185" name="テキスト ボックス 184"/>
        <xdr:cNvSpPr txBox="1"/>
      </xdr:nvSpPr>
      <xdr:spPr>
        <a:xfrm>
          <a:off x="2608794" y="128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25564</xdr:rowOff>
    </xdr:from>
    <xdr:to>
      <xdr:col>2</xdr:col>
      <xdr:colOff>638175</xdr:colOff>
      <xdr:row>78</xdr:row>
      <xdr:rowOff>29654</xdr:rowOff>
    </xdr:to>
    <xdr:cxnSp macro="">
      <xdr:nvCxnSpPr>
        <xdr:cNvPr id="186" name="直線コネクタ 185"/>
        <xdr:cNvCxnSpPr/>
      </xdr:nvCxnSpPr>
      <xdr:spPr>
        <a:xfrm>
          <a:off x="1130300" y="13398664"/>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87698</xdr:rowOff>
    </xdr:from>
    <xdr:ext cx="599010" cy="259045"/>
    <xdr:sp macro="" textlink="">
      <xdr:nvSpPr>
        <xdr:cNvPr id="188" name="テキスト ボックス 187"/>
        <xdr:cNvSpPr txBox="1"/>
      </xdr:nvSpPr>
      <xdr:spPr>
        <a:xfrm>
          <a:off x="1719794" y="129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23334</xdr:rowOff>
    </xdr:from>
    <xdr:ext cx="599010" cy="259045"/>
    <xdr:sp macro="" textlink="">
      <xdr:nvSpPr>
        <xdr:cNvPr id="190" name="テキスト ボックス 189"/>
        <xdr:cNvSpPr txBox="1"/>
      </xdr:nvSpPr>
      <xdr:spPr>
        <a:xfrm>
          <a:off x="830794" y="13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126568</xdr:rowOff>
    </xdr:from>
    <xdr:to>
      <xdr:col>6</xdr:col>
      <xdr:colOff>561975</xdr:colOff>
      <xdr:row>76</xdr:row>
      <xdr:rowOff>56719</xdr:rowOff>
    </xdr:to>
    <xdr:sp macro="" textlink="">
      <xdr:nvSpPr>
        <xdr:cNvPr id="196" name="円/楕円 195"/>
        <xdr:cNvSpPr/>
      </xdr:nvSpPr>
      <xdr:spPr>
        <a:xfrm>
          <a:off x="4584700" y="12985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104995</xdr:rowOff>
    </xdr:from>
    <xdr:ext cx="599010" cy="259045"/>
    <xdr:sp macro="" textlink="">
      <xdr:nvSpPr>
        <xdr:cNvPr id="197" name="民生費該当値テキスト"/>
        <xdr:cNvSpPr txBox="1"/>
      </xdr:nvSpPr>
      <xdr:spPr>
        <a:xfrm>
          <a:off x="4686300" y="1296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163,534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163944</xdr:rowOff>
    </xdr:from>
    <xdr:to>
      <xdr:col>5</xdr:col>
      <xdr:colOff>409575</xdr:colOff>
      <xdr:row>75</xdr:row>
      <xdr:rowOff>94094</xdr:rowOff>
    </xdr:to>
    <xdr:sp macro="" textlink="">
      <xdr:nvSpPr>
        <xdr:cNvPr id="198" name="円/楕円 197"/>
        <xdr:cNvSpPr/>
      </xdr:nvSpPr>
      <xdr:spPr>
        <a:xfrm>
          <a:off x="3746500" y="128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110621</xdr:rowOff>
    </xdr:from>
    <xdr:ext cx="599010" cy="259045"/>
    <xdr:sp macro="" textlink="">
      <xdr:nvSpPr>
        <xdr:cNvPr id="199" name="テキスト ボックス 198"/>
        <xdr:cNvSpPr txBox="1"/>
      </xdr:nvSpPr>
      <xdr:spPr>
        <a:xfrm>
          <a:off x="3497794" y="1262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114351</xdr:rowOff>
    </xdr:from>
    <xdr:to>
      <xdr:col>4</xdr:col>
      <xdr:colOff>206375</xdr:colOff>
      <xdr:row>77</xdr:row>
      <xdr:rowOff>44501</xdr:rowOff>
    </xdr:to>
    <xdr:sp macro="" textlink="">
      <xdr:nvSpPr>
        <xdr:cNvPr id="200" name="円/楕円 199"/>
        <xdr:cNvSpPr/>
      </xdr:nvSpPr>
      <xdr:spPr>
        <a:xfrm>
          <a:off x="2857500" y="131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35628</xdr:rowOff>
    </xdr:from>
    <xdr:ext cx="599010" cy="259045"/>
    <xdr:sp macro="" textlink="">
      <xdr:nvSpPr>
        <xdr:cNvPr id="201" name="テキスト ボックス 200"/>
        <xdr:cNvSpPr txBox="1"/>
      </xdr:nvSpPr>
      <xdr:spPr>
        <a:xfrm>
          <a:off x="2608794" y="1323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150304</xdr:rowOff>
    </xdr:from>
    <xdr:to>
      <xdr:col>3</xdr:col>
      <xdr:colOff>3175</xdr:colOff>
      <xdr:row>78</xdr:row>
      <xdr:rowOff>80454</xdr:rowOff>
    </xdr:to>
    <xdr:sp macro="" textlink="">
      <xdr:nvSpPr>
        <xdr:cNvPr id="202" name="円/楕円 201"/>
        <xdr:cNvSpPr/>
      </xdr:nvSpPr>
      <xdr:spPr>
        <a:xfrm>
          <a:off x="1968500" y="133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71581</xdr:rowOff>
    </xdr:from>
    <xdr:ext cx="599010" cy="259045"/>
    <xdr:sp macro="" textlink="">
      <xdr:nvSpPr>
        <xdr:cNvPr id="203" name="テキスト ボックス 202"/>
        <xdr:cNvSpPr txBox="1"/>
      </xdr:nvSpPr>
      <xdr:spPr>
        <a:xfrm>
          <a:off x="1719794" y="1344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146214</xdr:rowOff>
    </xdr:from>
    <xdr:to>
      <xdr:col>1</xdr:col>
      <xdr:colOff>485775</xdr:colOff>
      <xdr:row>78</xdr:row>
      <xdr:rowOff>76364</xdr:rowOff>
    </xdr:to>
    <xdr:sp macro="" textlink="">
      <xdr:nvSpPr>
        <xdr:cNvPr id="204" name="円/楕円 203"/>
        <xdr:cNvSpPr/>
      </xdr:nvSpPr>
      <xdr:spPr>
        <a:xfrm>
          <a:off x="1079500" y="133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67491</xdr:rowOff>
    </xdr:from>
    <xdr:ext cx="599010" cy="259045"/>
    <xdr:sp macro="" textlink="">
      <xdr:nvSpPr>
        <xdr:cNvPr id="205" name="テキスト ボックス 204"/>
        <xdr:cNvSpPr txBox="1"/>
      </xdr:nvSpPr>
      <xdr:spPr>
        <a:xfrm>
          <a:off x="830794" y="134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89345</xdr:rowOff>
    </xdr:from>
    <xdr:to>
      <xdr:col>6</xdr:col>
      <xdr:colOff>511175</xdr:colOff>
      <xdr:row>94</xdr:row>
      <xdr:rowOff>23585</xdr:rowOff>
    </xdr:to>
    <xdr:cxnSp macro="">
      <xdr:nvCxnSpPr>
        <xdr:cNvPr id="234" name="直線コネクタ 233"/>
        <xdr:cNvCxnSpPr/>
      </xdr:nvCxnSpPr>
      <xdr:spPr>
        <a:xfrm>
          <a:off x="3797300" y="16034195"/>
          <a:ext cx="8382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118406</xdr:rowOff>
    </xdr:from>
    <xdr:ext cx="534377" cy="259045"/>
    <xdr:sp macro="" textlink="">
      <xdr:nvSpPr>
        <xdr:cNvPr id="235" name="衛生費平均値テキスト"/>
        <xdr:cNvSpPr txBox="1"/>
      </xdr:nvSpPr>
      <xdr:spPr>
        <a:xfrm>
          <a:off x="4686300" y="16234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89345</xdr:rowOff>
    </xdr:from>
    <xdr:to>
      <xdr:col>5</xdr:col>
      <xdr:colOff>358775</xdr:colOff>
      <xdr:row>95</xdr:row>
      <xdr:rowOff>16687</xdr:rowOff>
    </xdr:to>
    <xdr:cxnSp macro="">
      <xdr:nvCxnSpPr>
        <xdr:cNvPr id="237" name="直線コネクタ 236"/>
        <xdr:cNvCxnSpPr/>
      </xdr:nvCxnSpPr>
      <xdr:spPr>
        <a:xfrm flipV="1">
          <a:off x="2908300" y="16034195"/>
          <a:ext cx="889000" cy="2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60889</xdr:rowOff>
    </xdr:from>
    <xdr:ext cx="534377" cy="259045"/>
    <xdr:sp macro="" textlink="">
      <xdr:nvSpPr>
        <xdr:cNvPr id="239" name="テキスト ボックス 238"/>
        <xdr:cNvSpPr txBox="1"/>
      </xdr:nvSpPr>
      <xdr:spPr>
        <a:xfrm>
          <a:off x="3530111" y="163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16687</xdr:rowOff>
    </xdr:from>
    <xdr:to>
      <xdr:col>4</xdr:col>
      <xdr:colOff>155575</xdr:colOff>
      <xdr:row>95</xdr:row>
      <xdr:rowOff>65063</xdr:rowOff>
    </xdr:to>
    <xdr:cxnSp macro="">
      <xdr:nvCxnSpPr>
        <xdr:cNvPr id="240" name="直線コネクタ 239"/>
        <xdr:cNvCxnSpPr/>
      </xdr:nvCxnSpPr>
      <xdr:spPr>
        <a:xfrm flipV="1">
          <a:off x="2019300" y="16304437"/>
          <a:ext cx="889000" cy="4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115130</xdr:rowOff>
    </xdr:from>
    <xdr:ext cx="534377" cy="259045"/>
    <xdr:sp macro="" textlink="">
      <xdr:nvSpPr>
        <xdr:cNvPr id="242" name="テキスト ボックス 241"/>
        <xdr:cNvSpPr txBox="1"/>
      </xdr:nvSpPr>
      <xdr:spPr>
        <a:xfrm>
          <a:off x="2641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46698</xdr:rowOff>
    </xdr:from>
    <xdr:to>
      <xdr:col>2</xdr:col>
      <xdr:colOff>638175</xdr:colOff>
      <xdr:row>95</xdr:row>
      <xdr:rowOff>65063</xdr:rowOff>
    </xdr:to>
    <xdr:cxnSp macro="">
      <xdr:nvCxnSpPr>
        <xdr:cNvPr id="243" name="直線コネクタ 242"/>
        <xdr:cNvCxnSpPr/>
      </xdr:nvCxnSpPr>
      <xdr:spPr>
        <a:xfrm>
          <a:off x="1130300" y="16334448"/>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124922</xdr:rowOff>
    </xdr:from>
    <xdr:ext cx="534377" cy="259045"/>
    <xdr:sp macro="" textlink="">
      <xdr:nvSpPr>
        <xdr:cNvPr id="245" name="テキスト ボックス 244"/>
        <xdr:cNvSpPr txBox="1"/>
      </xdr:nvSpPr>
      <xdr:spPr>
        <a:xfrm>
          <a:off x="1752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108957</xdr:rowOff>
    </xdr:from>
    <xdr:ext cx="534377" cy="259045"/>
    <xdr:sp macro="" textlink="">
      <xdr:nvSpPr>
        <xdr:cNvPr id="247" name="テキスト ボックス 246"/>
        <xdr:cNvSpPr txBox="1"/>
      </xdr:nvSpPr>
      <xdr:spPr>
        <a:xfrm>
          <a:off x="863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144235</xdr:rowOff>
    </xdr:from>
    <xdr:to>
      <xdr:col>6</xdr:col>
      <xdr:colOff>561975</xdr:colOff>
      <xdr:row>94</xdr:row>
      <xdr:rowOff>74385</xdr:rowOff>
    </xdr:to>
    <xdr:sp macro="" textlink="">
      <xdr:nvSpPr>
        <xdr:cNvPr id="253" name="円/楕円 252"/>
        <xdr:cNvSpPr/>
      </xdr:nvSpPr>
      <xdr:spPr>
        <a:xfrm>
          <a:off x="4584700" y="160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167112</xdr:rowOff>
    </xdr:from>
    <xdr:ext cx="534377" cy="259045"/>
    <xdr:sp macro="" textlink="">
      <xdr:nvSpPr>
        <xdr:cNvPr id="254" name="衛生費該当値テキスト"/>
        <xdr:cNvSpPr txBox="1"/>
      </xdr:nvSpPr>
      <xdr:spPr>
        <a:xfrm>
          <a:off x="4686300" y="159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69,143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38545</xdr:rowOff>
    </xdr:from>
    <xdr:to>
      <xdr:col>5</xdr:col>
      <xdr:colOff>409575</xdr:colOff>
      <xdr:row>93</xdr:row>
      <xdr:rowOff>140145</xdr:rowOff>
    </xdr:to>
    <xdr:sp macro="" textlink="">
      <xdr:nvSpPr>
        <xdr:cNvPr id="255" name="円/楕円 254"/>
        <xdr:cNvSpPr/>
      </xdr:nvSpPr>
      <xdr:spPr>
        <a:xfrm>
          <a:off x="3746500" y="159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156672</xdr:rowOff>
    </xdr:from>
    <xdr:ext cx="534377" cy="259045"/>
    <xdr:sp macro="" textlink="">
      <xdr:nvSpPr>
        <xdr:cNvPr id="256" name="テキスト ボックス 255"/>
        <xdr:cNvSpPr txBox="1"/>
      </xdr:nvSpPr>
      <xdr:spPr>
        <a:xfrm>
          <a:off x="3530111" y="157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137337</xdr:rowOff>
    </xdr:from>
    <xdr:to>
      <xdr:col>4</xdr:col>
      <xdr:colOff>206375</xdr:colOff>
      <xdr:row>95</xdr:row>
      <xdr:rowOff>67487</xdr:rowOff>
    </xdr:to>
    <xdr:sp macro="" textlink="">
      <xdr:nvSpPr>
        <xdr:cNvPr id="257" name="円/楕円 256"/>
        <xdr:cNvSpPr/>
      </xdr:nvSpPr>
      <xdr:spPr>
        <a:xfrm>
          <a:off x="2857500" y="162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84014</xdr:rowOff>
    </xdr:from>
    <xdr:ext cx="534377" cy="259045"/>
    <xdr:sp macro="" textlink="">
      <xdr:nvSpPr>
        <xdr:cNvPr id="258" name="テキスト ボックス 257"/>
        <xdr:cNvSpPr txBox="1"/>
      </xdr:nvSpPr>
      <xdr:spPr>
        <a:xfrm>
          <a:off x="2641111" y="160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14263</xdr:rowOff>
    </xdr:from>
    <xdr:to>
      <xdr:col>3</xdr:col>
      <xdr:colOff>3175</xdr:colOff>
      <xdr:row>95</xdr:row>
      <xdr:rowOff>115863</xdr:rowOff>
    </xdr:to>
    <xdr:sp macro="" textlink="">
      <xdr:nvSpPr>
        <xdr:cNvPr id="259" name="円/楕円 258"/>
        <xdr:cNvSpPr/>
      </xdr:nvSpPr>
      <xdr:spPr>
        <a:xfrm>
          <a:off x="1968500" y="163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106990</xdr:rowOff>
    </xdr:from>
    <xdr:ext cx="534377" cy="259045"/>
    <xdr:sp macro="" textlink="">
      <xdr:nvSpPr>
        <xdr:cNvPr id="260" name="テキスト ボックス 259"/>
        <xdr:cNvSpPr txBox="1"/>
      </xdr:nvSpPr>
      <xdr:spPr>
        <a:xfrm>
          <a:off x="1752111" y="163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167348</xdr:rowOff>
    </xdr:from>
    <xdr:to>
      <xdr:col>1</xdr:col>
      <xdr:colOff>485775</xdr:colOff>
      <xdr:row>95</xdr:row>
      <xdr:rowOff>97498</xdr:rowOff>
    </xdr:to>
    <xdr:sp macro="" textlink="">
      <xdr:nvSpPr>
        <xdr:cNvPr id="261" name="円/楕円 260"/>
        <xdr:cNvSpPr/>
      </xdr:nvSpPr>
      <xdr:spPr>
        <a:xfrm>
          <a:off x="1079500" y="162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114025</xdr:rowOff>
    </xdr:from>
    <xdr:ext cx="534377" cy="259045"/>
    <xdr:sp macro="" textlink="">
      <xdr:nvSpPr>
        <xdr:cNvPr id="262" name="テキスト ボックス 261"/>
        <xdr:cNvSpPr txBox="1"/>
      </xdr:nvSpPr>
      <xdr:spPr>
        <a:xfrm>
          <a:off x="863111" y="1605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161798</xdr:rowOff>
    </xdr:from>
    <xdr:to>
      <xdr:col>15</xdr:col>
      <xdr:colOff>180975</xdr:colOff>
      <xdr:row>38</xdr:row>
      <xdr:rowOff>165227</xdr:rowOff>
    </xdr:to>
    <xdr:cxnSp macro="">
      <xdr:nvCxnSpPr>
        <xdr:cNvPr id="291" name="直線コネクタ 290"/>
        <xdr:cNvCxnSpPr/>
      </xdr:nvCxnSpPr>
      <xdr:spPr>
        <a:xfrm flipV="1">
          <a:off x="9639300" y="667689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2" name="労働費平均値テキスト"/>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128270</xdr:rowOff>
    </xdr:from>
    <xdr:to>
      <xdr:col>14</xdr:col>
      <xdr:colOff>28575</xdr:colOff>
      <xdr:row>38</xdr:row>
      <xdr:rowOff>165227</xdr:rowOff>
    </xdr:to>
    <xdr:cxnSp macro="">
      <xdr:nvCxnSpPr>
        <xdr:cNvPr id="294" name="直線コネクタ 293"/>
        <xdr:cNvCxnSpPr/>
      </xdr:nvCxnSpPr>
      <xdr:spPr>
        <a:xfrm>
          <a:off x="8750300" y="6643370"/>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148734</xdr:rowOff>
    </xdr:from>
    <xdr:ext cx="378565" cy="259045"/>
    <xdr:sp macro="" textlink="">
      <xdr:nvSpPr>
        <xdr:cNvPr id="296" name="テキスト ボックス 295"/>
        <xdr:cNvSpPr txBox="1"/>
      </xdr:nvSpPr>
      <xdr:spPr>
        <a:xfrm>
          <a:off x="9450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25019</xdr:rowOff>
    </xdr:from>
    <xdr:to>
      <xdr:col>12</xdr:col>
      <xdr:colOff>511175</xdr:colOff>
      <xdr:row>38</xdr:row>
      <xdr:rowOff>128270</xdr:rowOff>
    </xdr:to>
    <xdr:cxnSp macro="">
      <xdr:nvCxnSpPr>
        <xdr:cNvPr id="297" name="直線コネクタ 296"/>
        <xdr:cNvCxnSpPr/>
      </xdr:nvCxnSpPr>
      <xdr:spPr>
        <a:xfrm>
          <a:off x="7861300" y="6197219"/>
          <a:ext cx="889000" cy="44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107586</xdr:rowOff>
    </xdr:from>
    <xdr:ext cx="469744" cy="259045"/>
    <xdr:sp macro="" textlink="">
      <xdr:nvSpPr>
        <xdr:cNvPr id="299" name="テキスト ボックス 298"/>
        <xdr:cNvSpPr txBox="1"/>
      </xdr:nvSpPr>
      <xdr:spPr>
        <a:xfrm>
          <a:off x="8515427"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25019</xdr:rowOff>
    </xdr:from>
    <xdr:to>
      <xdr:col>11</xdr:col>
      <xdr:colOff>307975</xdr:colOff>
      <xdr:row>37</xdr:row>
      <xdr:rowOff>83693</xdr:rowOff>
    </xdr:to>
    <xdr:cxnSp macro="">
      <xdr:nvCxnSpPr>
        <xdr:cNvPr id="300" name="直線コネクタ 299"/>
        <xdr:cNvCxnSpPr/>
      </xdr:nvCxnSpPr>
      <xdr:spPr>
        <a:xfrm flipV="1">
          <a:off x="6972300" y="6197219"/>
          <a:ext cx="889000" cy="2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72153</xdr:rowOff>
    </xdr:from>
    <xdr:ext cx="469744" cy="259045"/>
    <xdr:sp macro="" textlink="">
      <xdr:nvSpPr>
        <xdr:cNvPr id="302" name="テキスト ボックス 301"/>
        <xdr:cNvSpPr txBox="1"/>
      </xdr:nvSpPr>
      <xdr:spPr>
        <a:xfrm>
          <a:off x="7626427"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96537</xdr:rowOff>
    </xdr:from>
    <xdr:ext cx="469744" cy="259045"/>
    <xdr:sp macro="" textlink="">
      <xdr:nvSpPr>
        <xdr:cNvPr id="304" name="テキスト ボックス 303"/>
        <xdr:cNvSpPr txBox="1"/>
      </xdr:nvSpPr>
      <xdr:spPr>
        <a:xfrm>
          <a:off x="6737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110998</xdr:rowOff>
    </xdr:from>
    <xdr:to>
      <xdr:col>15</xdr:col>
      <xdr:colOff>231775</xdr:colOff>
      <xdr:row>39</xdr:row>
      <xdr:rowOff>41148</xdr:rowOff>
    </xdr:to>
    <xdr:sp macro="" textlink="">
      <xdr:nvSpPr>
        <xdr:cNvPr id="310" name="円/楕円 309"/>
        <xdr:cNvSpPr/>
      </xdr:nvSpPr>
      <xdr:spPr>
        <a:xfrm>
          <a:off x="104267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25925</xdr:rowOff>
    </xdr:from>
    <xdr:ext cx="378565" cy="259045"/>
    <xdr:sp macro="" textlink="">
      <xdr:nvSpPr>
        <xdr:cNvPr id="311" name="労働費該当値テキスト"/>
        <xdr:cNvSpPr txBox="1"/>
      </xdr:nvSpPr>
      <xdr:spPr>
        <a:xfrm>
          <a:off x="10528300" y="65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114427</xdr:rowOff>
    </xdr:from>
    <xdr:to>
      <xdr:col>14</xdr:col>
      <xdr:colOff>79375</xdr:colOff>
      <xdr:row>39</xdr:row>
      <xdr:rowOff>44577</xdr:rowOff>
    </xdr:to>
    <xdr:sp macro="" textlink="">
      <xdr:nvSpPr>
        <xdr:cNvPr id="312" name="円/楕円 311"/>
        <xdr:cNvSpPr/>
      </xdr:nvSpPr>
      <xdr:spPr>
        <a:xfrm>
          <a:off x="9588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35704</xdr:rowOff>
    </xdr:from>
    <xdr:ext cx="378565" cy="259045"/>
    <xdr:sp macro="" textlink="">
      <xdr:nvSpPr>
        <xdr:cNvPr id="313" name="テキスト ボックス 312"/>
        <xdr:cNvSpPr txBox="1"/>
      </xdr:nvSpPr>
      <xdr:spPr>
        <a:xfrm>
          <a:off x="9450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77470</xdr:rowOff>
    </xdr:from>
    <xdr:to>
      <xdr:col>12</xdr:col>
      <xdr:colOff>561975</xdr:colOff>
      <xdr:row>39</xdr:row>
      <xdr:rowOff>7620</xdr:rowOff>
    </xdr:to>
    <xdr:sp macro="" textlink="">
      <xdr:nvSpPr>
        <xdr:cNvPr id="314" name="円/楕円 313"/>
        <xdr:cNvSpPr/>
      </xdr:nvSpPr>
      <xdr:spPr>
        <a:xfrm>
          <a:off x="869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170197</xdr:rowOff>
    </xdr:from>
    <xdr:ext cx="378565" cy="259045"/>
    <xdr:sp macro="" textlink="">
      <xdr:nvSpPr>
        <xdr:cNvPr id="315" name="テキスト ボックス 314"/>
        <xdr:cNvSpPr txBox="1"/>
      </xdr:nvSpPr>
      <xdr:spPr>
        <a:xfrm>
          <a:off x="8561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145669</xdr:rowOff>
    </xdr:from>
    <xdr:to>
      <xdr:col>11</xdr:col>
      <xdr:colOff>358775</xdr:colOff>
      <xdr:row>36</xdr:row>
      <xdr:rowOff>75819</xdr:rowOff>
    </xdr:to>
    <xdr:sp macro="" textlink="">
      <xdr:nvSpPr>
        <xdr:cNvPr id="316" name="円/楕円 315"/>
        <xdr:cNvSpPr/>
      </xdr:nvSpPr>
      <xdr:spPr>
        <a:xfrm>
          <a:off x="7810500" y="61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66946</xdr:rowOff>
    </xdr:from>
    <xdr:ext cx="469744" cy="259045"/>
    <xdr:sp macro="" textlink="">
      <xdr:nvSpPr>
        <xdr:cNvPr id="317" name="テキスト ボックス 316"/>
        <xdr:cNvSpPr txBox="1"/>
      </xdr:nvSpPr>
      <xdr:spPr>
        <a:xfrm>
          <a:off x="7626427" y="623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32893</xdr:rowOff>
    </xdr:from>
    <xdr:to>
      <xdr:col>10</xdr:col>
      <xdr:colOff>155575</xdr:colOff>
      <xdr:row>37</xdr:row>
      <xdr:rowOff>134493</xdr:rowOff>
    </xdr:to>
    <xdr:sp macro="" textlink="">
      <xdr:nvSpPr>
        <xdr:cNvPr id="318" name="円/楕円 317"/>
        <xdr:cNvSpPr/>
      </xdr:nvSpPr>
      <xdr:spPr>
        <a:xfrm>
          <a:off x="6921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125620</xdr:rowOff>
    </xdr:from>
    <xdr:ext cx="378565" cy="259045"/>
    <xdr:sp macro="" textlink="">
      <xdr:nvSpPr>
        <xdr:cNvPr id="319" name="テキスト ボックス 318"/>
        <xdr:cNvSpPr txBox="1"/>
      </xdr:nvSpPr>
      <xdr:spPr>
        <a:xfrm>
          <a:off x="6783017" y="6469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109401</xdr:rowOff>
    </xdr:from>
    <xdr:to>
      <xdr:col>15</xdr:col>
      <xdr:colOff>180975</xdr:colOff>
      <xdr:row>56</xdr:row>
      <xdr:rowOff>24888</xdr:rowOff>
    </xdr:to>
    <xdr:cxnSp macro="">
      <xdr:nvCxnSpPr>
        <xdr:cNvPr id="346" name="直線コネクタ 345"/>
        <xdr:cNvCxnSpPr/>
      </xdr:nvCxnSpPr>
      <xdr:spPr>
        <a:xfrm>
          <a:off x="9639300" y="9367701"/>
          <a:ext cx="838200" cy="2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137750</xdr:rowOff>
    </xdr:from>
    <xdr:ext cx="534377" cy="259045"/>
    <xdr:sp macro="" textlink="">
      <xdr:nvSpPr>
        <xdr:cNvPr id="347" name="農林水産業費平均値テキスト"/>
        <xdr:cNvSpPr txBox="1"/>
      </xdr:nvSpPr>
      <xdr:spPr>
        <a:xfrm>
          <a:off x="10528300" y="9738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109401</xdr:rowOff>
    </xdr:from>
    <xdr:to>
      <xdr:col>14</xdr:col>
      <xdr:colOff>28575</xdr:colOff>
      <xdr:row>57</xdr:row>
      <xdr:rowOff>93263</xdr:rowOff>
    </xdr:to>
    <xdr:cxnSp macro="">
      <xdr:nvCxnSpPr>
        <xdr:cNvPr id="349" name="直線コネクタ 348"/>
        <xdr:cNvCxnSpPr/>
      </xdr:nvCxnSpPr>
      <xdr:spPr>
        <a:xfrm flipV="1">
          <a:off x="8750300" y="9367701"/>
          <a:ext cx="889000" cy="49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69942</xdr:rowOff>
    </xdr:from>
    <xdr:ext cx="534377" cy="259045"/>
    <xdr:sp macro="" textlink="">
      <xdr:nvSpPr>
        <xdr:cNvPr id="351" name="テキスト ボックス 350"/>
        <xdr:cNvSpPr txBox="1"/>
      </xdr:nvSpPr>
      <xdr:spPr>
        <a:xfrm>
          <a:off x="9372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93263</xdr:rowOff>
    </xdr:from>
    <xdr:to>
      <xdr:col>12</xdr:col>
      <xdr:colOff>511175</xdr:colOff>
      <xdr:row>57</xdr:row>
      <xdr:rowOff>124809</xdr:rowOff>
    </xdr:to>
    <xdr:cxnSp macro="">
      <xdr:nvCxnSpPr>
        <xdr:cNvPr id="352" name="直線コネクタ 351"/>
        <xdr:cNvCxnSpPr/>
      </xdr:nvCxnSpPr>
      <xdr:spPr>
        <a:xfrm flipV="1">
          <a:off x="7861300" y="9865913"/>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117955</xdr:rowOff>
    </xdr:from>
    <xdr:ext cx="534377" cy="259045"/>
    <xdr:sp macro="" textlink="">
      <xdr:nvSpPr>
        <xdr:cNvPr id="354" name="テキスト ボックス 353"/>
        <xdr:cNvSpPr txBox="1"/>
      </xdr:nvSpPr>
      <xdr:spPr>
        <a:xfrm>
          <a:off x="8483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53088</xdr:rowOff>
    </xdr:from>
    <xdr:to>
      <xdr:col>11</xdr:col>
      <xdr:colOff>307975</xdr:colOff>
      <xdr:row>57</xdr:row>
      <xdr:rowOff>124809</xdr:rowOff>
    </xdr:to>
    <xdr:cxnSp macro="">
      <xdr:nvCxnSpPr>
        <xdr:cNvPr id="355" name="直線コネクタ 354"/>
        <xdr:cNvCxnSpPr/>
      </xdr:nvCxnSpPr>
      <xdr:spPr>
        <a:xfrm>
          <a:off x="6972300" y="9825738"/>
          <a:ext cx="889000" cy="7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7" name="テキスト ボックス 356"/>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128222</xdr:rowOff>
    </xdr:from>
    <xdr:ext cx="534377" cy="259045"/>
    <xdr:sp macro="" textlink="">
      <xdr:nvSpPr>
        <xdr:cNvPr id="359" name="テキスト ボックス 358"/>
        <xdr:cNvSpPr txBox="1"/>
      </xdr:nvSpPr>
      <xdr:spPr>
        <a:xfrm>
          <a:off x="6705111" y="9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145538</xdr:rowOff>
    </xdr:from>
    <xdr:to>
      <xdr:col>15</xdr:col>
      <xdr:colOff>231775</xdr:colOff>
      <xdr:row>56</xdr:row>
      <xdr:rowOff>75688</xdr:rowOff>
    </xdr:to>
    <xdr:sp macro="" textlink="">
      <xdr:nvSpPr>
        <xdr:cNvPr id="365" name="円/楕円 364"/>
        <xdr:cNvSpPr/>
      </xdr:nvSpPr>
      <xdr:spPr>
        <a:xfrm>
          <a:off x="10426700" y="9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168415</xdr:rowOff>
    </xdr:from>
    <xdr:ext cx="599010" cy="259045"/>
    <xdr:sp macro="" textlink="">
      <xdr:nvSpPr>
        <xdr:cNvPr id="366" name="農林水産業費該当値テキスト"/>
        <xdr:cNvSpPr txBox="1"/>
      </xdr:nvSpPr>
      <xdr:spPr>
        <a:xfrm>
          <a:off x="10528300" y="94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100,112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58601</xdr:rowOff>
    </xdr:from>
    <xdr:to>
      <xdr:col>14</xdr:col>
      <xdr:colOff>79375</xdr:colOff>
      <xdr:row>54</xdr:row>
      <xdr:rowOff>160201</xdr:rowOff>
    </xdr:to>
    <xdr:sp macro="" textlink="">
      <xdr:nvSpPr>
        <xdr:cNvPr id="367" name="円/楕円 366"/>
        <xdr:cNvSpPr/>
      </xdr:nvSpPr>
      <xdr:spPr>
        <a:xfrm>
          <a:off x="9588500" y="931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5278</xdr:rowOff>
    </xdr:from>
    <xdr:ext cx="599010" cy="259045"/>
    <xdr:sp macro="" textlink="">
      <xdr:nvSpPr>
        <xdr:cNvPr id="368" name="テキスト ボックス 367"/>
        <xdr:cNvSpPr txBox="1"/>
      </xdr:nvSpPr>
      <xdr:spPr>
        <a:xfrm>
          <a:off x="9339794" y="90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42463</xdr:rowOff>
    </xdr:from>
    <xdr:to>
      <xdr:col>12</xdr:col>
      <xdr:colOff>561975</xdr:colOff>
      <xdr:row>57</xdr:row>
      <xdr:rowOff>144063</xdr:rowOff>
    </xdr:to>
    <xdr:sp macro="" textlink="">
      <xdr:nvSpPr>
        <xdr:cNvPr id="369" name="円/楕円 368"/>
        <xdr:cNvSpPr/>
      </xdr:nvSpPr>
      <xdr:spPr>
        <a:xfrm>
          <a:off x="8699500" y="9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135190</xdr:rowOff>
    </xdr:from>
    <xdr:ext cx="534377" cy="259045"/>
    <xdr:sp macro="" textlink="">
      <xdr:nvSpPr>
        <xdr:cNvPr id="370" name="テキスト ボックス 369"/>
        <xdr:cNvSpPr txBox="1"/>
      </xdr:nvSpPr>
      <xdr:spPr>
        <a:xfrm>
          <a:off x="8483111" y="99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74009</xdr:rowOff>
    </xdr:from>
    <xdr:to>
      <xdr:col>11</xdr:col>
      <xdr:colOff>358775</xdr:colOff>
      <xdr:row>58</xdr:row>
      <xdr:rowOff>4159</xdr:rowOff>
    </xdr:to>
    <xdr:sp macro="" textlink="">
      <xdr:nvSpPr>
        <xdr:cNvPr id="371" name="円/楕円 370"/>
        <xdr:cNvSpPr/>
      </xdr:nvSpPr>
      <xdr:spPr>
        <a:xfrm>
          <a:off x="7810500" y="98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166736</xdr:rowOff>
    </xdr:from>
    <xdr:ext cx="534377" cy="259045"/>
    <xdr:sp macro="" textlink="">
      <xdr:nvSpPr>
        <xdr:cNvPr id="372" name="テキスト ボックス 371"/>
        <xdr:cNvSpPr txBox="1"/>
      </xdr:nvSpPr>
      <xdr:spPr>
        <a:xfrm>
          <a:off x="7594111" y="99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2288</xdr:rowOff>
    </xdr:from>
    <xdr:to>
      <xdr:col>10</xdr:col>
      <xdr:colOff>155575</xdr:colOff>
      <xdr:row>57</xdr:row>
      <xdr:rowOff>103888</xdr:rowOff>
    </xdr:to>
    <xdr:sp macro="" textlink="">
      <xdr:nvSpPr>
        <xdr:cNvPr id="373" name="円/楕円 372"/>
        <xdr:cNvSpPr/>
      </xdr:nvSpPr>
      <xdr:spPr>
        <a:xfrm>
          <a:off x="6921500" y="977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120415</xdr:rowOff>
    </xdr:from>
    <xdr:ext cx="534377" cy="259045"/>
    <xdr:sp macro="" textlink="">
      <xdr:nvSpPr>
        <xdr:cNvPr id="374" name="テキスト ボックス 373"/>
        <xdr:cNvSpPr txBox="1"/>
      </xdr:nvSpPr>
      <xdr:spPr>
        <a:xfrm>
          <a:off x="6705111" y="955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159565</xdr:rowOff>
    </xdr:from>
    <xdr:to>
      <xdr:col>15</xdr:col>
      <xdr:colOff>180975</xdr:colOff>
      <xdr:row>74</xdr:row>
      <xdr:rowOff>22268</xdr:rowOff>
    </xdr:to>
    <xdr:cxnSp macro="">
      <xdr:nvCxnSpPr>
        <xdr:cNvPr id="401" name="直線コネクタ 400"/>
        <xdr:cNvCxnSpPr/>
      </xdr:nvCxnSpPr>
      <xdr:spPr>
        <a:xfrm flipV="1">
          <a:off x="9639300" y="12675415"/>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48421</xdr:rowOff>
    </xdr:from>
    <xdr:ext cx="534377" cy="259045"/>
    <xdr:sp macro="" textlink="">
      <xdr:nvSpPr>
        <xdr:cNvPr id="402" name="商工費平均値テキスト"/>
        <xdr:cNvSpPr txBox="1"/>
      </xdr:nvSpPr>
      <xdr:spPr>
        <a:xfrm>
          <a:off x="10528300" y="1307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22268</xdr:rowOff>
    </xdr:from>
    <xdr:to>
      <xdr:col>14</xdr:col>
      <xdr:colOff>28575</xdr:colOff>
      <xdr:row>74</xdr:row>
      <xdr:rowOff>51346</xdr:rowOff>
    </xdr:to>
    <xdr:cxnSp macro="">
      <xdr:nvCxnSpPr>
        <xdr:cNvPr id="404" name="直線コネクタ 403"/>
        <xdr:cNvCxnSpPr/>
      </xdr:nvCxnSpPr>
      <xdr:spPr>
        <a:xfrm flipV="1">
          <a:off x="8750300" y="12709568"/>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131723</xdr:rowOff>
    </xdr:from>
    <xdr:ext cx="534377" cy="259045"/>
    <xdr:sp macro="" textlink="">
      <xdr:nvSpPr>
        <xdr:cNvPr id="406" name="テキスト ボックス 405"/>
        <xdr:cNvSpPr txBox="1"/>
      </xdr:nvSpPr>
      <xdr:spPr>
        <a:xfrm>
          <a:off x="9372111" y="131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51346</xdr:rowOff>
    </xdr:from>
    <xdr:to>
      <xdr:col>12</xdr:col>
      <xdr:colOff>511175</xdr:colOff>
      <xdr:row>75</xdr:row>
      <xdr:rowOff>53975</xdr:rowOff>
    </xdr:to>
    <xdr:cxnSp macro="">
      <xdr:nvCxnSpPr>
        <xdr:cNvPr id="407" name="直線コネクタ 406"/>
        <xdr:cNvCxnSpPr/>
      </xdr:nvCxnSpPr>
      <xdr:spPr>
        <a:xfrm flipV="1">
          <a:off x="7861300" y="12738646"/>
          <a:ext cx="889000" cy="1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34820</xdr:rowOff>
    </xdr:from>
    <xdr:ext cx="534377" cy="259045"/>
    <xdr:sp macro="" textlink="">
      <xdr:nvSpPr>
        <xdr:cNvPr id="409" name="テキスト ボックス 408"/>
        <xdr:cNvSpPr txBox="1"/>
      </xdr:nvSpPr>
      <xdr:spPr>
        <a:xfrm>
          <a:off x="8483111" y="132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53975</xdr:rowOff>
    </xdr:from>
    <xdr:to>
      <xdr:col>11</xdr:col>
      <xdr:colOff>307975</xdr:colOff>
      <xdr:row>76</xdr:row>
      <xdr:rowOff>50135</xdr:rowOff>
    </xdr:to>
    <xdr:cxnSp macro="">
      <xdr:nvCxnSpPr>
        <xdr:cNvPr id="410" name="直線コネクタ 409"/>
        <xdr:cNvCxnSpPr/>
      </xdr:nvCxnSpPr>
      <xdr:spPr>
        <a:xfrm flipV="1">
          <a:off x="6972300" y="12912725"/>
          <a:ext cx="889000" cy="16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64857</xdr:rowOff>
    </xdr:from>
    <xdr:ext cx="534377" cy="259045"/>
    <xdr:sp macro="" textlink="">
      <xdr:nvSpPr>
        <xdr:cNvPr id="412" name="テキスト ボックス 411"/>
        <xdr:cNvSpPr txBox="1"/>
      </xdr:nvSpPr>
      <xdr:spPr>
        <a:xfrm>
          <a:off x="7594111" y="132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69750</xdr:rowOff>
    </xdr:from>
    <xdr:ext cx="534377" cy="259045"/>
    <xdr:sp macro="" textlink="">
      <xdr:nvSpPr>
        <xdr:cNvPr id="414" name="テキスト ボックス 413"/>
        <xdr:cNvSpPr txBox="1"/>
      </xdr:nvSpPr>
      <xdr:spPr>
        <a:xfrm>
          <a:off x="6705111" y="13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108765</xdr:rowOff>
    </xdr:from>
    <xdr:to>
      <xdr:col>15</xdr:col>
      <xdr:colOff>231775</xdr:colOff>
      <xdr:row>74</xdr:row>
      <xdr:rowOff>38915</xdr:rowOff>
    </xdr:to>
    <xdr:sp macro="" textlink="">
      <xdr:nvSpPr>
        <xdr:cNvPr id="420" name="円/楕円 419"/>
        <xdr:cNvSpPr/>
      </xdr:nvSpPr>
      <xdr:spPr>
        <a:xfrm>
          <a:off x="10426700" y="126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131642</xdr:rowOff>
    </xdr:from>
    <xdr:ext cx="534377" cy="259045"/>
    <xdr:sp macro="" textlink="">
      <xdr:nvSpPr>
        <xdr:cNvPr id="421" name="商工費該当値テキスト"/>
        <xdr:cNvSpPr txBox="1"/>
      </xdr:nvSpPr>
      <xdr:spPr>
        <a:xfrm>
          <a:off x="10528300" y="124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36,631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142918</xdr:rowOff>
    </xdr:from>
    <xdr:to>
      <xdr:col>14</xdr:col>
      <xdr:colOff>79375</xdr:colOff>
      <xdr:row>74</xdr:row>
      <xdr:rowOff>73068</xdr:rowOff>
    </xdr:to>
    <xdr:sp macro="" textlink="">
      <xdr:nvSpPr>
        <xdr:cNvPr id="422" name="円/楕円 421"/>
        <xdr:cNvSpPr/>
      </xdr:nvSpPr>
      <xdr:spPr>
        <a:xfrm>
          <a:off x="9588500" y="126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89595</xdr:rowOff>
    </xdr:from>
    <xdr:ext cx="534377" cy="259045"/>
    <xdr:sp macro="" textlink="">
      <xdr:nvSpPr>
        <xdr:cNvPr id="423" name="テキスト ボックス 422"/>
        <xdr:cNvSpPr txBox="1"/>
      </xdr:nvSpPr>
      <xdr:spPr>
        <a:xfrm>
          <a:off x="9372111" y="1243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546</xdr:rowOff>
    </xdr:from>
    <xdr:to>
      <xdr:col>12</xdr:col>
      <xdr:colOff>561975</xdr:colOff>
      <xdr:row>74</xdr:row>
      <xdr:rowOff>102146</xdr:rowOff>
    </xdr:to>
    <xdr:sp macro="" textlink="">
      <xdr:nvSpPr>
        <xdr:cNvPr id="424" name="円/楕円 423"/>
        <xdr:cNvSpPr/>
      </xdr:nvSpPr>
      <xdr:spPr>
        <a:xfrm>
          <a:off x="8699500" y="126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118673</xdr:rowOff>
    </xdr:from>
    <xdr:ext cx="534377" cy="259045"/>
    <xdr:sp macro="" textlink="">
      <xdr:nvSpPr>
        <xdr:cNvPr id="425" name="テキスト ボックス 424"/>
        <xdr:cNvSpPr txBox="1"/>
      </xdr:nvSpPr>
      <xdr:spPr>
        <a:xfrm>
          <a:off x="8483111" y="124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3175</xdr:rowOff>
    </xdr:from>
    <xdr:to>
      <xdr:col>11</xdr:col>
      <xdr:colOff>358775</xdr:colOff>
      <xdr:row>75</xdr:row>
      <xdr:rowOff>104775</xdr:rowOff>
    </xdr:to>
    <xdr:sp macro="" textlink="">
      <xdr:nvSpPr>
        <xdr:cNvPr id="426" name="円/楕円 425"/>
        <xdr:cNvSpPr/>
      </xdr:nvSpPr>
      <xdr:spPr>
        <a:xfrm>
          <a:off x="7810500" y="12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121302</xdr:rowOff>
    </xdr:from>
    <xdr:ext cx="534377" cy="259045"/>
    <xdr:sp macro="" textlink="">
      <xdr:nvSpPr>
        <xdr:cNvPr id="427" name="テキスト ボックス 426"/>
        <xdr:cNvSpPr txBox="1"/>
      </xdr:nvSpPr>
      <xdr:spPr>
        <a:xfrm>
          <a:off x="7594111" y="126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170785</xdr:rowOff>
    </xdr:from>
    <xdr:to>
      <xdr:col>10</xdr:col>
      <xdr:colOff>155575</xdr:colOff>
      <xdr:row>76</xdr:row>
      <xdr:rowOff>100935</xdr:rowOff>
    </xdr:to>
    <xdr:sp macro="" textlink="">
      <xdr:nvSpPr>
        <xdr:cNvPr id="428" name="円/楕円 427"/>
        <xdr:cNvSpPr/>
      </xdr:nvSpPr>
      <xdr:spPr>
        <a:xfrm>
          <a:off x="6921500" y="130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117461</xdr:rowOff>
    </xdr:from>
    <xdr:ext cx="534377" cy="259045"/>
    <xdr:sp macro="" textlink="">
      <xdr:nvSpPr>
        <xdr:cNvPr id="429" name="テキスト ボックス 428"/>
        <xdr:cNvSpPr txBox="1"/>
      </xdr:nvSpPr>
      <xdr:spPr>
        <a:xfrm>
          <a:off x="6705111" y="1280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4"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6"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92939</xdr:rowOff>
    </xdr:from>
    <xdr:to>
      <xdr:col>15</xdr:col>
      <xdr:colOff>180975</xdr:colOff>
      <xdr:row>94</xdr:row>
      <xdr:rowOff>110668</xdr:rowOff>
    </xdr:to>
    <xdr:cxnSp macro="">
      <xdr:nvCxnSpPr>
        <xdr:cNvPr id="458" name="直線コネクタ 457"/>
        <xdr:cNvCxnSpPr/>
      </xdr:nvCxnSpPr>
      <xdr:spPr>
        <a:xfrm>
          <a:off x="9639300" y="16209239"/>
          <a:ext cx="8382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68445</xdr:rowOff>
    </xdr:from>
    <xdr:ext cx="534377" cy="259045"/>
    <xdr:sp macro="" textlink="">
      <xdr:nvSpPr>
        <xdr:cNvPr id="459" name="土木費平均値テキスト"/>
        <xdr:cNvSpPr txBox="1"/>
      </xdr:nvSpPr>
      <xdr:spPr>
        <a:xfrm>
          <a:off x="10528300" y="1618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24967</xdr:rowOff>
    </xdr:from>
    <xdr:to>
      <xdr:col>14</xdr:col>
      <xdr:colOff>28575</xdr:colOff>
      <xdr:row>94</xdr:row>
      <xdr:rowOff>92939</xdr:rowOff>
    </xdr:to>
    <xdr:cxnSp macro="">
      <xdr:nvCxnSpPr>
        <xdr:cNvPr id="461" name="直線コネクタ 460"/>
        <xdr:cNvCxnSpPr/>
      </xdr:nvCxnSpPr>
      <xdr:spPr>
        <a:xfrm>
          <a:off x="8750300" y="16141267"/>
          <a:ext cx="889000" cy="6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24198</xdr:rowOff>
    </xdr:from>
    <xdr:ext cx="534377" cy="259045"/>
    <xdr:sp macro="" textlink="">
      <xdr:nvSpPr>
        <xdr:cNvPr id="463" name="テキスト ボックス 462"/>
        <xdr:cNvSpPr txBox="1"/>
      </xdr:nvSpPr>
      <xdr:spPr>
        <a:xfrm>
          <a:off x="9372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9525</xdr:rowOff>
    </xdr:from>
    <xdr:to>
      <xdr:col>12</xdr:col>
      <xdr:colOff>511175</xdr:colOff>
      <xdr:row>94</xdr:row>
      <xdr:rowOff>24967</xdr:rowOff>
    </xdr:to>
    <xdr:cxnSp macro="">
      <xdr:nvCxnSpPr>
        <xdr:cNvPr id="464" name="直線コネクタ 463"/>
        <xdr:cNvCxnSpPr/>
      </xdr:nvCxnSpPr>
      <xdr:spPr>
        <a:xfrm>
          <a:off x="7861300" y="16125825"/>
          <a:ext cx="8890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5" name="フローチャート : 判断 464"/>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42397</xdr:rowOff>
    </xdr:from>
    <xdr:ext cx="534377" cy="259045"/>
    <xdr:sp macro="" textlink="">
      <xdr:nvSpPr>
        <xdr:cNvPr id="466" name="テキスト ボックス 465"/>
        <xdr:cNvSpPr txBox="1"/>
      </xdr:nvSpPr>
      <xdr:spPr>
        <a:xfrm>
          <a:off x="8483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9525</xdr:rowOff>
    </xdr:from>
    <xdr:to>
      <xdr:col>11</xdr:col>
      <xdr:colOff>307975</xdr:colOff>
      <xdr:row>94</xdr:row>
      <xdr:rowOff>77839</xdr:rowOff>
    </xdr:to>
    <xdr:cxnSp macro="">
      <xdr:nvCxnSpPr>
        <xdr:cNvPr id="467" name="直線コネクタ 466"/>
        <xdr:cNvCxnSpPr/>
      </xdr:nvCxnSpPr>
      <xdr:spPr>
        <a:xfrm flipV="1">
          <a:off x="6972300" y="16125825"/>
          <a:ext cx="889000" cy="6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8" name="フローチャート : 判断 467"/>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163161</xdr:rowOff>
    </xdr:from>
    <xdr:ext cx="534377" cy="259045"/>
    <xdr:sp macro="" textlink="">
      <xdr:nvSpPr>
        <xdr:cNvPr id="469" name="テキスト ボックス 468"/>
        <xdr:cNvSpPr txBox="1"/>
      </xdr:nvSpPr>
      <xdr:spPr>
        <a:xfrm>
          <a:off x="7594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70" name="フローチャート : 判断 469"/>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98392</xdr:rowOff>
    </xdr:from>
    <xdr:ext cx="534377" cy="259045"/>
    <xdr:sp macro="" textlink="">
      <xdr:nvSpPr>
        <xdr:cNvPr id="471" name="テキスト ボックス 470"/>
        <xdr:cNvSpPr txBox="1"/>
      </xdr:nvSpPr>
      <xdr:spPr>
        <a:xfrm>
          <a:off x="6705111" y="163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59868</xdr:rowOff>
    </xdr:from>
    <xdr:to>
      <xdr:col>15</xdr:col>
      <xdr:colOff>231775</xdr:colOff>
      <xdr:row>94</xdr:row>
      <xdr:rowOff>161468</xdr:rowOff>
    </xdr:to>
    <xdr:sp macro="" textlink="">
      <xdr:nvSpPr>
        <xdr:cNvPr id="477" name="円/楕円 476"/>
        <xdr:cNvSpPr/>
      </xdr:nvSpPr>
      <xdr:spPr>
        <a:xfrm>
          <a:off x="10426700" y="161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82745</xdr:rowOff>
    </xdr:from>
    <xdr:ext cx="534377" cy="259045"/>
    <xdr:sp macro="" textlink="">
      <xdr:nvSpPr>
        <xdr:cNvPr id="478" name="土木費該当値テキスト"/>
        <xdr:cNvSpPr txBox="1"/>
      </xdr:nvSpPr>
      <xdr:spPr>
        <a:xfrm>
          <a:off x="10528300" y="160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62,286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42139</xdr:rowOff>
    </xdr:from>
    <xdr:to>
      <xdr:col>14</xdr:col>
      <xdr:colOff>79375</xdr:colOff>
      <xdr:row>94</xdr:row>
      <xdr:rowOff>143739</xdr:rowOff>
    </xdr:to>
    <xdr:sp macro="" textlink="">
      <xdr:nvSpPr>
        <xdr:cNvPr id="479" name="円/楕円 478"/>
        <xdr:cNvSpPr/>
      </xdr:nvSpPr>
      <xdr:spPr>
        <a:xfrm>
          <a:off x="9588500" y="161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160266</xdr:rowOff>
    </xdr:from>
    <xdr:ext cx="534377" cy="259045"/>
    <xdr:sp macro="" textlink="">
      <xdr:nvSpPr>
        <xdr:cNvPr id="480" name="テキスト ボックス 479"/>
        <xdr:cNvSpPr txBox="1"/>
      </xdr:nvSpPr>
      <xdr:spPr>
        <a:xfrm>
          <a:off x="9372111" y="159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145617</xdr:rowOff>
    </xdr:from>
    <xdr:to>
      <xdr:col>12</xdr:col>
      <xdr:colOff>561975</xdr:colOff>
      <xdr:row>94</xdr:row>
      <xdr:rowOff>75767</xdr:rowOff>
    </xdr:to>
    <xdr:sp macro="" textlink="">
      <xdr:nvSpPr>
        <xdr:cNvPr id="481" name="円/楕円 480"/>
        <xdr:cNvSpPr/>
      </xdr:nvSpPr>
      <xdr:spPr>
        <a:xfrm>
          <a:off x="8699500" y="160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92294</xdr:rowOff>
    </xdr:from>
    <xdr:ext cx="534377" cy="259045"/>
    <xdr:sp macro="" textlink="">
      <xdr:nvSpPr>
        <xdr:cNvPr id="482" name="テキスト ボックス 481"/>
        <xdr:cNvSpPr txBox="1"/>
      </xdr:nvSpPr>
      <xdr:spPr>
        <a:xfrm>
          <a:off x="8483111" y="1586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69,034</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130175</xdr:rowOff>
    </xdr:from>
    <xdr:to>
      <xdr:col>11</xdr:col>
      <xdr:colOff>358775</xdr:colOff>
      <xdr:row>94</xdr:row>
      <xdr:rowOff>60325</xdr:rowOff>
    </xdr:to>
    <xdr:sp macro="" textlink="">
      <xdr:nvSpPr>
        <xdr:cNvPr id="483" name="円/楕円 482"/>
        <xdr:cNvSpPr/>
      </xdr:nvSpPr>
      <xdr:spPr>
        <a:xfrm>
          <a:off x="7810500" y="160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76852</xdr:rowOff>
    </xdr:from>
    <xdr:ext cx="534377" cy="259045"/>
    <xdr:sp macro="" textlink="">
      <xdr:nvSpPr>
        <xdr:cNvPr id="484" name="テキスト ボックス 483"/>
        <xdr:cNvSpPr txBox="1"/>
      </xdr:nvSpPr>
      <xdr:spPr>
        <a:xfrm>
          <a:off x="7594111" y="158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27039</xdr:rowOff>
    </xdr:from>
    <xdr:to>
      <xdr:col>10</xdr:col>
      <xdr:colOff>155575</xdr:colOff>
      <xdr:row>94</xdr:row>
      <xdr:rowOff>128639</xdr:rowOff>
    </xdr:to>
    <xdr:sp macro="" textlink="">
      <xdr:nvSpPr>
        <xdr:cNvPr id="485" name="円/楕円 484"/>
        <xdr:cNvSpPr/>
      </xdr:nvSpPr>
      <xdr:spPr>
        <a:xfrm>
          <a:off x="6921500" y="1614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145166</xdr:rowOff>
    </xdr:from>
    <xdr:ext cx="534377" cy="259045"/>
    <xdr:sp macro="" textlink="">
      <xdr:nvSpPr>
        <xdr:cNvPr id="486" name="テキスト ボックス 485"/>
        <xdr:cNvSpPr txBox="1"/>
      </xdr:nvSpPr>
      <xdr:spPr>
        <a:xfrm>
          <a:off x="6705111" y="1591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9"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1"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120315</xdr:rowOff>
    </xdr:from>
    <xdr:to>
      <xdr:col>23</xdr:col>
      <xdr:colOff>517525</xdr:colOff>
      <xdr:row>35</xdr:row>
      <xdr:rowOff>62045</xdr:rowOff>
    </xdr:to>
    <xdr:cxnSp macro="">
      <xdr:nvCxnSpPr>
        <xdr:cNvPr id="513" name="直線コネクタ 512"/>
        <xdr:cNvCxnSpPr/>
      </xdr:nvCxnSpPr>
      <xdr:spPr>
        <a:xfrm>
          <a:off x="15481300" y="5949615"/>
          <a:ext cx="838200" cy="1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63954</xdr:rowOff>
    </xdr:from>
    <xdr:ext cx="534377" cy="259045"/>
    <xdr:sp macro="" textlink="">
      <xdr:nvSpPr>
        <xdr:cNvPr id="514" name="消防費平均値テキスト"/>
        <xdr:cNvSpPr txBox="1"/>
      </xdr:nvSpPr>
      <xdr:spPr>
        <a:xfrm>
          <a:off x="16370300" y="572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120315</xdr:rowOff>
    </xdr:from>
    <xdr:to>
      <xdr:col>22</xdr:col>
      <xdr:colOff>365125</xdr:colOff>
      <xdr:row>34</xdr:row>
      <xdr:rowOff>164046</xdr:rowOff>
    </xdr:to>
    <xdr:cxnSp macro="">
      <xdr:nvCxnSpPr>
        <xdr:cNvPr id="516" name="直線コネクタ 515"/>
        <xdr:cNvCxnSpPr/>
      </xdr:nvCxnSpPr>
      <xdr:spPr>
        <a:xfrm flipV="1">
          <a:off x="14592300" y="5949615"/>
          <a:ext cx="889000" cy="4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46364</xdr:rowOff>
    </xdr:from>
    <xdr:ext cx="534377" cy="259045"/>
    <xdr:sp macro="" textlink="">
      <xdr:nvSpPr>
        <xdr:cNvPr id="518" name="テキスト ボックス 517"/>
        <xdr:cNvSpPr txBox="1"/>
      </xdr:nvSpPr>
      <xdr:spPr>
        <a:xfrm>
          <a:off x="15214111" y="60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164046</xdr:rowOff>
    </xdr:from>
    <xdr:to>
      <xdr:col>21</xdr:col>
      <xdr:colOff>161925</xdr:colOff>
      <xdr:row>35</xdr:row>
      <xdr:rowOff>138283</xdr:rowOff>
    </xdr:to>
    <xdr:cxnSp macro="">
      <xdr:nvCxnSpPr>
        <xdr:cNvPr id="519" name="直線コネクタ 518"/>
        <xdr:cNvCxnSpPr/>
      </xdr:nvCxnSpPr>
      <xdr:spPr>
        <a:xfrm flipV="1">
          <a:off x="13703300" y="5993346"/>
          <a:ext cx="889000" cy="1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0" name="フローチャート : 判断 519"/>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38180</xdr:rowOff>
    </xdr:from>
    <xdr:ext cx="534377" cy="259045"/>
    <xdr:sp macro="" textlink="">
      <xdr:nvSpPr>
        <xdr:cNvPr id="521" name="テキスト ボックス 520"/>
        <xdr:cNvSpPr txBox="1"/>
      </xdr:nvSpPr>
      <xdr:spPr>
        <a:xfrm>
          <a:off x="14325111" y="60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73200</xdr:rowOff>
    </xdr:from>
    <xdr:to>
      <xdr:col>19</xdr:col>
      <xdr:colOff>644525</xdr:colOff>
      <xdr:row>35</xdr:row>
      <xdr:rowOff>138283</xdr:rowOff>
    </xdr:to>
    <xdr:cxnSp macro="">
      <xdr:nvCxnSpPr>
        <xdr:cNvPr id="522" name="直線コネクタ 521"/>
        <xdr:cNvCxnSpPr/>
      </xdr:nvCxnSpPr>
      <xdr:spPr>
        <a:xfrm>
          <a:off x="12814300" y="5902500"/>
          <a:ext cx="889000" cy="23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3" name="フローチャート : 判断 522"/>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149443</xdr:rowOff>
    </xdr:from>
    <xdr:ext cx="534377" cy="259045"/>
    <xdr:sp macro="" textlink="">
      <xdr:nvSpPr>
        <xdr:cNvPr id="524" name="テキスト ボックス 523"/>
        <xdr:cNvSpPr txBox="1"/>
      </xdr:nvSpPr>
      <xdr:spPr>
        <a:xfrm>
          <a:off x="13436111" y="58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5" name="フローチャート : 判断 524"/>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142262</xdr:rowOff>
    </xdr:from>
    <xdr:ext cx="534377" cy="259045"/>
    <xdr:sp macro="" textlink="">
      <xdr:nvSpPr>
        <xdr:cNvPr id="526" name="テキスト ボックス 525"/>
        <xdr:cNvSpPr txBox="1"/>
      </xdr:nvSpPr>
      <xdr:spPr>
        <a:xfrm>
          <a:off x="12547111" y="61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11245</xdr:rowOff>
    </xdr:from>
    <xdr:to>
      <xdr:col>23</xdr:col>
      <xdr:colOff>568325</xdr:colOff>
      <xdr:row>35</xdr:row>
      <xdr:rowOff>112845</xdr:rowOff>
    </xdr:to>
    <xdr:sp macro="" textlink="">
      <xdr:nvSpPr>
        <xdr:cNvPr id="532" name="円/楕円 531"/>
        <xdr:cNvSpPr/>
      </xdr:nvSpPr>
      <xdr:spPr>
        <a:xfrm>
          <a:off x="16268700" y="60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161122</xdr:rowOff>
    </xdr:from>
    <xdr:ext cx="534377" cy="259045"/>
    <xdr:sp macro="" textlink="">
      <xdr:nvSpPr>
        <xdr:cNvPr id="533" name="消防費該当値テキスト"/>
        <xdr:cNvSpPr txBox="1"/>
      </xdr:nvSpPr>
      <xdr:spPr>
        <a:xfrm>
          <a:off x="16370300" y="59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25,897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69515</xdr:rowOff>
    </xdr:from>
    <xdr:to>
      <xdr:col>22</xdr:col>
      <xdr:colOff>415925</xdr:colOff>
      <xdr:row>34</xdr:row>
      <xdr:rowOff>171115</xdr:rowOff>
    </xdr:to>
    <xdr:sp macro="" textlink="">
      <xdr:nvSpPr>
        <xdr:cNvPr id="534" name="円/楕円 533"/>
        <xdr:cNvSpPr/>
      </xdr:nvSpPr>
      <xdr:spPr>
        <a:xfrm>
          <a:off x="15430500" y="58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16192</xdr:rowOff>
    </xdr:from>
    <xdr:ext cx="534377" cy="259045"/>
    <xdr:sp macro="" textlink="">
      <xdr:nvSpPr>
        <xdr:cNvPr id="535" name="テキスト ボックス 534"/>
        <xdr:cNvSpPr txBox="1"/>
      </xdr:nvSpPr>
      <xdr:spPr>
        <a:xfrm>
          <a:off x="15214111" y="56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113246</xdr:rowOff>
    </xdr:from>
    <xdr:to>
      <xdr:col>21</xdr:col>
      <xdr:colOff>212725</xdr:colOff>
      <xdr:row>35</xdr:row>
      <xdr:rowOff>43396</xdr:rowOff>
    </xdr:to>
    <xdr:sp macro="" textlink="">
      <xdr:nvSpPr>
        <xdr:cNvPr id="536" name="円/楕円 535"/>
        <xdr:cNvSpPr/>
      </xdr:nvSpPr>
      <xdr:spPr>
        <a:xfrm>
          <a:off x="14541500" y="59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59923</xdr:rowOff>
    </xdr:from>
    <xdr:ext cx="534377" cy="259045"/>
    <xdr:sp macro="" textlink="">
      <xdr:nvSpPr>
        <xdr:cNvPr id="537" name="テキスト ボックス 536"/>
        <xdr:cNvSpPr txBox="1"/>
      </xdr:nvSpPr>
      <xdr:spPr>
        <a:xfrm>
          <a:off x="14325111" y="57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87483</xdr:rowOff>
    </xdr:from>
    <xdr:to>
      <xdr:col>20</xdr:col>
      <xdr:colOff>9525</xdr:colOff>
      <xdr:row>36</xdr:row>
      <xdr:rowOff>17633</xdr:rowOff>
    </xdr:to>
    <xdr:sp macro="" textlink="">
      <xdr:nvSpPr>
        <xdr:cNvPr id="538" name="円/楕円 537"/>
        <xdr:cNvSpPr/>
      </xdr:nvSpPr>
      <xdr:spPr>
        <a:xfrm>
          <a:off x="13652500" y="60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8760</xdr:rowOff>
    </xdr:from>
    <xdr:ext cx="534377" cy="259045"/>
    <xdr:sp macro="" textlink="">
      <xdr:nvSpPr>
        <xdr:cNvPr id="539" name="テキスト ボックス 538"/>
        <xdr:cNvSpPr txBox="1"/>
      </xdr:nvSpPr>
      <xdr:spPr>
        <a:xfrm>
          <a:off x="13436111" y="61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22400</xdr:rowOff>
    </xdr:from>
    <xdr:to>
      <xdr:col>18</xdr:col>
      <xdr:colOff>492125</xdr:colOff>
      <xdr:row>34</xdr:row>
      <xdr:rowOff>124000</xdr:rowOff>
    </xdr:to>
    <xdr:sp macro="" textlink="">
      <xdr:nvSpPr>
        <xdr:cNvPr id="540" name="円/楕円 539"/>
        <xdr:cNvSpPr/>
      </xdr:nvSpPr>
      <xdr:spPr>
        <a:xfrm>
          <a:off x="12763500" y="58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140527</xdr:rowOff>
    </xdr:from>
    <xdr:ext cx="534377" cy="259045"/>
    <xdr:sp macro="" textlink="">
      <xdr:nvSpPr>
        <xdr:cNvPr id="541" name="テキスト ボックス 540"/>
        <xdr:cNvSpPr txBox="1"/>
      </xdr:nvSpPr>
      <xdr:spPr>
        <a:xfrm>
          <a:off x="12547111" y="562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9"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1"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92521</xdr:rowOff>
    </xdr:from>
    <xdr:to>
      <xdr:col>23</xdr:col>
      <xdr:colOff>517525</xdr:colOff>
      <xdr:row>57</xdr:row>
      <xdr:rowOff>3117</xdr:rowOff>
    </xdr:to>
    <xdr:cxnSp macro="">
      <xdr:nvCxnSpPr>
        <xdr:cNvPr id="573" name="直線コネクタ 572"/>
        <xdr:cNvCxnSpPr/>
      </xdr:nvCxnSpPr>
      <xdr:spPr>
        <a:xfrm flipV="1">
          <a:off x="15481300" y="9693721"/>
          <a:ext cx="838200" cy="8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163361</xdr:rowOff>
    </xdr:from>
    <xdr:ext cx="534377" cy="259045"/>
    <xdr:sp macro="" textlink="">
      <xdr:nvSpPr>
        <xdr:cNvPr id="574" name="教育費平均値テキスト"/>
        <xdr:cNvSpPr txBox="1"/>
      </xdr:nvSpPr>
      <xdr:spPr>
        <a:xfrm>
          <a:off x="16370300" y="9764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129555</xdr:rowOff>
    </xdr:from>
    <xdr:to>
      <xdr:col>22</xdr:col>
      <xdr:colOff>365125</xdr:colOff>
      <xdr:row>57</xdr:row>
      <xdr:rowOff>3117</xdr:rowOff>
    </xdr:to>
    <xdr:cxnSp macro="">
      <xdr:nvCxnSpPr>
        <xdr:cNvPr id="576" name="直線コネクタ 575"/>
        <xdr:cNvCxnSpPr/>
      </xdr:nvCxnSpPr>
      <xdr:spPr>
        <a:xfrm>
          <a:off x="14592300" y="9730755"/>
          <a:ext cx="889000" cy="4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143451</xdr:rowOff>
    </xdr:from>
    <xdr:ext cx="534377" cy="259045"/>
    <xdr:sp macro="" textlink="">
      <xdr:nvSpPr>
        <xdr:cNvPr id="578" name="テキスト ボックス 577"/>
        <xdr:cNvSpPr txBox="1"/>
      </xdr:nvSpPr>
      <xdr:spPr>
        <a:xfrm>
          <a:off x="15214111" y="99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129555</xdr:rowOff>
    </xdr:from>
    <xdr:to>
      <xdr:col>21</xdr:col>
      <xdr:colOff>161925</xdr:colOff>
      <xdr:row>56</xdr:row>
      <xdr:rowOff>141605</xdr:rowOff>
    </xdr:to>
    <xdr:cxnSp macro="">
      <xdr:nvCxnSpPr>
        <xdr:cNvPr id="579" name="直線コネクタ 578"/>
        <xdr:cNvCxnSpPr/>
      </xdr:nvCxnSpPr>
      <xdr:spPr>
        <a:xfrm flipV="1">
          <a:off x="13703300" y="9730755"/>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0" name="フローチャート : 判断 579"/>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106494</xdr:rowOff>
    </xdr:from>
    <xdr:ext cx="534377" cy="259045"/>
    <xdr:sp macro="" textlink="">
      <xdr:nvSpPr>
        <xdr:cNvPr id="581" name="テキスト ボックス 580"/>
        <xdr:cNvSpPr txBox="1"/>
      </xdr:nvSpPr>
      <xdr:spPr>
        <a:xfrm>
          <a:off x="14325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143673</xdr:rowOff>
    </xdr:from>
    <xdr:to>
      <xdr:col>19</xdr:col>
      <xdr:colOff>644525</xdr:colOff>
      <xdr:row>56</xdr:row>
      <xdr:rowOff>141605</xdr:rowOff>
    </xdr:to>
    <xdr:cxnSp macro="">
      <xdr:nvCxnSpPr>
        <xdr:cNvPr id="582" name="直線コネクタ 581"/>
        <xdr:cNvCxnSpPr/>
      </xdr:nvCxnSpPr>
      <xdr:spPr>
        <a:xfrm>
          <a:off x="12814300" y="9573423"/>
          <a:ext cx="889000" cy="16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3" name="フローチャート : 判断 582"/>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32558</xdr:rowOff>
    </xdr:from>
    <xdr:ext cx="534377" cy="259045"/>
    <xdr:sp macro="" textlink="">
      <xdr:nvSpPr>
        <xdr:cNvPr id="584" name="テキスト ボックス 583"/>
        <xdr:cNvSpPr txBox="1"/>
      </xdr:nvSpPr>
      <xdr:spPr>
        <a:xfrm>
          <a:off x="13436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5" name="フローチャート : 判断 584"/>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8511</xdr:rowOff>
    </xdr:from>
    <xdr:ext cx="534377" cy="259045"/>
    <xdr:sp macro="" textlink="">
      <xdr:nvSpPr>
        <xdr:cNvPr id="586" name="テキスト ボックス 585"/>
        <xdr:cNvSpPr txBox="1"/>
      </xdr:nvSpPr>
      <xdr:spPr>
        <a:xfrm>
          <a:off x="12547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41721</xdr:rowOff>
    </xdr:from>
    <xdr:to>
      <xdr:col>23</xdr:col>
      <xdr:colOff>568325</xdr:colOff>
      <xdr:row>56</xdr:row>
      <xdr:rowOff>143321</xdr:rowOff>
    </xdr:to>
    <xdr:sp macro="" textlink="">
      <xdr:nvSpPr>
        <xdr:cNvPr id="592" name="円/楕円 591"/>
        <xdr:cNvSpPr/>
      </xdr:nvSpPr>
      <xdr:spPr>
        <a:xfrm>
          <a:off x="16268700" y="964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64598</xdr:rowOff>
    </xdr:from>
    <xdr:ext cx="534377" cy="259045"/>
    <xdr:sp macro="" textlink="">
      <xdr:nvSpPr>
        <xdr:cNvPr id="593" name="教育費該当値テキスト"/>
        <xdr:cNvSpPr txBox="1"/>
      </xdr:nvSpPr>
      <xdr:spPr>
        <a:xfrm>
          <a:off x="16370300" y="94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77,834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123767</xdr:rowOff>
    </xdr:from>
    <xdr:to>
      <xdr:col>22</xdr:col>
      <xdr:colOff>415925</xdr:colOff>
      <xdr:row>57</xdr:row>
      <xdr:rowOff>53917</xdr:rowOff>
    </xdr:to>
    <xdr:sp macro="" textlink="">
      <xdr:nvSpPr>
        <xdr:cNvPr id="594" name="円/楕円 593"/>
        <xdr:cNvSpPr/>
      </xdr:nvSpPr>
      <xdr:spPr>
        <a:xfrm>
          <a:off x="15430500" y="97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70444</xdr:rowOff>
    </xdr:from>
    <xdr:ext cx="534377" cy="259045"/>
    <xdr:sp macro="" textlink="">
      <xdr:nvSpPr>
        <xdr:cNvPr id="595" name="テキスト ボックス 594"/>
        <xdr:cNvSpPr txBox="1"/>
      </xdr:nvSpPr>
      <xdr:spPr>
        <a:xfrm>
          <a:off x="15214111" y="95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78755</xdr:rowOff>
    </xdr:from>
    <xdr:to>
      <xdr:col>21</xdr:col>
      <xdr:colOff>212725</xdr:colOff>
      <xdr:row>57</xdr:row>
      <xdr:rowOff>8905</xdr:rowOff>
    </xdr:to>
    <xdr:sp macro="" textlink="">
      <xdr:nvSpPr>
        <xdr:cNvPr id="596" name="円/楕円 595"/>
        <xdr:cNvSpPr/>
      </xdr:nvSpPr>
      <xdr:spPr>
        <a:xfrm>
          <a:off x="14541500" y="96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25432</xdr:rowOff>
    </xdr:from>
    <xdr:ext cx="534377" cy="259045"/>
    <xdr:sp macro="" textlink="">
      <xdr:nvSpPr>
        <xdr:cNvPr id="597" name="テキスト ボックス 596"/>
        <xdr:cNvSpPr txBox="1"/>
      </xdr:nvSpPr>
      <xdr:spPr>
        <a:xfrm>
          <a:off x="14325111" y="94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90805</xdr:rowOff>
    </xdr:from>
    <xdr:to>
      <xdr:col>20</xdr:col>
      <xdr:colOff>9525</xdr:colOff>
      <xdr:row>57</xdr:row>
      <xdr:rowOff>20955</xdr:rowOff>
    </xdr:to>
    <xdr:sp macro="" textlink="">
      <xdr:nvSpPr>
        <xdr:cNvPr id="598" name="円/楕円 597"/>
        <xdr:cNvSpPr/>
      </xdr:nvSpPr>
      <xdr:spPr>
        <a:xfrm>
          <a:off x="136525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37482</xdr:rowOff>
    </xdr:from>
    <xdr:ext cx="534377" cy="259045"/>
    <xdr:sp macro="" textlink="">
      <xdr:nvSpPr>
        <xdr:cNvPr id="599" name="テキスト ボックス 598"/>
        <xdr:cNvSpPr txBox="1"/>
      </xdr:nvSpPr>
      <xdr:spPr>
        <a:xfrm>
          <a:off x="13436111" y="946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92873</xdr:rowOff>
    </xdr:from>
    <xdr:to>
      <xdr:col>18</xdr:col>
      <xdr:colOff>492125</xdr:colOff>
      <xdr:row>56</xdr:row>
      <xdr:rowOff>23023</xdr:rowOff>
    </xdr:to>
    <xdr:sp macro="" textlink="">
      <xdr:nvSpPr>
        <xdr:cNvPr id="600" name="円/楕円 599"/>
        <xdr:cNvSpPr/>
      </xdr:nvSpPr>
      <xdr:spPr>
        <a:xfrm>
          <a:off x="12763500" y="952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39550</xdr:rowOff>
    </xdr:from>
    <xdr:ext cx="534377" cy="259045"/>
    <xdr:sp macro="" textlink="">
      <xdr:nvSpPr>
        <xdr:cNvPr id="601" name="テキスト ボックス 600"/>
        <xdr:cNvSpPr txBox="1"/>
      </xdr:nvSpPr>
      <xdr:spPr>
        <a:xfrm>
          <a:off x="12547111" y="92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8"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0"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156409</xdr:rowOff>
    </xdr:from>
    <xdr:to>
      <xdr:col>23</xdr:col>
      <xdr:colOff>517525</xdr:colOff>
      <xdr:row>79</xdr:row>
      <xdr:rowOff>96963</xdr:rowOff>
    </xdr:to>
    <xdr:cxnSp macro="">
      <xdr:nvCxnSpPr>
        <xdr:cNvPr id="632" name="直線コネクタ 631"/>
        <xdr:cNvCxnSpPr/>
      </xdr:nvCxnSpPr>
      <xdr:spPr>
        <a:xfrm flipV="1">
          <a:off x="15481300" y="13186609"/>
          <a:ext cx="838200" cy="45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148829</xdr:rowOff>
    </xdr:from>
    <xdr:ext cx="469744" cy="259045"/>
    <xdr:sp macro="" textlink="">
      <xdr:nvSpPr>
        <xdr:cNvPr id="633" name="災害復旧費平均値テキスト"/>
        <xdr:cNvSpPr txBox="1"/>
      </xdr:nvSpPr>
      <xdr:spPr>
        <a:xfrm>
          <a:off x="16370300" y="1352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94949</xdr:rowOff>
    </xdr:from>
    <xdr:to>
      <xdr:col>22</xdr:col>
      <xdr:colOff>365125</xdr:colOff>
      <xdr:row>79</xdr:row>
      <xdr:rowOff>96963</xdr:rowOff>
    </xdr:to>
    <xdr:cxnSp macro="">
      <xdr:nvCxnSpPr>
        <xdr:cNvPr id="635" name="直線コネクタ 634"/>
        <xdr:cNvCxnSpPr/>
      </xdr:nvCxnSpPr>
      <xdr:spPr>
        <a:xfrm>
          <a:off x="14592300" y="13639499"/>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7" name="テキスト ボックス 636"/>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72405</xdr:rowOff>
    </xdr:from>
    <xdr:to>
      <xdr:col>21</xdr:col>
      <xdr:colOff>161925</xdr:colOff>
      <xdr:row>79</xdr:row>
      <xdr:rowOff>94949</xdr:rowOff>
    </xdr:to>
    <xdr:cxnSp macro="">
      <xdr:nvCxnSpPr>
        <xdr:cNvPr id="638" name="直線コネクタ 637"/>
        <xdr:cNvCxnSpPr/>
      </xdr:nvCxnSpPr>
      <xdr:spPr>
        <a:xfrm>
          <a:off x="13703300" y="13616955"/>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9" name="フローチャート : 判断 638"/>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0" name="テキスト ボックス 639"/>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50873</xdr:rowOff>
    </xdr:from>
    <xdr:to>
      <xdr:col>19</xdr:col>
      <xdr:colOff>644525</xdr:colOff>
      <xdr:row>79</xdr:row>
      <xdr:rowOff>72405</xdr:rowOff>
    </xdr:to>
    <xdr:cxnSp macro="">
      <xdr:nvCxnSpPr>
        <xdr:cNvPr id="641" name="直線コネクタ 640"/>
        <xdr:cNvCxnSpPr/>
      </xdr:nvCxnSpPr>
      <xdr:spPr>
        <a:xfrm>
          <a:off x="12814300" y="13595423"/>
          <a:ext cx="889000" cy="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2" name="フローチャート : 判断 641"/>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3" name="テキスト ボックス 642"/>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4" name="フローチャート : 判断 643"/>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5" name="テキスト ボックス 644"/>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105609</xdr:rowOff>
    </xdr:from>
    <xdr:to>
      <xdr:col>23</xdr:col>
      <xdr:colOff>568325</xdr:colOff>
      <xdr:row>77</xdr:row>
      <xdr:rowOff>35759</xdr:rowOff>
    </xdr:to>
    <xdr:sp macro="" textlink="">
      <xdr:nvSpPr>
        <xdr:cNvPr id="651" name="円/楕円 650"/>
        <xdr:cNvSpPr/>
      </xdr:nvSpPr>
      <xdr:spPr>
        <a:xfrm>
          <a:off x="16268700" y="131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128486</xdr:rowOff>
    </xdr:from>
    <xdr:ext cx="534377" cy="259045"/>
    <xdr:sp macro="" textlink="">
      <xdr:nvSpPr>
        <xdr:cNvPr id="652" name="災害復旧費該当値テキスト"/>
        <xdr:cNvSpPr txBox="1"/>
      </xdr:nvSpPr>
      <xdr:spPr>
        <a:xfrm>
          <a:off x="16370300" y="129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41,965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46163</xdr:rowOff>
    </xdr:from>
    <xdr:to>
      <xdr:col>22</xdr:col>
      <xdr:colOff>415925</xdr:colOff>
      <xdr:row>79</xdr:row>
      <xdr:rowOff>147763</xdr:rowOff>
    </xdr:to>
    <xdr:sp macro="" textlink="">
      <xdr:nvSpPr>
        <xdr:cNvPr id="653" name="円/楕円 652"/>
        <xdr:cNvSpPr/>
      </xdr:nvSpPr>
      <xdr:spPr>
        <a:xfrm>
          <a:off x="15430500" y="13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138890</xdr:rowOff>
    </xdr:from>
    <xdr:ext cx="378565" cy="259045"/>
    <xdr:sp macro="" textlink="">
      <xdr:nvSpPr>
        <xdr:cNvPr id="654" name="テキスト ボックス 653"/>
        <xdr:cNvSpPr txBox="1"/>
      </xdr:nvSpPr>
      <xdr:spPr>
        <a:xfrm>
          <a:off x="15292017" y="1368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44149</xdr:rowOff>
    </xdr:from>
    <xdr:to>
      <xdr:col>21</xdr:col>
      <xdr:colOff>212725</xdr:colOff>
      <xdr:row>79</xdr:row>
      <xdr:rowOff>145749</xdr:rowOff>
    </xdr:to>
    <xdr:sp macro="" textlink="">
      <xdr:nvSpPr>
        <xdr:cNvPr id="655" name="円/楕円 654"/>
        <xdr:cNvSpPr/>
      </xdr:nvSpPr>
      <xdr:spPr>
        <a:xfrm>
          <a:off x="14541500" y="13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136876</xdr:rowOff>
    </xdr:from>
    <xdr:ext cx="378565" cy="259045"/>
    <xdr:sp macro="" textlink="">
      <xdr:nvSpPr>
        <xdr:cNvPr id="656" name="テキスト ボックス 655"/>
        <xdr:cNvSpPr txBox="1"/>
      </xdr:nvSpPr>
      <xdr:spPr>
        <a:xfrm>
          <a:off x="14403017" y="1368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21605</xdr:rowOff>
    </xdr:from>
    <xdr:to>
      <xdr:col>20</xdr:col>
      <xdr:colOff>9525</xdr:colOff>
      <xdr:row>79</xdr:row>
      <xdr:rowOff>123205</xdr:rowOff>
    </xdr:to>
    <xdr:sp macro="" textlink="">
      <xdr:nvSpPr>
        <xdr:cNvPr id="657" name="円/楕円 656"/>
        <xdr:cNvSpPr/>
      </xdr:nvSpPr>
      <xdr:spPr>
        <a:xfrm>
          <a:off x="13652500" y="135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114332</xdr:rowOff>
    </xdr:from>
    <xdr:ext cx="469744" cy="259045"/>
    <xdr:sp macro="" textlink="">
      <xdr:nvSpPr>
        <xdr:cNvPr id="658" name="テキスト ボックス 657"/>
        <xdr:cNvSpPr txBox="1"/>
      </xdr:nvSpPr>
      <xdr:spPr>
        <a:xfrm>
          <a:off x="13468427" y="136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73</xdr:rowOff>
    </xdr:from>
    <xdr:to>
      <xdr:col>18</xdr:col>
      <xdr:colOff>492125</xdr:colOff>
      <xdr:row>79</xdr:row>
      <xdr:rowOff>101673</xdr:rowOff>
    </xdr:to>
    <xdr:sp macro="" textlink="">
      <xdr:nvSpPr>
        <xdr:cNvPr id="659" name="円/楕円 658"/>
        <xdr:cNvSpPr/>
      </xdr:nvSpPr>
      <xdr:spPr>
        <a:xfrm>
          <a:off x="12763500" y="135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92800</xdr:rowOff>
    </xdr:from>
    <xdr:ext cx="469744" cy="259045"/>
    <xdr:sp macro="" textlink="">
      <xdr:nvSpPr>
        <xdr:cNvPr id="660" name="テキスト ボックス 659"/>
        <xdr:cNvSpPr txBox="1"/>
      </xdr:nvSpPr>
      <xdr:spPr>
        <a:xfrm>
          <a:off x="12579427" y="136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7"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9"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96831</xdr:rowOff>
    </xdr:from>
    <xdr:to>
      <xdr:col>23</xdr:col>
      <xdr:colOff>517525</xdr:colOff>
      <xdr:row>96</xdr:row>
      <xdr:rowOff>163257</xdr:rowOff>
    </xdr:to>
    <xdr:cxnSp macro="">
      <xdr:nvCxnSpPr>
        <xdr:cNvPr id="691" name="直線コネクタ 690"/>
        <xdr:cNvCxnSpPr/>
      </xdr:nvCxnSpPr>
      <xdr:spPr>
        <a:xfrm>
          <a:off x="15481300" y="16556031"/>
          <a:ext cx="838200" cy="6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95318</xdr:rowOff>
    </xdr:from>
    <xdr:ext cx="534377" cy="259045"/>
    <xdr:sp macro="" textlink="">
      <xdr:nvSpPr>
        <xdr:cNvPr id="692" name="公債費平均値テキスト"/>
        <xdr:cNvSpPr txBox="1"/>
      </xdr:nvSpPr>
      <xdr:spPr>
        <a:xfrm>
          <a:off x="16370300" y="16040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94633</xdr:rowOff>
    </xdr:from>
    <xdr:to>
      <xdr:col>22</xdr:col>
      <xdr:colOff>365125</xdr:colOff>
      <xdr:row>96</xdr:row>
      <xdr:rowOff>96831</xdr:rowOff>
    </xdr:to>
    <xdr:cxnSp macro="">
      <xdr:nvCxnSpPr>
        <xdr:cNvPr id="694" name="直線コネクタ 693"/>
        <xdr:cNvCxnSpPr/>
      </xdr:nvCxnSpPr>
      <xdr:spPr>
        <a:xfrm>
          <a:off x="14592300" y="16553833"/>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153023</xdr:rowOff>
    </xdr:from>
    <xdr:ext cx="534377" cy="259045"/>
    <xdr:sp macro="" textlink="">
      <xdr:nvSpPr>
        <xdr:cNvPr id="696" name="テキスト ボックス 695"/>
        <xdr:cNvSpPr txBox="1"/>
      </xdr:nvSpPr>
      <xdr:spPr>
        <a:xfrm>
          <a:off x="15214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89582</xdr:rowOff>
    </xdr:from>
    <xdr:to>
      <xdr:col>21</xdr:col>
      <xdr:colOff>161925</xdr:colOff>
      <xdr:row>96</xdr:row>
      <xdr:rowOff>94633</xdr:rowOff>
    </xdr:to>
    <xdr:cxnSp macro="">
      <xdr:nvCxnSpPr>
        <xdr:cNvPr id="697" name="直線コネクタ 696"/>
        <xdr:cNvCxnSpPr/>
      </xdr:nvCxnSpPr>
      <xdr:spPr>
        <a:xfrm>
          <a:off x="13703300" y="16548782"/>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8" name="フローチャート : 判断 697"/>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137217</xdr:rowOff>
    </xdr:from>
    <xdr:ext cx="534377" cy="259045"/>
    <xdr:sp macro="" textlink="">
      <xdr:nvSpPr>
        <xdr:cNvPr id="699" name="テキスト ボックス 698"/>
        <xdr:cNvSpPr txBox="1"/>
      </xdr:nvSpPr>
      <xdr:spPr>
        <a:xfrm>
          <a:off x="14325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51809</xdr:rowOff>
    </xdr:from>
    <xdr:to>
      <xdr:col>19</xdr:col>
      <xdr:colOff>644525</xdr:colOff>
      <xdr:row>96</xdr:row>
      <xdr:rowOff>89582</xdr:rowOff>
    </xdr:to>
    <xdr:cxnSp macro="">
      <xdr:nvCxnSpPr>
        <xdr:cNvPr id="700" name="直線コネクタ 699"/>
        <xdr:cNvCxnSpPr/>
      </xdr:nvCxnSpPr>
      <xdr:spPr>
        <a:xfrm>
          <a:off x="12814300" y="16511009"/>
          <a:ext cx="8890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1" name="フローチャート : 判断 700"/>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120910</xdr:rowOff>
    </xdr:from>
    <xdr:ext cx="534377" cy="259045"/>
    <xdr:sp macro="" textlink="">
      <xdr:nvSpPr>
        <xdr:cNvPr id="702" name="テキスト ボックス 701"/>
        <xdr:cNvSpPr txBox="1"/>
      </xdr:nvSpPr>
      <xdr:spPr>
        <a:xfrm>
          <a:off x="13436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3" name="フローチャート : 判断 702"/>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117829</xdr:rowOff>
    </xdr:from>
    <xdr:ext cx="534377" cy="259045"/>
    <xdr:sp macro="" textlink="">
      <xdr:nvSpPr>
        <xdr:cNvPr id="704" name="テキスト ボックス 703"/>
        <xdr:cNvSpPr txBox="1"/>
      </xdr:nvSpPr>
      <xdr:spPr>
        <a:xfrm>
          <a:off x="12547111" y="158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112457</xdr:rowOff>
    </xdr:from>
    <xdr:to>
      <xdr:col>23</xdr:col>
      <xdr:colOff>568325</xdr:colOff>
      <xdr:row>97</xdr:row>
      <xdr:rowOff>42607</xdr:rowOff>
    </xdr:to>
    <xdr:sp macro="" textlink="">
      <xdr:nvSpPr>
        <xdr:cNvPr id="710" name="円/楕円 709"/>
        <xdr:cNvSpPr/>
      </xdr:nvSpPr>
      <xdr:spPr>
        <a:xfrm>
          <a:off x="16268700" y="165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90884</xdr:rowOff>
    </xdr:from>
    <xdr:ext cx="534377" cy="259045"/>
    <xdr:sp macro="" textlink="">
      <xdr:nvSpPr>
        <xdr:cNvPr id="711" name="公債費該当値テキスト"/>
        <xdr:cNvSpPr txBox="1"/>
      </xdr:nvSpPr>
      <xdr:spPr>
        <a:xfrm>
          <a:off x="16370300" y="1655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46031</xdr:rowOff>
    </xdr:from>
    <xdr:to>
      <xdr:col>22</xdr:col>
      <xdr:colOff>415925</xdr:colOff>
      <xdr:row>96</xdr:row>
      <xdr:rowOff>147631</xdr:rowOff>
    </xdr:to>
    <xdr:sp macro="" textlink="">
      <xdr:nvSpPr>
        <xdr:cNvPr id="712" name="円/楕円 711"/>
        <xdr:cNvSpPr/>
      </xdr:nvSpPr>
      <xdr:spPr>
        <a:xfrm>
          <a:off x="15430500" y="165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138758</xdr:rowOff>
    </xdr:from>
    <xdr:ext cx="534377" cy="259045"/>
    <xdr:sp macro="" textlink="">
      <xdr:nvSpPr>
        <xdr:cNvPr id="713" name="テキスト ボックス 712"/>
        <xdr:cNvSpPr txBox="1"/>
      </xdr:nvSpPr>
      <xdr:spPr>
        <a:xfrm>
          <a:off x="15214111" y="165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43833</xdr:rowOff>
    </xdr:from>
    <xdr:to>
      <xdr:col>21</xdr:col>
      <xdr:colOff>212725</xdr:colOff>
      <xdr:row>96</xdr:row>
      <xdr:rowOff>145433</xdr:rowOff>
    </xdr:to>
    <xdr:sp macro="" textlink="">
      <xdr:nvSpPr>
        <xdr:cNvPr id="714" name="円/楕円 713"/>
        <xdr:cNvSpPr/>
      </xdr:nvSpPr>
      <xdr:spPr>
        <a:xfrm>
          <a:off x="14541500" y="16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136560</xdr:rowOff>
    </xdr:from>
    <xdr:ext cx="534377" cy="259045"/>
    <xdr:sp macro="" textlink="">
      <xdr:nvSpPr>
        <xdr:cNvPr id="715" name="テキスト ボックス 714"/>
        <xdr:cNvSpPr txBox="1"/>
      </xdr:nvSpPr>
      <xdr:spPr>
        <a:xfrm>
          <a:off x="14325111" y="165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38782</xdr:rowOff>
    </xdr:from>
    <xdr:to>
      <xdr:col>20</xdr:col>
      <xdr:colOff>9525</xdr:colOff>
      <xdr:row>96</xdr:row>
      <xdr:rowOff>140382</xdr:rowOff>
    </xdr:to>
    <xdr:sp macro="" textlink="">
      <xdr:nvSpPr>
        <xdr:cNvPr id="716" name="円/楕円 715"/>
        <xdr:cNvSpPr/>
      </xdr:nvSpPr>
      <xdr:spPr>
        <a:xfrm>
          <a:off x="13652500" y="164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131509</xdr:rowOff>
    </xdr:from>
    <xdr:ext cx="534377" cy="259045"/>
    <xdr:sp macro="" textlink="">
      <xdr:nvSpPr>
        <xdr:cNvPr id="717" name="テキスト ボックス 716"/>
        <xdr:cNvSpPr txBox="1"/>
      </xdr:nvSpPr>
      <xdr:spPr>
        <a:xfrm>
          <a:off x="13436111" y="165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1009</xdr:rowOff>
    </xdr:from>
    <xdr:to>
      <xdr:col>18</xdr:col>
      <xdr:colOff>492125</xdr:colOff>
      <xdr:row>96</xdr:row>
      <xdr:rowOff>102609</xdr:rowOff>
    </xdr:to>
    <xdr:sp macro="" textlink="">
      <xdr:nvSpPr>
        <xdr:cNvPr id="718" name="円/楕円 717"/>
        <xdr:cNvSpPr/>
      </xdr:nvSpPr>
      <xdr:spPr>
        <a:xfrm>
          <a:off x="12763500" y="16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93736</xdr:rowOff>
    </xdr:from>
    <xdr:ext cx="534377" cy="259045"/>
    <xdr:sp macro="" textlink="">
      <xdr:nvSpPr>
        <xdr:cNvPr id="719" name="テキスト ボックス 718"/>
        <xdr:cNvSpPr txBox="1"/>
      </xdr:nvSpPr>
      <xdr:spPr>
        <a:xfrm>
          <a:off x="12547111" y="165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1" name="直線コネクタ 740"/>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4" name="諸支出金最大値テキスト"/>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5" name="直線コネクタ 744"/>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7" name="諸支出金平均値テキスト"/>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8" name="フローチャート : 判断 747"/>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50" name="フローチャート : 判断 749"/>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83583</xdr:rowOff>
    </xdr:from>
    <xdr:ext cx="313932" cy="259045"/>
    <xdr:sp macro="" textlink="">
      <xdr:nvSpPr>
        <xdr:cNvPr id="751" name="テキスト ボックス 750"/>
        <xdr:cNvSpPr txBox="1"/>
      </xdr:nvSpPr>
      <xdr:spPr>
        <a:xfrm>
          <a:off x="21166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753" name="フローチャート : 判断 752"/>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1287</xdr:rowOff>
    </xdr:from>
    <xdr:ext cx="313932" cy="259045"/>
    <xdr:sp macro="" textlink="">
      <xdr:nvSpPr>
        <xdr:cNvPr id="754" name="テキスト ボックス 753"/>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61468</xdr:rowOff>
    </xdr:from>
    <xdr:to>
      <xdr:col>28</xdr:col>
      <xdr:colOff>365125</xdr:colOff>
      <xdr:row>30</xdr:row>
      <xdr:rowOff>163068</xdr:rowOff>
    </xdr:to>
    <xdr:sp macro="" textlink="">
      <xdr:nvSpPr>
        <xdr:cNvPr id="756" name="フローチャート : 判断 755"/>
        <xdr:cNvSpPr/>
      </xdr:nvSpPr>
      <xdr:spPr>
        <a:xfrm>
          <a:off x="19494500" y="520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8145</xdr:rowOff>
    </xdr:from>
    <xdr:ext cx="378565" cy="259045"/>
    <xdr:sp macro="" textlink="">
      <xdr:nvSpPr>
        <xdr:cNvPr id="757" name="テキスト ボックス 756"/>
        <xdr:cNvSpPr txBox="1"/>
      </xdr:nvSpPr>
      <xdr:spPr>
        <a:xfrm>
          <a:off x="19356017" y="49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104902</xdr:rowOff>
    </xdr:from>
    <xdr:to>
      <xdr:col>27</xdr:col>
      <xdr:colOff>161925</xdr:colOff>
      <xdr:row>38</xdr:row>
      <xdr:rowOff>35052</xdr:rowOff>
    </xdr:to>
    <xdr:sp macro="" textlink="">
      <xdr:nvSpPr>
        <xdr:cNvPr id="758" name="フローチャート : 判断 757"/>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51579</xdr:rowOff>
    </xdr:from>
    <xdr:ext cx="313932" cy="259045"/>
    <xdr:sp macro="" textlink="">
      <xdr:nvSpPr>
        <xdr:cNvPr id="759" name="テキスト ボックス 758"/>
        <xdr:cNvSpPr txBox="1"/>
      </xdr:nvSpPr>
      <xdr:spPr>
        <a:xfrm>
          <a:off x="18499333" y="6223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6" name="諸支出金該当値テキスト"/>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農林産業費については、住民一人当たり</a:t>
          </a:r>
          <a:r>
            <a:rPr kumimoji="1" lang="en-US" altLang="ja-JP" sz="1300">
              <a:latin typeface="ＭＳ Ｐゴシック"/>
            </a:rPr>
            <a:t>100,112</a:t>
          </a:r>
          <a:r>
            <a:rPr kumimoji="1" lang="ja-JP" altLang="en-US" sz="1300">
              <a:latin typeface="ＭＳ Ｐゴシック"/>
            </a:rPr>
            <a:t>円と類似団体平均と比べ、極めて高い水準にある。</a:t>
          </a:r>
          <a:endParaRPr kumimoji="1" lang="en-US" altLang="ja-JP" sz="1300">
            <a:latin typeface="ＭＳ Ｐゴシック"/>
          </a:endParaRPr>
        </a:p>
        <a:p>
          <a:r>
            <a:rPr kumimoji="1" lang="ja-JP" altLang="en-US" sz="1300">
              <a:latin typeface="ＭＳ Ｐゴシック"/>
            </a:rPr>
            <a:t>平成２７年度に実施した強い農業づくり事業（産地競争力の強化）が皆減となったものの、産地パワー</a:t>
          </a:r>
          <a:endParaRPr kumimoji="1" lang="en-US" altLang="ja-JP" sz="1300">
            <a:latin typeface="ＭＳ Ｐゴシック"/>
          </a:endParaRPr>
        </a:p>
        <a:p>
          <a:r>
            <a:rPr kumimoji="1" lang="ja-JP" altLang="en-US" sz="1300">
              <a:latin typeface="ＭＳ Ｐゴシック"/>
            </a:rPr>
            <a:t>アップ事業道補助金や国営土地改良事業繰上償還金があったことから、直近数年の実績値と比べても</a:t>
          </a:r>
          <a:endParaRPr kumimoji="1" lang="en-US" altLang="ja-JP" sz="1300">
            <a:latin typeface="ＭＳ Ｐゴシック"/>
          </a:endParaRPr>
        </a:p>
        <a:p>
          <a:r>
            <a:rPr kumimoji="1" lang="ja-JP" altLang="en-US" sz="1300">
              <a:latin typeface="ＭＳ Ｐゴシック"/>
            </a:rPr>
            <a:t>高い水準にあることが分かる。</a:t>
          </a:r>
          <a:endParaRPr kumimoji="1" lang="en-US" altLang="ja-JP" sz="1300">
            <a:latin typeface="ＭＳ Ｐゴシック"/>
          </a:endParaRPr>
        </a:p>
        <a:p>
          <a:r>
            <a:rPr kumimoji="1" lang="ja-JP" altLang="en-US" sz="1300">
              <a:latin typeface="ＭＳ Ｐゴシック"/>
            </a:rPr>
            <a:t>　公債費については、減少傾向にあるものの、平成２９年度より災害復旧事業債の償還が始まることから、</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新規地方債の発行の</a:t>
          </a:r>
          <a:r>
            <a:rPr kumimoji="1" lang="ja-JP" altLang="ja-JP" sz="1300">
              <a:solidFill>
                <a:schemeClr val="dk1"/>
              </a:solidFill>
              <a:effectLst/>
              <a:latin typeface="+mn-lt"/>
              <a:ea typeface="+mn-ea"/>
              <a:cs typeface="+mn-cs"/>
            </a:rPr>
            <a:t>抑制を図るなど、緊急度や住民ニーズを的確に把握した事業の選択実施に努める。</a:t>
          </a:r>
          <a:endParaRPr lang="ja-JP" altLang="ja-JP" sz="1300">
            <a:effectLst/>
          </a:endParaRPr>
        </a:p>
        <a:p>
          <a:endParaRPr kumimoji="1" lang="en-US" altLang="ja-JP" sz="12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標準財政規模に対する比率は平成２６年度まで</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％を超えていたものの、</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％まで減少することとなった。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実質単年度収支については、普通交付税の減があったものの、台風災害による特別交付税の増や町税の増により、減少に歯止めをかけることになった。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北海道芽室町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ここ数年赤字が続いていたが、マイナスからプラスへ転じることとなった。それに伴い、全会計を通して赤字が見られることはなくなったものの、病院事業会計において１．７９ポイントと大幅な減少となった。減少な主な要因としては、医業収益の減少があげられることから、一般会計への影響を与えることのないよう公立病院の経営改善に努めていくことが急務となってく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13257275</v>
      </c>
      <c r="BO4" s="411"/>
      <c r="BP4" s="411"/>
      <c r="BQ4" s="411"/>
      <c r="BR4" s="411"/>
      <c r="BS4" s="411"/>
      <c r="BT4" s="411"/>
      <c r="BU4" s="412"/>
      <c r="BV4" s="410">
        <v>14104970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2.4</v>
      </c>
      <c r="CU4" s="588"/>
      <c r="CV4" s="588"/>
      <c r="CW4" s="588"/>
      <c r="CX4" s="588"/>
      <c r="CY4" s="588"/>
      <c r="CZ4" s="588"/>
      <c r="DA4" s="589"/>
      <c r="DB4" s="587">
        <v>3.1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12984168</v>
      </c>
      <c r="BO5" s="416"/>
      <c r="BP5" s="416"/>
      <c r="BQ5" s="416"/>
      <c r="BR5" s="416"/>
      <c r="BS5" s="416"/>
      <c r="BT5" s="416"/>
      <c r="BU5" s="417"/>
      <c r="BV5" s="415">
        <v>13785816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83.8</v>
      </c>
      <c r="CU5" s="386"/>
      <c r="CV5" s="386"/>
      <c r="CW5" s="386"/>
      <c r="CX5" s="386"/>
      <c r="CY5" s="386"/>
      <c r="CZ5" s="386"/>
      <c r="DA5" s="387"/>
      <c r="DB5" s="385">
        <v>82.7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273107</v>
      </c>
      <c r="BO6" s="416"/>
      <c r="BP6" s="416"/>
      <c r="BQ6" s="416"/>
      <c r="BR6" s="416"/>
      <c r="BS6" s="416"/>
      <c r="BT6" s="416"/>
      <c r="BU6" s="417"/>
      <c r="BV6" s="415">
        <v>319154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88.1</v>
      </c>
      <c r="CU6" s="562"/>
      <c r="CV6" s="562"/>
      <c r="CW6" s="562"/>
      <c r="CX6" s="562"/>
      <c r="CY6" s="562"/>
      <c r="CZ6" s="562"/>
      <c r="DA6" s="563"/>
      <c r="DB6" s="561">
        <v>87.9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96142</v>
      </c>
      <c r="BO7" s="416"/>
      <c r="BP7" s="416"/>
      <c r="BQ7" s="416"/>
      <c r="BR7" s="416"/>
      <c r="BS7" s="416"/>
      <c r="BT7" s="416"/>
      <c r="BU7" s="417"/>
      <c r="BV7" s="415">
        <v>89010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7237842</v>
      </c>
      <c r="CU7" s="416"/>
      <c r="CV7" s="416"/>
      <c r="CW7" s="416"/>
      <c r="CX7" s="416"/>
      <c r="CY7" s="416"/>
      <c r="CZ7" s="416"/>
      <c r="DA7" s="417"/>
      <c r="DB7" s="415">
        <v>7318341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176965</v>
      </c>
      <c r="BO8" s="416"/>
      <c r="BP8" s="416"/>
      <c r="BQ8" s="416"/>
      <c r="BR8" s="416"/>
      <c r="BS8" s="416"/>
      <c r="BT8" s="416"/>
      <c r="BU8" s="417"/>
      <c r="BV8" s="415">
        <v>230144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18484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-53179</v>
      </c>
      <c r="BO9" s="416"/>
      <c r="BP9" s="416"/>
      <c r="BQ9" s="416"/>
      <c r="BR9" s="416"/>
      <c r="BS9" s="416"/>
      <c r="BT9" s="416"/>
      <c r="BU9" s="417"/>
      <c r="BV9" s="415">
        <v>-171047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v>
      </c>
      <c r="CU9" s="386"/>
      <c r="CV9" s="386"/>
      <c r="CW9" s="386"/>
      <c r="CX9" s="386"/>
      <c r="CY9" s="386"/>
      <c r="CZ9" s="386"/>
      <c r="DA9" s="387"/>
      <c r="DB9" s="385">
        <v>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18905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360</v>
      </c>
      <c r="BO10" s="416"/>
      <c r="BP10" s="416"/>
      <c r="BQ10" s="416"/>
      <c r="BR10" s="416"/>
      <c r="BS10" s="416"/>
      <c r="BT10" s="416"/>
      <c r="BU10" s="417"/>
      <c r="BV10" s="415">
        <v>685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18918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v>95000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18881</v>
      </c>
      <c r="S13" s="517"/>
      <c r="T13" s="517"/>
      <c r="U13" s="517"/>
      <c r="V13" s="518"/>
      <c r="W13" s="504" t="s">
        <v>123</v>
      </c>
      <c r="X13" s="428"/>
      <c r="Y13" s="428"/>
      <c r="Z13" s="428"/>
      <c r="AA13" s="428"/>
      <c r="AB13" s="429"/>
      <c r="AC13" s="391">
        <v>2148</v>
      </c>
      <c r="AD13" s="392"/>
      <c r="AE13" s="392"/>
      <c r="AF13" s="392"/>
      <c r="AG13" s="393"/>
      <c r="AH13" s="391">
        <v>2326</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-52819</v>
      </c>
      <c r="BO13" s="416"/>
      <c r="BP13" s="416"/>
      <c r="BQ13" s="416"/>
      <c r="BR13" s="416"/>
      <c r="BS13" s="416"/>
      <c r="BT13" s="416"/>
      <c r="BU13" s="417"/>
      <c r="BV13" s="415">
        <v>-265362</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4.8</v>
      </c>
      <c r="CU13" s="386"/>
      <c r="CV13" s="386"/>
      <c r="CW13" s="386"/>
      <c r="CX13" s="386"/>
      <c r="CY13" s="386"/>
      <c r="CZ13" s="386"/>
      <c r="DA13" s="387"/>
      <c r="DB13" s="385">
        <v>5.5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19019</v>
      </c>
      <c r="S14" s="517"/>
      <c r="T14" s="517"/>
      <c r="U14" s="517"/>
      <c r="V14" s="518"/>
      <c r="W14" s="519"/>
      <c r="X14" s="431"/>
      <c r="Y14" s="431"/>
      <c r="Z14" s="431"/>
      <c r="AA14" s="431"/>
      <c r="AB14" s="432"/>
      <c r="AC14" s="509">
        <v>24</v>
      </c>
      <c r="AD14" s="510"/>
      <c r="AE14" s="510"/>
      <c r="AF14" s="510"/>
      <c r="AG14" s="511"/>
      <c r="AH14" s="509">
        <v>25.5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18982</v>
      </c>
      <c r="S15" s="517"/>
      <c r="T15" s="517"/>
      <c r="U15" s="517"/>
      <c r="V15" s="518"/>
      <c r="W15" s="504" t="s">
        <v>129</v>
      </c>
      <c r="X15" s="428"/>
      <c r="Y15" s="428"/>
      <c r="Z15" s="428"/>
      <c r="AA15" s="428"/>
      <c r="AB15" s="429"/>
      <c r="AC15" s="391">
        <v>1565</v>
      </c>
      <c r="AD15" s="392"/>
      <c r="AE15" s="392"/>
      <c r="AF15" s="392"/>
      <c r="AG15" s="393"/>
      <c r="AH15" s="391">
        <v>1591</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2748625</v>
      </c>
      <c r="BO15" s="411"/>
      <c r="BP15" s="411"/>
      <c r="BQ15" s="411"/>
      <c r="BR15" s="411"/>
      <c r="BS15" s="411"/>
      <c r="BT15" s="411"/>
      <c r="BU15" s="412"/>
      <c r="BV15" s="410">
        <v>2706473</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17.5</v>
      </c>
      <c r="AD16" s="510"/>
      <c r="AE16" s="510"/>
      <c r="AF16" s="510"/>
      <c r="AG16" s="511"/>
      <c r="AH16" s="509">
        <v>17.5</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6177145</v>
      </c>
      <c r="BO16" s="416"/>
      <c r="BP16" s="416"/>
      <c r="BQ16" s="416"/>
      <c r="BR16" s="416"/>
      <c r="BS16" s="416"/>
      <c r="BT16" s="416"/>
      <c r="BU16" s="417"/>
      <c r="BV16" s="415">
        <v>6185732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5234</v>
      </c>
      <c r="AD17" s="392"/>
      <c r="AE17" s="392"/>
      <c r="AF17" s="392"/>
      <c r="AG17" s="393"/>
      <c r="AH17" s="391">
        <v>5189</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3450022</v>
      </c>
      <c r="BO17" s="416"/>
      <c r="BP17" s="416"/>
      <c r="BQ17" s="416"/>
      <c r="BR17" s="416"/>
      <c r="BS17" s="416"/>
      <c r="BT17" s="416"/>
      <c r="BU17" s="417"/>
      <c r="BV17" s="415">
        <v>3397655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513.76</v>
      </c>
      <c r="M18" s="480"/>
      <c r="N18" s="480"/>
      <c r="O18" s="480"/>
      <c r="P18" s="480"/>
      <c r="Q18" s="480"/>
      <c r="R18" s="481"/>
      <c r="S18" s="481"/>
      <c r="T18" s="481"/>
      <c r="U18" s="481"/>
      <c r="V18" s="482"/>
      <c r="W18" s="496"/>
      <c r="X18" s="497"/>
      <c r="Y18" s="497"/>
      <c r="Z18" s="497"/>
      <c r="AA18" s="497"/>
      <c r="AB18" s="505"/>
      <c r="AC18" s="379">
        <v>58.5</v>
      </c>
      <c r="AD18" s="380"/>
      <c r="AE18" s="380"/>
      <c r="AF18" s="380"/>
      <c r="AG18" s="483"/>
      <c r="AH18" s="379">
        <v>57</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6214791</v>
      </c>
      <c r="BO18" s="416"/>
      <c r="BP18" s="416"/>
      <c r="BQ18" s="416"/>
      <c r="BR18" s="416"/>
      <c r="BS18" s="416"/>
      <c r="BT18" s="416"/>
      <c r="BU18" s="417"/>
      <c r="BV18" s="415">
        <v>6135308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36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8311961</v>
      </c>
      <c r="BO19" s="416"/>
      <c r="BP19" s="416"/>
      <c r="BQ19" s="416"/>
      <c r="BR19" s="416"/>
      <c r="BS19" s="416"/>
      <c r="BT19" s="416"/>
      <c r="BU19" s="417"/>
      <c r="BV19" s="415">
        <v>8707002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7169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8308333</v>
      </c>
      <c r="BO23" s="416"/>
      <c r="BP23" s="416"/>
      <c r="BQ23" s="416"/>
      <c r="BR23" s="416"/>
      <c r="BS23" s="416"/>
      <c r="BT23" s="416"/>
      <c r="BU23" s="417"/>
      <c r="BV23" s="415">
        <v>8284741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7720</v>
      </c>
      <c r="R24" s="392"/>
      <c r="S24" s="392"/>
      <c r="T24" s="392"/>
      <c r="U24" s="392"/>
      <c r="V24" s="393"/>
      <c r="W24" s="457"/>
      <c r="X24" s="448"/>
      <c r="Y24" s="449"/>
      <c r="Z24" s="388" t="s">
        <v>152</v>
      </c>
      <c r="AA24" s="389"/>
      <c r="AB24" s="389"/>
      <c r="AC24" s="389"/>
      <c r="AD24" s="389"/>
      <c r="AE24" s="389"/>
      <c r="AF24" s="389"/>
      <c r="AG24" s="390"/>
      <c r="AH24" s="391">
        <v>178</v>
      </c>
      <c r="AI24" s="392"/>
      <c r="AJ24" s="392"/>
      <c r="AK24" s="392"/>
      <c r="AL24" s="393"/>
      <c r="AM24" s="391">
        <v>523498</v>
      </c>
      <c r="AN24" s="392"/>
      <c r="AO24" s="392"/>
      <c r="AP24" s="392"/>
      <c r="AQ24" s="392"/>
      <c r="AR24" s="393"/>
      <c r="AS24" s="391">
        <v>2941</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7557998</v>
      </c>
      <c r="BO24" s="416"/>
      <c r="BP24" s="416"/>
      <c r="BQ24" s="416"/>
      <c r="BR24" s="416"/>
      <c r="BS24" s="416"/>
      <c r="BT24" s="416"/>
      <c r="BU24" s="417"/>
      <c r="BV24" s="415">
        <v>7460333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6490</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2255891</v>
      </c>
      <c r="BO25" s="411"/>
      <c r="BP25" s="411"/>
      <c r="BQ25" s="411"/>
      <c r="BR25" s="411"/>
      <c r="BS25" s="411"/>
      <c r="BT25" s="411"/>
      <c r="BU25" s="412"/>
      <c r="BV25" s="410">
        <v>2072651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5830</v>
      </c>
      <c r="R26" s="392"/>
      <c r="S26" s="392"/>
      <c r="T26" s="392"/>
      <c r="U26" s="392"/>
      <c r="V26" s="393"/>
      <c r="W26" s="457"/>
      <c r="X26" s="448"/>
      <c r="Y26" s="449"/>
      <c r="Z26" s="388" t="s">
        <v>158</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3060</v>
      </c>
      <c r="R27" s="392"/>
      <c r="S27" s="392"/>
      <c r="T27" s="392"/>
      <c r="U27" s="392"/>
      <c r="V27" s="393"/>
      <c r="W27" s="457"/>
      <c r="X27" s="448"/>
      <c r="Y27" s="449"/>
      <c r="Z27" s="388" t="s">
        <v>161</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163</v>
      </c>
      <c r="F28" s="389"/>
      <c r="G28" s="389"/>
      <c r="H28" s="389"/>
      <c r="I28" s="389"/>
      <c r="J28" s="389"/>
      <c r="K28" s="390"/>
      <c r="L28" s="391">
        <v>1</v>
      </c>
      <c r="M28" s="392"/>
      <c r="N28" s="392"/>
      <c r="O28" s="392"/>
      <c r="P28" s="393"/>
      <c r="Q28" s="391">
        <v>2440</v>
      </c>
      <c r="R28" s="392"/>
      <c r="S28" s="392"/>
      <c r="T28" s="392"/>
      <c r="U28" s="392"/>
      <c r="V28" s="393"/>
      <c r="W28" s="457"/>
      <c r="X28" s="448"/>
      <c r="Y28" s="449"/>
      <c r="Z28" s="388" t="s">
        <v>164</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1049950</v>
      </c>
      <c r="BO28" s="411"/>
      <c r="BP28" s="411"/>
      <c r="BQ28" s="411"/>
      <c r="BR28" s="411"/>
      <c r="BS28" s="411"/>
      <c r="BT28" s="411"/>
      <c r="BU28" s="412"/>
      <c r="BV28" s="410">
        <v>1049590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167</v>
      </c>
      <c r="F29" s="389"/>
      <c r="G29" s="389"/>
      <c r="H29" s="389"/>
      <c r="I29" s="389"/>
      <c r="J29" s="389"/>
      <c r="K29" s="390"/>
      <c r="L29" s="391">
        <v>14</v>
      </c>
      <c r="M29" s="392"/>
      <c r="N29" s="392"/>
      <c r="O29" s="392"/>
      <c r="P29" s="393"/>
      <c r="Q29" s="391">
        <v>2040</v>
      </c>
      <c r="R29" s="392"/>
      <c r="S29" s="392"/>
      <c r="T29" s="392"/>
      <c r="U29" s="392"/>
      <c r="V29" s="393"/>
      <c r="W29" s="458"/>
      <c r="X29" s="459"/>
      <c r="Y29" s="460"/>
      <c r="Z29" s="388" t="s">
        <v>168</v>
      </c>
      <c r="AA29" s="389"/>
      <c r="AB29" s="389"/>
      <c r="AC29" s="389"/>
      <c r="AD29" s="389"/>
      <c r="AE29" s="389"/>
      <c r="AF29" s="389"/>
      <c r="AG29" s="390"/>
      <c r="AH29" s="391">
        <v>178</v>
      </c>
      <c r="AI29" s="392"/>
      <c r="AJ29" s="392"/>
      <c r="AK29" s="392"/>
      <c r="AL29" s="393"/>
      <c r="AM29" s="391">
        <v>523498</v>
      </c>
      <c r="AN29" s="392"/>
      <c r="AO29" s="392"/>
      <c r="AP29" s="392"/>
      <c r="AQ29" s="392"/>
      <c r="AR29" s="393"/>
      <c r="AS29" s="391">
        <v>2941</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374084</v>
      </c>
      <c r="BO29" s="416"/>
      <c r="BP29" s="416"/>
      <c r="BQ29" s="416"/>
      <c r="BR29" s="416"/>
      <c r="BS29" s="416"/>
      <c r="BT29" s="416"/>
      <c r="BU29" s="417"/>
      <c r="BV29" s="415">
        <v>379649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98.4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2375903</v>
      </c>
      <c r="BO30" s="419"/>
      <c r="BP30" s="419"/>
      <c r="BQ30" s="419"/>
      <c r="BR30" s="419"/>
      <c r="BS30" s="419"/>
      <c r="BT30" s="419"/>
      <c r="BU30" s="420"/>
      <c r="BV30" s="418">
        <v>2537325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上水道事業会計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とかち広域消防事務組合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公立芽室病院事業会計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集落排水特別会計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十勝環境複合事務組合（一般会計）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公共下水道特別会計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十勝環境複合事務組合（余熱利用事業会計）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IF('各会計、関係団体の財政状況及び健全化判断比率'!B36="","",'各会計、関係団体の財政状況及び健全化判断比率'!B36)</f>
        <v>地域開発事業特別会計</v>
      </c>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十勝圏複合事務組合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十勝中部水道企業団</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530</v>
      </c>
      <c r="D34" s="1184"/>
      <c r="E34" s="1185"/>
      <c r="F34" s="32">
        <v>4.8600000000000003</v>
      </c>
      <c r="G34" s="33">
        <v>6.13</v>
      </c>
      <c r="H34" s="33">
        <v>6.98</v>
      </c>
      <c r="I34" s="33">
        <v>2.57</v>
      </c>
      <c r="J34" s="34">
        <v>5.16</v>
      </c>
      <c r="K34" s="22"/>
      <c r="L34" s="22"/>
      <c r="M34" s="22"/>
      <c r="N34" s="22"/>
      <c r="O34" s="22"/>
      <c r="P34" s="22"/>
    </row>
    <row r="35" spans="1:16" ht="39" customHeight="1" x14ac:dyDescent="0.15">
      <c r="A35" s="22"/>
      <c r="B35" s="35"/>
      <c r="C35" s="1178" t="s">
        <v>531</v>
      </c>
      <c r="D35" s="1179"/>
      <c r="E35" s="1180"/>
      <c r="F35" s="36">
        <v>5.28</v>
      </c>
      <c r="G35" s="37">
        <v>6.49</v>
      </c>
      <c r="H35" s="37">
        <v>5.51</v>
      </c>
      <c r="I35" s="37">
        <v>3.14</v>
      </c>
      <c r="J35" s="38">
        <v>2.44</v>
      </c>
      <c r="K35" s="22"/>
      <c r="L35" s="22"/>
      <c r="M35" s="22"/>
      <c r="N35" s="22"/>
      <c r="O35" s="22"/>
      <c r="P35" s="22"/>
    </row>
    <row r="36" spans="1:16" ht="39" customHeight="1" x14ac:dyDescent="0.15">
      <c r="A36" s="22"/>
      <c r="B36" s="35"/>
      <c r="C36" s="1178" t="s">
        <v>532</v>
      </c>
      <c r="D36" s="1179"/>
      <c r="E36" s="1180"/>
      <c r="F36" s="36">
        <v>1.4</v>
      </c>
      <c r="G36" s="37">
        <v>1.6</v>
      </c>
      <c r="H36" s="37">
        <v>1.65</v>
      </c>
      <c r="I36" s="37">
        <v>1.88</v>
      </c>
      <c r="J36" s="38">
        <v>2.35</v>
      </c>
      <c r="K36" s="22"/>
      <c r="L36" s="22"/>
      <c r="M36" s="22"/>
      <c r="N36" s="22"/>
      <c r="O36" s="22"/>
      <c r="P36" s="22"/>
    </row>
    <row r="37" spans="1:16" ht="39" customHeight="1" x14ac:dyDescent="0.15">
      <c r="A37" s="22"/>
      <c r="B37" s="35"/>
      <c r="C37" s="1178" t="s">
        <v>533</v>
      </c>
      <c r="D37" s="1179"/>
      <c r="E37" s="1180"/>
      <c r="F37" s="36" t="s">
        <v>534</v>
      </c>
      <c r="G37" s="37" t="s">
        <v>535</v>
      </c>
      <c r="H37" s="37" t="s">
        <v>536</v>
      </c>
      <c r="I37" s="37" t="s">
        <v>537</v>
      </c>
      <c r="J37" s="38">
        <v>1.29</v>
      </c>
      <c r="K37" s="22"/>
      <c r="L37" s="22"/>
      <c r="M37" s="22"/>
      <c r="N37" s="22"/>
      <c r="O37" s="22"/>
      <c r="P37" s="22"/>
    </row>
    <row r="38" spans="1:16" ht="39" customHeight="1" x14ac:dyDescent="0.15">
      <c r="A38" s="22"/>
      <c r="B38" s="35"/>
      <c r="C38" s="1178" t="s">
        <v>538</v>
      </c>
      <c r="D38" s="1179"/>
      <c r="E38" s="1180"/>
      <c r="F38" s="36">
        <v>0.56999999999999995</v>
      </c>
      <c r="G38" s="37">
        <v>0.63</v>
      </c>
      <c r="H38" s="37">
        <v>0.3</v>
      </c>
      <c r="I38" s="37">
        <v>0.36</v>
      </c>
      <c r="J38" s="38">
        <v>0.48</v>
      </c>
      <c r="K38" s="22"/>
      <c r="L38" s="22"/>
      <c r="M38" s="22"/>
      <c r="N38" s="22"/>
      <c r="O38" s="22"/>
      <c r="P38" s="22"/>
    </row>
    <row r="39" spans="1:16" ht="39" customHeight="1" x14ac:dyDescent="0.15">
      <c r="A39" s="22"/>
      <c r="B39" s="35"/>
      <c r="C39" s="1178" t="s">
        <v>539</v>
      </c>
      <c r="D39" s="1179"/>
      <c r="E39" s="1180"/>
      <c r="F39" s="36">
        <v>3.27</v>
      </c>
      <c r="G39" s="37">
        <v>2.4</v>
      </c>
      <c r="H39" s="37">
        <v>2.2799999999999998</v>
      </c>
      <c r="I39" s="37">
        <v>2</v>
      </c>
      <c r="J39" s="38">
        <v>0.21</v>
      </c>
      <c r="K39" s="22"/>
      <c r="L39" s="22"/>
      <c r="M39" s="22"/>
      <c r="N39" s="22"/>
      <c r="O39" s="22"/>
      <c r="P39" s="22"/>
    </row>
    <row r="40" spans="1:16" ht="39" customHeight="1" x14ac:dyDescent="0.15">
      <c r="A40" s="22"/>
      <c r="B40" s="35"/>
      <c r="C40" s="1178" t="s">
        <v>540</v>
      </c>
      <c r="D40" s="1179"/>
      <c r="E40" s="1180"/>
      <c r="F40" s="36">
        <v>0.08</v>
      </c>
      <c r="G40" s="37">
        <v>0.09</v>
      </c>
      <c r="H40" s="37">
        <v>0.06</v>
      </c>
      <c r="I40" s="37">
        <v>0.13</v>
      </c>
      <c r="J40" s="38">
        <v>7.0000000000000007E-2</v>
      </c>
      <c r="K40" s="22"/>
      <c r="L40" s="22"/>
      <c r="M40" s="22"/>
      <c r="N40" s="22"/>
      <c r="O40" s="22"/>
      <c r="P40" s="22"/>
    </row>
    <row r="41" spans="1:16" ht="39" customHeight="1" x14ac:dyDescent="0.15">
      <c r="A41" s="22"/>
      <c r="B41" s="35"/>
      <c r="C41" s="1178" t="s">
        <v>541</v>
      </c>
      <c r="D41" s="1179"/>
      <c r="E41" s="1180"/>
      <c r="F41" s="36">
        <v>0.03</v>
      </c>
      <c r="G41" s="37">
        <v>0.03</v>
      </c>
      <c r="H41" s="37">
        <v>0.05</v>
      </c>
      <c r="I41" s="37">
        <v>7.0000000000000007E-2</v>
      </c>
      <c r="J41" s="38">
        <v>0.05</v>
      </c>
      <c r="K41" s="22"/>
      <c r="L41" s="22"/>
      <c r="M41" s="22"/>
      <c r="N41" s="22"/>
      <c r="O41" s="22"/>
      <c r="P41" s="22"/>
    </row>
    <row r="42" spans="1:16" ht="39" customHeight="1" x14ac:dyDescent="0.15">
      <c r="A42" s="22"/>
      <c r="B42" s="39"/>
      <c r="C42" s="1178" t="s">
        <v>542</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543</v>
      </c>
      <c r="D43" s="1182"/>
      <c r="E43" s="1183"/>
      <c r="F43" s="41">
        <v>0.1</v>
      </c>
      <c r="G43" s="42">
        <v>0.11</v>
      </c>
      <c r="H43" s="42">
        <v>0.03</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997</v>
      </c>
      <c r="L45" s="60">
        <v>931</v>
      </c>
      <c r="M45" s="60">
        <v>915</v>
      </c>
      <c r="N45" s="60">
        <v>902</v>
      </c>
      <c r="O45" s="61">
        <v>782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281</v>
      </c>
      <c r="L48" s="64">
        <v>247</v>
      </c>
      <c r="M48" s="64">
        <v>234</v>
      </c>
      <c r="N48" s="64">
        <v>205</v>
      </c>
      <c r="O48" s="65">
        <v>230</v>
      </c>
      <c r="P48" s="48"/>
      <c r="Q48" s="48"/>
      <c r="R48" s="48"/>
      <c r="S48" s="48"/>
      <c r="T48" s="48"/>
      <c r="U48" s="48"/>
    </row>
    <row r="49" spans="1:21" ht="30.75" customHeight="1" x14ac:dyDescent="0.15">
      <c r="A49" s="48"/>
      <c r="B49" s="1196"/>
      <c r="C49" s="1197"/>
      <c r="D49" s="62"/>
      <c r="E49" s="1188" t="s">
        <v>16</v>
      </c>
      <c r="F49" s="1188"/>
      <c r="G49" s="1188"/>
      <c r="H49" s="1188"/>
      <c r="I49" s="1188"/>
      <c r="J49" s="1189"/>
      <c r="K49" s="63">
        <v>22</v>
      </c>
      <c r="L49" s="64">
        <v>32</v>
      </c>
      <c r="M49" s="64">
        <v>32</v>
      </c>
      <c r="N49" s="64">
        <v>29</v>
      </c>
      <c r="O49" s="65">
        <v>15</v>
      </c>
      <c r="P49" s="48"/>
      <c r="Q49" s="48"/>
      <c r="R49" s="48"/>
      <c r="S49" s="48"/>
      <c r="T49" s="48"/>
      <c r="U49" s="48"/>
    </row>
    <row r="50" spans="1:21" ht="30.75" customHeight="1" x14ac:dyDescent="0.15">
      <c r="A50" s="48"/>
      <c r="B50" s="1196"/>
      <c r="C50" s="1197"/>
      <c r="D50" s="62"/>
      <c r="E50" s="1188" t="s">
        <v>17</v>
      </c>
      <c r="F50" s="1188"/>
      <c r="G50" s="1188"/>
      <c r="H50" s="1188"/>
      <c r="I50" s="1188"/>
      <c r="J50" s="1189"/>
      <c r="K50" s="63">
        <v>49</v>
      </c>
      <c r="L50" s="64">
        <v>44</v>
      </c>
      <c r="M50" s="64">
        <v>55</v>
      </c>
      <c r="N50" s="64">
        <v>145</v>
      </c>
      <c r="O50" s="65">
        <v>98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925</v>
      </c>
      <c r="L52" s="64">
        <v>889</v>
      </c>
      <c r="M52" s="64">
        <v>917</v>
      </c>
      <c r="N52" s="64">
        <v>890</v>
      </c>
      <c r="O52" s="65">
        <v>903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424</v>
      </c>
      <c r="L53" s="69">
        <v>365</v>
      </c>
      <c r="M53" s="69">
        <v>319</v>
      </c>
      <c r="N53" s="69">
        <v>391</v>
      </c>
      <c r="O53" s="70">
        <v>222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8259</v>
      </c>
      <c r="J41" s="83">
        <v>8167</v>
      </c>
      <c r="K41" s="83">
        <v>8228</v>
      </c>
      <c r="L41" s="83">
        <v>8136</v>
      </c>
      <c r="M41" s="84">
        <v>8308</v>
      </c>
    </row>
    <row r="42" spans="2:13" ht="27.75" customHeight="1" x14ac:dyDescent="0.15">
      <c r="B42" s="1204"/>
      <c r="C42" s="1205"/>
      <c r="D42" s="85"/>
      <c r="E42" s="1208" t="s">
        <v>26</v>
      </c>
      <c r="F42" s="1208"/>
      <c r="G42" s="1208"/>
      <c r="H42" s="1209"/>
      <c r="I42" s="86">
        <v>412</v>
      </c>
      <c r="J42" s="87">
        <v>421</v>
      </c>
      <c r="K42" s="87">
        <v>465</v>
      </c>
      <c r="L42" s="87">
        <v>474</v>
      </c>
      <c r="M42" s="88">
        <v>466</v>
      </c>
    </row>
    <row r="43" spans="2:13" ht="27.75" customHeight="1" x14ac:dyDescent="0.15">
      <c r="B43" s="1204"/>
      <c r="C43" s="1205"/>
      <c r="D43" s="85"/>
      <c r="E43" s="1208" t="s">
        <v>27</v>
      </c>
      <c r="F43" s="1208"/>
      <c r="G43" s="1208"/>
      <c r="H43" s="1209"/>
      <c r="I43" s="86">
        <v>2777</v>
      </c>
      <c r="J43" s="87">
        <v>2420</v>
      </c>
      <c r="K43" s="87">
        <v>2181</v>
      </c>
      <c r="L43" s="87">
        <v>2032</v>
      </c>
      <c r="M43" s="88">
        <v>1939</v>
      </c>
    </row>
    <row r="44" spans="2:13" ht="27.75" customHeight="1" x14ac:dyDescent="0.15">
      <c r="B44" s="1204"/>
      <c r="C44" s="1205"/>
      <c r="D44" s="85"/>
      <c r="E44" s="1208" t="s">
        <v>28</v>
      </c>
      <c r="F44" s="1208"/>
      <c r="G44" s="1208"/>
      <c r="H44" s="1209"/>
      <c r="I44" s="86">
        <v>246</v>
      </c>
      <c r="J44" s="87">
        <v>259</v>
      </c>
      <c r="K44" s="87">
        <v>236</v>
      </c>
      <c r="L44" s="87">
        <v>218</v>
      </c>
      <c r="M44" s="88">
        <v>56</v>
      </c>
    </row>
    <row r="45" spans="2:13" ht="27.75" customHeight="1" x14ac:dyDescent="0.15">
      <c r="B45" s="1204"/>
      <c r="C45" s="1205"/>
      <c r="D45" s="85"/>
      <c r="E45" s="1208" t="s">
        <v>29</v>
      </c>
      <c r="F45" s="1208"/>
      <c r="G45" s="1208"/>
      <c r="H45" s="1209"/>
      <c r="I45" s="86">
        <v>2011</v>
      </c>
      <c r="J45" s="87">
        <v>1882</v>
      </c>
      <c r="K45" s="87">
        <v>1724</v>
      </c>
      <c r="L45" s="87">
        <v>1592</v>
      </c>
      <c r="M45" s="88">
        <v>1147</v>
      </c>
    </row>
    <row r="46" spans="2:13" ht="27.75" customHeight="1" x14ac:dyDescent="0.15">
      <c r="B46" s="1204"/>
      <c r="C46" s="1205"/>
      <c r="D46" s="89"/>
      <c r="E46" s="1208" t="s">
        <v>30</v>
      </c>
      <c r="F46" s="1208"/>
      <c r="G46" s="1208"/>
      <c r="H46" s="1209"/>
      <c r="I46" s="86" t="s">
        <v>482</v>
      </c>
      <c r="J46" s="87" t="s">
        <v>482</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4094</v>
      </c>
      <c r="J50" s="87">
        <v>4157</v>
      </c>
      <c r="K50" s="87">
        <v>4207</v>
      </c>
      <c r="L50" s="87">
        <v>3966</v>
      </c>
      <c r="M50" s="88">
        <v>3800</v>
      </c>
    </row>
    <row r="51" spans="2:13" ht="27.75" customHeight="1" x14ac:dyDescent="0.15">
      <c r="B51" s="1204"/>
      <c r="C51" s="1205"/>
      <c r="D51" s="85"/>
      <c r="E51" s="1208" t="s">
        <v>36</v>
      </c>
      <c r="F51" s="1208"/>
      <c r="G51" s="1208"/>
      <c r="H51" s="1209"/>
      <c r="I51" s="86">
        <v>396</v>
      </c>
      <c r="J51" s="87">
        <v>353</v>
      </c>
      <c r="K51" s="87">
        <v>313</v>
      </c>
      <c r="L51" s="87">
        <v>274</v>
      </c>
      <c r="M51" s="88">
        <v>236</v>
      </c>
    </row>
    <row r="52" spans="2:13" ht="27.75" customHeight="1" x14ac:dyDescent="0.15">
      <c r="B52" s="1206"/>
      <c r="C52" s="1207"/>
      <c r="D52" s="85"/>
      <c r="E52" s="1208" t="s">
        <v>37</v>
      </c>
      <c r="F52" s="1208"/>
      <c r="G52" s="1208"/>
      <c r="H52" s="1209"/>
      <c r="I52" s="86">
        <v>8550</v>
      </c>
      <c r="J52" s="87">
        <v>8549</v>
      </c>
      <c r="K52" s="87">
        <v>8758</v>
      </c>
      <c r="L52" s="87">
        <v>8591</v>
      </c>
      <c r="M52" s="88">
        <v>8197</v>
      </c>
    </row>
    <row r="53" spans="2:13" ht="27.75" customHeight="1" thickBot="1" x14ac:dyDescent="0.2">
      <c r="B53" s="1210" t="s">
        <v>21</v>
      </c>
      <c r="C53" s="1211"/>
      <c r="D53" s="92"/>
      <c r="E53" s="1212" t="s">
        <v>38</v>
      </c>
      <c r="F53" s="1212"/>
      <c r="G53" s="1212"/>
      <c r="H53" s="1213"/>
      <c r="I53" s="93">
        <v>665</v>
      </c>
      <c r="J53" s="94">
        <v>90</v>
      </c>
      <c r="K53" s="94">
        <v>-444</v>
      </c>
      <c r="L53" s="94">
        <v>-379</v>
      </c>
      <c r="M53" s="95">
        <v>-317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0" zoomScale="85" zoomScaleNormal="85" zoomScaleSheetLayoutView="55" workbookViewId="0">
      <selection activeCell="P65" sqref="P65"/>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21" t="s">
        <v>562</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555</v>
      </c>
      <c r="H51" s="1234"/>
      <c r="I51" s="1239" t="s">
        <v>556</v>
      </c>
      <c r="J51" s="1239"/>
      <c r="K51" s="1241"/>
      <c r="L51" s="1241"/>
      <c r="M51" s="1241"/>
      <c r="N51" s="1242"/>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557</v>
      </c>
      <c r="J53" s="1243"/>
      <c r="K53" s="1244"/>
      <c r="L53" s="1244"/>
      <c r="M53" s="1244"/>
      <c r="N53" s="1246">
        <v>47.9</v>
      </c>
      <c r="O53" s="1246">
        <v>55.3</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558</v>
      </c>
      <c r="H55" s="1248"/>
      <c r="I55" s="1243" t="s">
        <v>556</v>
      </c>
      <c r="J55" s="1243"/>
      <c r="K55" s="1241"/>
      <c r="L55" s="1241"/>
      <c r="M55" s="1241"/>
      <c r="N55" s="1242">
        <v>37.200000000000003</v>
      </c>
      <c r="O55" s="1242">
        <v>24</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557</v>
      </c>
      <c r="J57" s="1253"/>
      <c r="K57" s="1244"/>
      <c r="L57" s="1244"/>
      <c r="M57" s="1244"/>
      <c r="N57" s="1246">
        <v>55.8</v>
      </c>
      <c r="O57" s="1246">
        <v>57.6</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21" t="s">
        <v>563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555</v>
      </c>
      <c r="H73" s="1234"/>
      <c r="I73" s="1239" t="s">
        <v>556</v>
      </c>
      <c r="J73" s="1239"/>
      <c r="K73" s="1254">
        <v>10.1</v>
      </c>
      <c r="L73" s="1254">
        <v>1.3</v>
      </c>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561</v>
      </c>
      <c r="J75" s="1243"/>
      <c r="K75" s="1246">
        <v>8.1999999999999993</v>
      </c>
      <c r="L75" s="1246">
        <v>6.7</v>
      </c>
      <c r="M75" s="1246">
        <v>5.6</v>
      </c>
      <c r="N75" s="1246">
        <v>5.5</v>
      </c>
      <c r="O75" s="1246">
        <v>4.8</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558</v>
      </c>
      <c r="H77" s="1248"/>
      <c r="I77" s="1243" t="s">
        <v>556</v>
      </c>
      <c r="J77" s="1243"/>
      <c r="K77" s="1254">
        <v>72</v>
      </c>
      <c r="L77" s="1254">
        <v>58.8</v>
      </c>
      <c r="M77" s="1242">
        <v>49.7</v>
      </c>
      <c r="N77" s="1242">
        <v>37.200000000000003</v>
      </c>
      <c r="O77" s="1242">
        <v>24</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561</v>
      </c>
      <c r="J79" s="1253"/>
      <c r="K79" s="1256">
        <v>13.3</v>
      </c>
      <c r="L79" s="1256">
        <v>12.4</v>
      </c>
      <c r="M79" s="1256">
        <v>11.2</v>
      </c>
      <c r="N79" s="1256">
        <v>10.1</v>
      </c>
      <c r="O79" s="1256">
        <v>9.1</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 zoomScale="55" zoomScaleNormal="55" zoomScaleSheetLayoutView="70" workbookViewId="0">
      <selection activeCell="K63" sqref="K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 zoomScale="70" zoomScaleNormal="70" zoomScaleSheetLayoutView="55" workbookViewId="0">
      <selection activeCell="K63" sqref="K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108524</v>
      </c>
      <c r="E3" s="118"/>
      <c r="F3" s="119">
        <v>79181</v>
      </c>
      <c r="G3" s="120"/>
      <c r="H3" s="121"/>
    </row>
    <row r="4" spans="1:8" x14ac:dyDescent="0.15">
      <c r="A4" s="122"/>
      <c r="B4" s="123"/>
      <c r="C4" s="124"/>
      <c r="D4" s="125">
        <v>55972</v>
      </c>
      <c r="E4" s="126"/>
      <c r="F4" s="127">
        <v>40448</v>
      </c>
      <c r="G4" s="128"/>
      <c r="H4" s="129"/>
    </row>
    <row r="5" spans="1:8" x14ac:dyDescent="0.15">
      <c r="A5" s="110" t="s">
        <v>516</v>
      </c>
      <c r="B5" s="115"/>
      <c r="C5" s="116"/>
      <c r="D5" s="117">
        <v>87449</v>
      </c>
      <c r="E5" s="118"/>
      <c r="F5" s="119">
        <v>118124</v>
      </c>
      <c r="G5" s="120"/>
      <c r="H5" s="121"/>
    </row>
    <row r="6" spans="1:8" x14ac:dyDescent="0.15">
      <c r="A6" s="122"/>
      <c r="B6" s="123"/>
      <c r="C6" s="124"/>
      <c r="D6" s="125">
        <v>44399</v>
      </c>
      <c r="E6" s="126"/>
      <c r="F6" s="127">
        <v>54614</v>
      </c>
      <c r="G6" s="128"/>
      <c r="H6" s="129"/>
    </row>
    <row r="7" spans="1:8" x14ac:dyDescent="0.15">
      <c r="A7" s="110" t="s">
        <v>517</v>
      </c>
      <c r="B7" s="115"/>
      <c r="C7" s="116"/>
      <c r="D7" s="117">
        <v>96880</v>
      </c>
      <c r="E7" s="118"/>
      <c r="F7" s="119">
        <v>101693</v>
      </c>
      <c r="G7" s="120"/>
      <c r="H7" s="121"/>
    </row>
    <row r="8" spans="1:8" x14ac:dyDescent="0.15">
      <c r="A8" s="122"/>
      <c r="B8" s="123"/>
      <c r="C8" s="124"/>
      <c r="D8" s="125">
        <v>53291</v>
      </c>
      <c r="E8" s="126"/>
      <c r="F8" s="127">
        <v>51066</v>
      </c>
      <c r="G8" s="128"/>
      <c r="H8" s="129"/>
    </row>
    <row r="9" spans="1:8" x14ac:dyDescent="0.15">
      <c r="A9" s="110" t="s">
        <v>518</v>
      </c>
      <c r="B9" s="115"/>
      <c r="C9" s="116"/>
      <c r="D9" s="117">
        <v>183292</v>
      </c>
      <c r="E9" s="118"/>
      <c r="F9" s="119">
        <v>96635</v>
      </c>
      <c r="G9" s="120"/>
      <c r="H9" s="121"/>
    </row>
    <row r="10" spans="1:8" x14ac:dyDescent="0.15">
      <c r="A10" s="122"/>
      <c r="B10" s="123"/>
      <c r="C10" s="124"/>
      <c r="D10" s="125">
        <v>27519</v>
      </c>
      <c r="E10" s="126"/>
      <c r="F10" s="127">
        <v>44408</v>
      </c>
      <c r="G10" s="128"/>
      <c r="H10" s="129"/>
    </row>
    <row r="11" spans="1:8" x14ac:dyDescent="0.15">
      <c r="A11" s="110" t="s">
        <v>519</v>
      </c>
      <c r="B11" s="115"/>
      <c r="C11" s="116"/>
      <c r="D11" s="117">
        <v>86570</v>
      </c>
      <c r="E11" s="118"/>
      <c r="F11" s="119">
        <v>97062</v>
      </c>
      <c r="G11" s="120"/>
      <c r="H11" s="121"/>
    </row>
    <row r="12" spans="1:8" x14ac:dyDescent="0.15">
      <c r="A12" s="122"/>
      <c r="B12" s="123"/>
      <c r="C12" s="130"/>
      <c r="D12" s="125">
        <v>47072</v>
      </c>
      <c r="E12" s="126"/>
      <c r="F12" s="127">
        <v>50112</v>
      </c>
      <c r="G12" s="128"/>
      <c r="H12" s="129"/>
    </row>
    <row r="13" spans="1:8" x14ac:dyDescent="0.15">
      <c r="A13" s="110"/>
      <c r="B13" s="115"/>
      <c r="C13" s="131"/>
      <c r="D13" s="132">
        <v>112543</v>
      </c>
      <c r="E13" s="133"/>
      <c r="F13" s="134">
        <v>98539</v>
      </c>
      <c r="G13" s="135"/>
      <c r="H13" s="121"/>
    </row>
    <row r="14" spans="1:8" x14ac:dyDescent="0.15">
      <c r="A14" s="122"/>
      <c r="B14" s="123"/>
      <c r="C14" s="124"/>
      <c r="D14" s="125">
        <v>45651</v>
      </c>
      <c r="E14" s="126"/>
      <c r="F14" s="127">
        <v>48130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5.29</v>
      </c>
      <c r="C19" s="136">
        <f>ROUND(VALUE(SUBSTITUTE(実質収支比率等に係る経年分析!G$48,"▲","-")),2)</f>
        <v>6.49</v>
      </c>
      <c r="D19" s="136">
        <f>ROUND(VALUE(SUBSTITUTE(実質収支比率等に係る経年分析!H$48,"▲","-")),2)</f>
        <v>5.52</v>
      </c>
      <c r="E19" s="136">
        <f>ROUND(VALUE(SUBSTITUTE(実質収支比率等に係る経年分析!I$48,"▲","-")),2)</f>
        <v>3.14</v>
      </c>
      <c r="F19" s="136">
        <f>ROUND(VALUE(SUBSTITUTE(実質収支比率等に係る経年分析!J$48,"▲","-")),2)</f>
        <v>2.44</v>
      </c>
    </row>
    <row r="20" spans="1:11" x14ac:dyDescent="0.15">
      <c r="A20" s="136" t="s">
        <v>43</v>
      </c>
      <c r="B20" s="136">
        <f>ROUND(VALUE(SUBSTITUTE(実質収支比率等に係る経年分析!F$47,"▲","-")),2)</f>
        <v>15.48</v>
      </c>
      <c r="C20" s="136">
        <f>ROUND(VALUE(SUBSTITUTE(実質収支比率等に係る経年分析!G$47,"▲","-")),2)</f>
        <v>15.62</v>
      </c>
      <c r="D20" s="136">
        <f>ROUND(VALUE(SUBSTITUTE(実質収支比率等に係る経年分析!H$47,"▲","-")),2)</f>
        <v>15.73</v>
      </c>
      <c r="E20" s="136">
        <f>ROUND(VALUE(SUBSTITUTE(実質収支比率等に係る経年分析!I$47,"▲","-")),2)</f>
        <v>14.34</v>
      </c>
      <c r="F20" s="136">
        <f>ROUND(VALUE(SUBSTITUTE(実質収支比率等に係る経年分析!J$47,"▲","-")),2)</f>
        <v>14.51</v>
      </c>
    </row>
    <row r="21" spans="1:11" x14ac:dyDescent="0.15">
      <c r="A21" s="136" t="s">
        <v>44</v>
      </c>
      <c r="B21" s="136">
        <f>IF(ISNUMBER(VALUE(SUBSTITUTE(実質収支比率等に係る経年分析!F$49,"▲","-"))),ROUND(VALUE(SUBSTITUTE(実質収支比率等に係る経年分析!F$49,"▲","-")),2),NA())</f>
        <v>3.06</v>
      </c>
      <c r="C21" s="136">
        <f>IF(ISNUMBER(VALUE(SUBSTITUTE(実質収支比率等に係る経年分析!G$49,"▲","-"))),ROUND(VALUE(SUBSTITUTE(実質収支比率等に係る経年分析!G$49,"▲","-")),2),NA())</f>
        <v>1.17</v>
      </c>
      <c r="D21" s="136">
        <f>IF(ISNUMBER(VALUE(SUBSTITUTE(実質収支比率等に係る経年分析!H$49,"▲","-"))),ROUND(VALUE(SUBSTITUTE(実質収支比率等に係る経年分析!H$49,"▲","-")),2),NA())</f>
        <v>-1.01</v>
      </c>
      <c r="E21" s="136">
        <f>IF(ISNUMBER(VALUE(SUBSTITUTE(実質収支比率等に係る経年分析!I$49,"▲","-"))),ROUND(VALUE(SUBSTITUTE(実質収支比率等に係る経年分析!I$49,"▲","-")),2),NA())</f>
        <v>-3.63</v>
      </c>
      <c r="F21" s="136">
        <f>IF(ISNUMBER(VALUE(SUBSTITUTE(実質収支比率等に係る経年分析!J$49,"▲","-"))),ROUND(VALUE(SUBSTITUTE(実質収支比率等に係る経年分析!J$49,"▲","-")),2),NA())</f>
        <v>-0.73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公共下水道特別会計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公立芽室病院事業会計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3.27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2.2799999999999998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0.56999999999999995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0.48</v>
      </c>
    </row>
    <row r="33" spans="1:16" x14ac:dyDescent="0.15">
      <c r="A33" s="137" t="str">
        <f>IF(連結実質赤字比率に係る赤字・黒字の構成分析!C$37="",NA(),連結実質赤字比率に係る赤字・黒字の構成分析!C$37)</f>
        <v>国民健康保険特別会計</v>
      </c>
      <c r="B33" s="137">
        <f>IF(ROUND(VALUE(SUBSTITUTE(連結実質赤字比率に係る赤字・黒字の構成分析!F$37,"▲", "-")), 2) &lt; 0, ABS(ROUND(VALUE(SUBSTITUTE(連結実質赤字比率に係る赤字・黒字の構成分析!F$37,"▲", "-")), 2)), NA())</f>
        <v>0.93</v>
      </c>
      <c r="C33" s="137" t="e">
        <f>IF(ROUND(VALUE(SUBSTITUTE(連結実質赤字比率に係る赤字・黒字の構成分析!F$37,"▲", "-")), 2) &gt;= 0, ABS(ROUND(VALUE(SUBSTITUTE(連結実質赤字比率に係る赤字・黒字の構成分析!F$37,"▲", "-")), 2)), NA())</f>
        <v>#N/A</v>
      </c>
      <c r="D33" s="137">
        <f>IF(ROUND(VALUE(SUBSTITUTE(連結実質赤字比率に係る赤字・黒字の構成分析!G$37,"▲", "-")), 2) &lt; 0, ABS(ROUND(VALUE(SUBSTITUTE(連結実質赤字比率に係る赤字・黒字の構成分析!G$37,"▲", "-")), 2)), NA())</f>
        <v>1.45</v>
      </c>
      <c r="E33" s="137" t="e">
        <f>IF(ROUND(VALUE(SUBSTITUTE(連結実質赤字比率に係る赤字・黒字の構成分析!G$37,"▲", "-")), 2) &gt;= 0, ABS(ROUND(VALUE(SUBSTITUTE(連結実質赤字比率に係る赤字・黒字の構成分析!G$37,"▲", "-")), 2)), NA())</f>
        <v>#N/A</v>
      </c>
      <c r="F33" s="137">
        <f>IF(ROUND(VALUE(SUBSTITUTE(連結実質赤字比率に係る赤字・黒字の構成分析!H$37,"▲", "-")), 2) &lt; 0, ABS(ROUND(VALUE(SUBSTITUTE(連結実質赤字比率に係る赤字・黒字の構成分析!H$37,"▲", "-")), 2)), NA())</f>
        <v>3.5</v>
      </c>
      <c r="G33" s="137" t="e">
        <f>IF(ROUND(VALUE(SUBSTITUTE(連結実質赤字比率に係る赤字・黒字の構成分析!H$37,"▲", "-")), 2) &gt;= 0, ABS(ROUND(VALUE(SUBSTITUTE(連結実質赤字比率に係る赤字・黒字の構成分析!H$37,"▲", "-")), 2)), NA())</f>
        <v>#N/A</v>
      </c>
      <c r="H33" s="137">
        <f>IF(ROUND(VALUE(SUBSTITUTE(連結実質赤字比率に係る赤字・黒字の構成分析!I$37,"▲", "-")), 2) &lt; 0, ABS(ROUND(VALUE(SUBSTITUTE(連結実質赤字比率に係る赤字・黒字の構成分析!I$37,"▲", "-")), 2)), NA())</f>
        <v>1.83</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1.29</v>
      </c>
    </row>
    <row r="34" spans="1:16" x14ac:dyDescent="0.15">
      <c r="A34" s="137" t="str">
        <f>IF(連結実質赤字比率に係る赤字・黒字の構成分析!C$36="",NA(),連結実質赤字比率に係る赤字・黒字の構成分析!C$36)</f>
        <v>上水道事業会計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2.44</v>
      </c>
    </row>
    <row r="36" spans="1:16" x14ac:dyDescent="0.15">
      <c r="A36" s="137" t="str">
        <f>IF(連結実質赤字比率に係る赤字・黒字の構成分析!C$34="",NA(),連結実質赤字比率に係る赤字・黒字の構成分析!C$34)</f>
        <v>地域開発事業特別会計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4.8600000000000003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5.16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925</v>
      </c>
      <c r="E42" s="138"/>
      <c r="F42" s="138"/>
      <c r="G42" s="138">
        <f>'実質公債費比率（分子）の構造'!L$52</f>
        <v>889</v>
      </c>
      <c r="H42" s="138"/>
      <c r="I42" s="138"/>
      <c r="J42" s="138">
        <f>'実質公債費比率（分子）の構造'!M$52</f>
        <v>917</v>
      </c>
      <c r="K42" s="138"/>
      <c r="L42" s="138"/>
      <c r="M42" s="138">
        <f>'実質公債費比率（分子）の構造'!N$52</f>
        <v>890</v>
      </c>
      <c r="N42" s="138"/>
      <c r="O42" s="138"/>
      <c r="P42" s="138">
        <f>'実質公債費比率（分子）の構造'!O$52</f>
        <v>903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49</v>
      </c>
      <c r="C44" s="138"/>
      <c r="D44" s="138"/>
      <c r="E44" s="138">
        <f>'実質公債費比率（分子）の構造'!L$50</f>
        <v>44</v>
      </c>
      <c r="F44" s="138"/>
      <c r="G44" s="138"/>
      <c r="H44" s="138">
        <f>'実質公債費比率（分子）の構造'!M$50</f>
        <v>55</v>
      </c>
      <c r="I44" s="138"/>
      <c r="J44" s="138"/>
      <c r="K44" s="138">
        <f>'実質公債費比率（分子）の構造'!N$50</f>
        <v>145</v>
      </c>
      <c r="L44" s="138"/>
      <c r="M44" s="138"/>
      <c r="N44" s="138">
        <f>'実質公債費比率（分子）の構造'!O$50</f>
        <v>98</v>
      </c>
      <c r="O44" s="138"/>
      <c r="P44" s="138"/>
    </row>
    <row r="45" spans="1:16" x14ac:dyDescent="0.15">
      <c r="A45" s="138" t="s">
        <v>54</v>
      </c>
      <c r="B45" s="138">
        <f>'実質公債費比率（分子）の構造'!K$49</f>
        <v>22</v>
      </c>
      <c r="C45" s="138"/>
      <c r="D45" s="138"/>
      <c r="E45" s="138">
        <f>'実質公債費比率（分子）の構造'!L$49</f>
        <v>32</v>
      </c>
      <c r="F45" s="138"/>
      <c r="G45" s="138"/>
      <c r="H45" s="138">
        <f>'実質公債費比率（分子）の構造'!M$49</f>
        <v>32</v>
      </c>
      <c r="I45" s="138"/>
      <c r="J45" s="138"/>
      <c r="K45" s="138">
        <f>'実質公債費比率（分子）の構造'!N$49</f>
        <v>29</v>
      </c>
      <c r="L45" s="138"/>
      <c r="M45" s="138"/>
      <c r="N45" s="138">
        <f>'実質公債費比率（分子）の構造'!O$49</f>
        <v>15</v>
      </c>
      <c r="O45" s="138"/>
      <c r="P45" s="138"/>
    </row>
    <row r="46" spans="1:16" x14ac:dyDescent="0.15">
      <c r="A46" s="138" t="s">
        <v>55</v>
      </c>
      <c r="B46" s="138">
        <f>'実質公債費比率（分子）の構造'!K$48</f>
        <v>281</v>
      </c>
      <c r="C46" s="138"/>
      <c r="D46" s="138"/>
      <c r="E46" s="138">
        <f>'実質公債費比率（分子）の構造'!L$48</f>
        <v>247</v>
      </c>
      <c r="F46" s="138"/>
      <c r="G46" s="138"/>
      <c r="H46" s="138">
        <f>'実質公債費比率（分子）の構造'!M$48</f>
        <v>234</v>
      </c>
      <c r="I46" s="138"/>
      <c r="J46" s="138"/>
      <c r="K46" s="138">
        <f>'実質公債費比率（分子）の構造'!N$48</f>
        <v>205</v>
      </c>
      <c r="L46" s="138"/>
      <c r="M46" s="138"/>
      <c r="N46" s="138">
        <f>'実質公債費比率（分子）の構造'!O$48</f>
        <v>230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997</v>
      </c>
      <c r="C49" s="138"/>
      <c r="D49" s="138"/>
      <c r="E49" s="138">
        <f>'実質公債費比率（分子）の構造'!L$45</f>
        <v>931</v>
      </c>
      <c r="F49" s="138"/>
      <c r="G49" s="138"/>
      <c r="H49" s="138">
        <f>'実質公債費比率（分子）の構造'!M$45</f>
        <v>915</v>
      </c>
      <c r="I49" s="138"/>
      <c r="J49" s="138"/>
      <c r="K49" s="138">
        <f>'実質公債費比率（分子）の構造'!N$45</f>
        <v>902</v>
      </c>
      <c r="L49" s="138"/>
      <c r="M49" s="138"/>
      <c r="N49" s="138">
        <f>'実質公債費比率（分子）の構造'!O$45</f>
        <v>782</v>
      </c>
      <c r="O49" s="138"/>
      <c r="P49" s="138"/>
    </row>
    <row r="50" spans="1:16" x14ac:dyDescent="0.15">
      <c r="A50" s="138" t="s">
        <v>59</v>
      </c>
      <c r="B50" s="138" t="e">
        <f>NA()</f>
        <v>#N/A</v>
      </c>
      <c r="C50" s="138">
        <f>IF(ISNUMBER('実質公債費比率（分子）の構造'!K$53),'実質公債費比率（分子）の構造'!K$53,NA())</f>
        <v>424</v>
      </c>
      <c r="D50" s="138" t="e">
        <f>NA()</f>
        <v>#N/A</v>
      </c>
      <c r="E50" s="138" t="e">
        <f>NA()</f>
        <v>#N/A</v>
      </c>
      <c r="F50" s="138">
        <f>IF(ISNUMBER('実質公債費比率（分子）の構造'!L$53),'実質公債費比率（分子）の構造'!L$53,NA())</f>
        <v>365</v>
      </c>
      <c r="G50" s="138" t="e">
        <f>NA()</f>
        <v>#N/A</v>
      </c>
      <c r="H50" s="138" t="e">
        <f>NA()</f>
        <v>#N/A</v>
      </c>
      <c r="I50" s="138">
        <f>IF(ISNUMBER('実質公債費比率（分子）の構造'!M$53),'実質公債費比率（分子）の構造'!M$53,NA())</f>
        <v>319</v>
      </c>
      <c r="J50" s="138" t="e">
        <f>NA()</f>
        <v>#N/A</v>
      </c>
      <c r="K50" s="138" t="e">
        <f>NA()</f>
        <v>#N/A</v>
      </c>
      <c r="L50" s="138">
        <f>IF(ISNUMBER('実質公債費比率（分子）の構造'!N$53),'実質公債費比率（分子）の構造'!N$53,NA())</f>
        <v>391</v>
      </c>
      <c r="M50" s="138" t="e">
        <f>NA()</f>
        <v>#N/A</v>
      </c>
      <c r="N50" s="138" t="e">
        <f>NA()</f>
        <v>#N/A</v>
      </c>
      <c r="O50" s="138">
        <f>IF(ISNUMBER('実質公債費比率（分子）の構造'!O$53),'実質公債費比率（分子）の構造'!O$53,NA())</f>
        <v>222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8550</v>
      </c>
      <c r="E56" s="137"/>
      <c r="F56" s="137"/>
      <c r="G56" s="137">
        <f>'将来負担比率（分子）の構造'!J$52</f>
        <v>8549</v>
      </c>
      <c r="H56" s="137"/>
      <c r="I56" s="137"/>
      <c r="J56" s="137">
        <f>'将来負担比率（分子）の構造'!K$52</f>
        <v>8758</v>
      </c>
      <c r="K56" s="137"/>
      <c r="L56" s="137"/>
      <c r="M56" s="137">
        <f>'将来負担比率（分子）の構造'!L$52</f>
        <v>8591</v>
      </c>
      <c r="N56" s="137"/>
      <c r="O56" s="137"/>
      <c r="P56" s="137">
        <f>'将来負担比率（分子）の構造'!M$52</f>
        <v>8197</v>
      </c>
    </row>
    <row r="57" spans="1:16" x14ac:dyDescent="0.15">
      <c r="A57" s="137" t="s">
        <v>36</v>
      </c>
      <c r="B57" s="137"/>
      <c r="C57" s="137"/>
      <c r="D57" s="137">
        <f>'将来負担比率（分子）の構造'!I$51</f>
        <v>396</v>
      </c>
      <c r="E57" s="137"/>
      <c r="F57" s="137"/>
      <c r="G57" s="137">
        <f>'将来負担比率（分子）の構造'!J$51</f>
        <v>353</v>
      </c>
      <c r="H57" s="137"/>
      <c r="I57" s="137"/>
      <c r="J57" s="137">
        <f>'将来負担比率（分子）の構造'!K$51</f>
        <v>313</v>
      </c>
      <c r="K57" s="137"/>
      <c r="L57" s="137"/>
      <c r="M57" s="137">
        <f>'将来負担比率（分子）の構造'!L$51</f>
        <v>274</v>
      </c>
      <c r="N57" s="137"/>
      <c r="O57" s="137"/>
      <c r="P57" s="137">
        <f>'将来負担比率（分子）の構造'!M$51</f>
        <v>236</v>
      </c>
    </row>
    <row r="58" spans="1:16" x14ac:dyDescent="0.15">
      <c r="A58" s="137" t="s">
        <v>35</v>
      </c>
      <c r="B58" s="137"/>
      <c r="C58" s="137"/>
      <c r="D58" s="137">
        <f>'将来負担比率（分子）の構造'!I$50</f>
        <v>4094</v>
      </c>
      <c r="E58" s="137"/>
      <c r="F58" s="137"/>
      <c r="G58" s="137">
        <f>'将来負担比率（分子）の構造'!J$50</f>
        <v>4157</v>
      </c>
      <c r="H58" s="137"/>
      <c r="I58" s="137"/>
      <c r="J58" s="137">
        <f>'将来負担比率（分子）の構造'!K$50</f>
        <v>4207</v>
      </c>
      <c r="K58" s="137"/>
      <c r="L58" s="137"/>
      <c r="M58" s="137">
        <f>'将来負担比率（分子）の構造'!L$50</f>
        <v>3966</v>
      </c>
      <c r="N58" s="137"/>
      <c r="O58" s="137"/>
      <c r="P58" s="137">
        <f>'将来負担比率（分子）の構造'!M$50</f>
        <v>3800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2011</v>
      </c>
      <c r="C62" s="137"/>
      <c r="D62" s="137"/>
      <c r="E62" s="137">
        <f>'将来負担比率（分子）の構造'!J$45</f>
        <v>1882</v>
      </c>
      <c r="F62" s="137"/>
      <c r="G62" s="137"/>
      <c r="H62" s="137">
        <f>'将来負担比率（分子）の構造'!K$45</f>
        <v>1724</v>
      </c>
      <c r="I62" s="137"/>
      <c r="J62" s="137"/>
      <c r="K62" s="137">
        <f>'将来負担比率（分子）の構造'!L$45</f>
        <v>1592</v>
      </c>
      <c r="L62" s="137"/>
      <c r="M62" s="137"/>
      <c r="N62" s="137">
        <f>'将来負担比率（分子）の構造'!M$45</f>
        <v>1147</v>
      </c>
      <c r="O62" s="137"/>
      <c r="P62" s="137"/>
    </row>
    <row r="63" spans="1:16" x14ac:dyDescent="0.15">
      <c r="A63" s="137" t="s">
        <v>28</v>
      </c>
      <c r="B63" s="137">
        <f>'将来負担比率（分子）の構造'!I$44</f>
        <v>246</v>
      </c>
      <c r="C63" s="137"/>
      <c r="D63" s="137"/>
      <c r="E63" s="137">
        <f>'将来負担比率（分子）の構造'!J$44</f>
        <v>259</v>
      </c>
      <c r="F63" s="137"/>
      <c r="G63" s="137"/>
      <c r="H63" s="137">
        <f>'将来負担比率（分子）の構造'!K$44</f>
        <v>236</v>
      </c>
      <c r="I63" s="137"/>
      <c r="J63" s="137"/>
      <c r="K63" s="137">
        <f>'将来負担比率（分子）の構造'!L$44</f>
        <v>218</v>
      </c>
      <c r="L63" s="137"/>
      <c r="M63" s="137"/>
      <c r="N63" s="137">
        <f>'将来負担比率（分子）の構造'!M$44</f>
        <v>56</v>
      </c>
      <c r="O63" s="137"/>
      <c r="P63" s="137"/>
    </row>
    <row r="64" spans="1:16" x14ac:dyDescent="0.15">
      <c r="A64" s="137" t="s">
        <v>27</v>
      </c>
      <c r="B64" s="137">
        <f>'将来負担比率（分子）の構造'!I$43</f>
        <v>2777</v>
      </c>
      <c r="C64" s="137"/>
      <c r="D64" s="137"/>
      <c r="E64" s="137">
        <f>'将来負担比率（分子）の構造'!J$43</f>
        <v>2420</v>
      </c>
      <c r="F64" s="137"/>
      <c r="G64" s="137"/>
      <c r="H64" s="137">
        <f>'将来負担比率（分子）の構造'!K$43</f>
        <v>2181</v>
      </c>
      <c r="I64" s="137"/>
      <c r="J64" s="137"/>
      <c r="K64" s="137">
        <f>'将来負担比率（分子）の構造'!L$43</f>
        <v>2032</v>
      </c>
      <c r="L64" s="137"/>
      <c r="M64" s="137"/>
      <c r="N64" s="137">
        <f>'将来負担比率（分子）の構造'!M$43</f>
        <v>1939</v>
      </c>
      <c r="O64" s="137"/>
      <c r="P64" s="137"/>
    </row>
    <row r="65" spans="1:16" x14ac:dyDescent="0.15">
      <c r="A65" s="137" t="s">
        <v>26</v>
      </c>
      <c r="B65" s="137">
        <f>'将来負担比率（分子）の構造'!I$42</f>
        <v>412</v>
      </c>
      <c r="C65" s="137"/>
      <c r="D65" s="137"/>
      <c r="E65" s="137">
        <f>'将来負担比率（分子）の構造'!J$42</f>
        <v>421</v>
      </c>
      <c r="F65" s="137"/>
      <c r="G65" s="137"/>
      <c r="H65" s="137">
        <f>'将来負担比率（分子）の構造'!K$42</f>
        <v>465</v>
      </c>
      <c r="I65" s="137"/>
      <c r="J65" s="137"/>
      <c r="K65" s="137">
        <f>'将来負担比率（分子）の構造'!L$42</f>
        <v>474</v>
      </c>
      <c r="L65" s="137"/>
      <c r="M65" s="137"/>
      <c r="N65" s="137">
        <f>'将来負担比率（分子）の構造'!M$42</f>
        <v>466</v>
      </c>
      <c r="O65" s="137"/>
      <c r="P65" s="137"/>
    </row>
    <row r="66" spans="1:16" x14ac:dyDescent="0.15">
      <c r="A66" s="137" t="s">
        <v>25</v>
      </c>
      <c r="B66" s="137">
        <f>'将来負担比率（分子）の構造'!I$41</f>
        <v>8259</v>
      </c>
      <c r="C66" s="137"/>
      <c r="D66" s="137"/>
      <c r="E66" s="137">
        <f>'将来負担比率（分子）の構造'!J$41</f>
        <v>8167</v>
      </c>
      <c r="F66" s="137"/>
      <c r="G66" s="137"/>
      <c r="H66" s="137">
        <f>'将来負担比率（分子）の構造'!K$41</f>
        <v>8228</v>
      </c>
      <c r="I66" s="137"/>
      <c r="J66" s="137"/>
      <c r="K66" s="137">
        <f>'将来負担比率（分子）の構造'!L$41</f>
        <v>8136</v>
      </c>
      <c r="L66" s="137"/>
      <c r="M66" s="137"/>
      <c r="N66" s="137">
        <f>'将来負担比率（分子）の構造'!M$41</f>
        <v>8308</v>
      </c>
      <c r="O66" s="137"/>
      <c r="P66" s="137"/>
    </row>
    <row r="67" spans="1:16" x14ac:dyDescent="0.15">
      <c r="A67" s="137" t="s">
        <v>63</v>
      </c>
      <c r="B67" s="137" t="e">
        <f>NA()</f>
        <v>#N/A</v>
      </c>
      <c r="C67" s="137">
        <f>IF(ISNUMBER('将来負担比率（分子）の構造'!I$53), IF('将来負担比率（分子）の構造'!I$53 &lt; 0, 0, '将来負担比率（分子）の構造'!I$53), NA())</f>
        <v>665</v>
      </c>
      <c r="D67" s="137" t="e">
        <f>NA()</f>
        <v>#N/A</v>
      </c>
      <c r="E67" s="137" t="e">
        <f>NA()</f>
        <v>#N/A</v>
      </c>
      <c r="F67" s="137">
        <f>IF(ISNUMBER('将来負担比率（分子）の構造'!J$53), IF('将来負担比率（分子）の構造'!J$53 &lt; 0, 0, '将来負担比率（分子）の構造'!J$53), NA())</f>
        <v>90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206</v>
      </c>
      <c r="C5" s="708"/>
      <c r="D5" s="708"/>
      <c r="E5" s="708"/>
      <c r="F5" s="708"/>
      <c r="G5" s="708"/>
      <c r="H5" s="708"/>
      <c r="I5" s="708"/>
      <c r="J5" s="708"/>
      <c r="K5" s="708"/>
      <c r="L5" s="708"/>
      <c r="M5" s="708"/>
      <c r="N5" s="708"/>
      <c r="O5" s="708"/>
      <c r="P5" s="708"/>
      <c r="Q5" s="709"/>
      <c r="R5" s="670">
        <v>2920128</v>
      </c>
      <c r="S5" s="671"/>
      <c r="T5" s="671"/>
      <c r="U5" s="671"/>
      <c r="V5" s="671"/>
      <c r="W5" s="671"/>
      <c r="X5" s="671"/>
      <c r="Y5" s="718"/>
      <c r="Z5" s="731">
        <v>22</v>
      </c>
      <c r="AA5" s="731"/>
      <c r="AB5" s="731"/>
      <c r="AC5" s="731"/>
      <c r="AD5" s="732">
        <v>2864583</v>
      </c>
      <c r="AE5" s="732"/>
      <c r="AF5" s="732"/>
      <c r="AG5" s="732"/>
      <c r="AH5" s="732"/>
      <c r="AI5" s="732"/>
      <c r="AJ5" s="732"/>
      <c r="AK5" s="732"/>
      <c r="AL5" s="719">
        <v>40.6</v>
      </c>
      <c r="AM5" s="688"/>
      <c r="AN5" s="688"/>
      <c r="AO5" s="720"/>
      <c r="AP5" s="707" t="s">
        <v>207</v>
      </c>
      <c r="AQ5" s="708"/>
      <c r="AR5" s="708"/>
      <c r="AS5" s="708"/>
      <c r="AT5" s="708"/>
      <c r="AU5" s="708"/>
      <c r="AV5" s="708"/>
      <c r="AW5" s="708"/>
      <c r="AX5" s="708"/>
      <c r="AY5" s="708"/>
      <c r="AZ5" s="708"/>
      <c r="BA5" s="708"/>
      <c r="BB5" s="708"/>
      <c r="BC5" s="708"/>
      <c r="BD5" s="708"/>
      <c r="BE5" s="708"/>
      <c r="BF5" s="709"/>
      <c r="BG5" s="620">
        <v>2864583</v>
      </c>
      <c r="BH5" s="621"/>
      <c r="BI5" s="621"/>
      <c r="BJ5" s="621"/>
      <c r="BK5" s="621"/>
      <c r="BL5" s="621"/>
      <c r="BM5" s="621"/>
      <c r="BN5" s="622"/>
      <c r="BO5" s="673">
        <v>98.1</v>
      </c>
      <c r="BP5" s="673"/>
      <c r="BQ5" s="673"/>
      <c r="BR5" s="673"/>
      <c r="BS5" s="674">
        <v>42325</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x14ac:dyDescent="0.15">
      <c r="B6" s="617" t="s">
        <v>211</v>
      </c>
      <c r="C6" s="618"/>
      <c r="D6" s="618"/>
      <c r="E6" s="618"/>
      <c r="F6" s="618"/>
      <c r="G6" s="618"/>
      <c r="H6" s="618"/>
      <c r="I6" s="618"/>
      <c r="J6" s="618"/>
      <c r="K6" s="618"/>
      <c r="L6" s="618"/>
      <c r="M6" s="618"/>
      <c r="N6" s="618"/>
      <c r="O6" s="618"/>
      <c r="P6" s="618"/>
      <c r="Q6" s="619"/>
      <c r="R6" s="620">
        <v>307345</v>
      </c>
      <c r="S6" s="621"/>
      <c r="T6" s="621"/>
      <c r="U6" s="621"/>
      <c r="V6" s="621"/>
      <c r="W6" s="621"/>
      <c r="X6" s="621"/>
      <c r="Y6" s="622"/>
      <c r="Z6" s="673">
        <v>2.2999999999999998</v>
      </c>
      <c r="AA6" s="673"/>
      <c r="AB6" s="673"/>
      <c r="AC6" s="673"/>
      <c r="AD6" s="674">
        <v>307345</v>
      </c>
      <c r="AE6" s="674"/>
      <c r="AF6" s="674"/>
      <c r="AG6" s="674"/>
      <c r="AH6" s="674"/>
      <c r="AI6" s="674"/>
      <c r="AJ6" s="674"/>
      <c r="AK6" s="674"/>
      <c r="AL6" s="643">
        <v>4.4000000000000004</v>
      </c>
      <c r="AM6" s="675"/>
      <c r="AN6" s="675"/>
      <c r="AO6" s="676"/>
      <c r="AP6" s="617" t="s">
        <v>212</v>
      </c>
      <c r="AQ6" s="618"/>
      <c r="AR6" s="618"/>
      <c r="AS6" s="618"/>
      <c r="AT6" s="618"/>
      <c r="AU6" s="618"/>
      <c r="AV6" s="618"/>
      <c r="AW6" s="618"/>
      <c r="AX6" s="618"/>
      <c r="AY6" s="618"/>
      <c r="AZ6" s="618"/>
      <c r="BA6" s="618"/>
      <c r="BB6" s="618"/>
      <c r="BC6" s="618"/>
      <c r="BD6" s="618"/>
      <c r="BE6" s="618"/>
      <c r="BF6" s="619"/>
      <c r="BG6" s="620">
        <v>2864583</v>
      </c>
      <c r="BH6" s="621"/>
      <c r="BI6" s="621"/>
      <c r="BJ6" s="621"/>
      <c r="BK6" s="621"/>
      <c r="BL6" s="621"/>
      <c r="BM6" s="621"/>
      <c r="BN6" s="622"/>
      <c r="BO6" s="673">
        <v>98.1</v>
      </c>
      <c r="BP6" s="673"/>
      <c r="BQ6" s="673"/>
      <c r="BR6" s="673"/>
      <c r="BS6" s="674">
        <v>42325</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121688</v>
      </c>
      <c r="CS6" s="621"/>
      <c r="CT6" s="621"/>
      <c r="CU6" s="621"/>
      <c r="CV6" s="621"/>
      <c r="CW6" s="621"/>
      <c r="CX6" s="621"/>
      <c r="CY6" s="622"/>
      <c r="CZ6" s="673">
        <v>0.9</v>
      </c>
      <c r="DA6" s="673"/>
      <c r="DB6" s="673"/>
      <c r="DC6" s="673"/>
      <c r="DD6" s="626" t="s">
        <v>214</v>
      </c>
      <c r="DE6" s="621"/>
      <c r="DF6" s="621"/>
      <c r="DG6" s="621"/>
      <c r="DH6" s="621"/>
      <c r="DI6" s="621"/>
      <c r="DJ6" s="621"/>
      <c r="DK6" s="621"/>
      <c r="DL6" s="621"/>
      <c r="DM6" s="621"/>
      <c r="DN6" s="621"/>
      <c r="DO6" s="621"/>
      <c r="DP6" s="622"/>
      <c r="DQ6" s="626">
        <v>121445</v>
      </c>
      <c r="DR6" s="621"/>
      <c r="DS6" s="621"/>
      <c r="DT6" s="621"/>
      <c r="DU6" s="621"/>
      <c r="DV6" s="621"/>
      <c r="DW6" s="621"/>
      <c r="DX6" s="621"/>
      <c r="DY6" s="621"/>
      <c r="DZ6" s="621"/>
      <c r="EA6" s="621"/>
      <c r="EB6" s="621"/>
      <c r="EC6" s="656"/>
    </row>
    <row r="7" spans="2:143" ht="11.25" customHeight="1" x14ac:dyDescent="0.15">
      <c r="B7" s="617" t="s">
        <v>215</v>
      </c>
      <c r="C7" s="618"/>
      <c r="D7" s="618"/>
      <c r="E7" s="618"/>
      <c r="F7" s="618"/>
      <c r="G7" s="618"/>
      <c r="H7" s="618"/>
      <c r="I7" s="618"/>
      <c r="J7" s="618"/>
      <c r="K7" s="618"/>
      <c r="L7" s="618"/>
      <c r="M7" s="618"/>
      <c r="N7" s="618"/>
      <c r="O7" s="618"/>
      <c r="P7" s="618"/>
      <c r="Q7" s="619"/>
      <c r="R7" s="620">
        <v>2486</v>
      </c>
      <c r="S7" s="621"/>
      <c r="T7" s="621"/>
      <c r="U7" s="621"/>
      <c r="V7" s="621"/>
      <c r="W7" s="621"/>
      <c r="X7" s="621"/>
      <c r="Y7" s="622"/>
      <c r="Z7" s="673">
        <v>0</v>
      </c>
      <c r="AA7" s="673"/>
      <c r="AB7" s="673"/>
      <c r="AC7" s="673"/>
      <c r="AD7" s="674">
        <v>2486</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1281269</v>
      </c>
      <c r="BH7" s="621"/>
      <c r="BI7" s="621"/>
      <c r="BJ7" s="621"/>
      <c r="BK7" s="621"/>
      <c r="BL7" s="621"/>
      <c r="BM7" s="621"/>
      <c r="BN7" s="622"/>
      <c r="BO7" s="673">
        <v>43.9</v>
      </c>
      <c r="BP7" s="673"/>
      <c r="BQ7" s="673"/>
      <c r="BR7" s="673"/>
      <c r="BS7" s="674">
        <v>42325</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1154548</v>
      </c>
      <c r="CS7" s="621"/>
      <c r="CT7" s="621"/>
      <c r="CU7" s="621"/>
      <c r="CV7" s="621"/>
      <c r="CW7" s="621"/>
      <c r="CX7" s="621"/>
      <c r="CY7" s="622"/>
      <c r="CZ7" s="673">
        <v>8.9</v>
      </c>
      <c r="DA7" s="673"/>
      <c r="DB7" s="673"/>
      <c r="DC7" s="673"/>
      <c r="DD7" s="626">
        <v>24866</v>
      </c>
      <c r="DE7" s="621"/>
      <c r="DF7" s="621"/>
      <c r="DG7" s="621"/>
      <c r="DH7" s="621"/>
      <c r="DI7" s="621"/>
      <c r="DJ7" s="621"/>
      <c r="DK7" s="621"/>
      <c r="DL7" s="621"/>
      <c r="DM7" s="621"/>
      <c r="DN7" s="621"/>
      <c r="DO7" s="621"/>
      <c r="DP7" s="622"/>
      <c r="DQ7" s="626">
        <v>820258</v>
      </c>
      <c r="DR7" s="621"/>
      <c r="DS7" s="621"/>
      <c r="DT7" s="621"/>
      <c r="DU7" s="621"/>
      <c r="DV7" s="621"/>
      <c r="DW7" s="621"/>
      <c r="DX7" s="621"/>
      <c r="DY7" s="621"/>
      <c r="DZ7" s="621"/>
      <c r="EA7" s="621"/>
      <c r="EB7" s="621"/>
      <c r="EC7" s="656"/>
    </row>
    <row r="8" spans="2:143" ht="11.25" customHeight="1" x14ac:dyDescent="0.15">
      <c r="B8" s="617" t="s">
        <v>218</v>
      </c>
      <c r="C8" s="618"/>
      <c r="D8" s="618"/>
      <c r="E8" s="618"/>
      <c r="F8" s="618"/>
      <c r="G8" s="618"/>
      <c r="H8" s="618"/>
      <c r="I8" s="618"/>
      <c r="J8" s="618"/>
      <c r="K8" s="618"/>
      <c r="L8" s="618"/>
      <c r="M8" s="618"/>
      <c r="N8" s="618"/>
      <c r="O8" s="618"/>
      <c r="P8" s="618"/>
      <c r="Q8" s="619"/>
      <c r="R8" s="620">
        <v>4623</v>
      </c>
      <c r="S8" s="621"/>
      <c r="T8" s="621"/>
      <c r="U8" s="621"/>
      <c r="V8" s="621"/>
      <c r="W8" s="621"/>
      <c r="X8" s="621"/>
      <c r="Y8" s="622"/>
      <c r="Z8" s="673">
        <v>0</v>
      </c>
      <c r="AA8" s="673"/>
      <c r="AB8" s="673"/>
      <c r="AC8" s="673"/>
      <c r="AD8" s="674">
        <v>4623</v>
      </c>
      <c r="AE8" s="674"/>
      <c r="AF8" s="674"/>
      <c r="AG8" s="674"/>
      <c r="AH8" s="674"/>
      <c r="AI8" s="674"/>
      <c r="AJ8" s="674"/>
      <c r="AK8" s="674"/>
      <c r="AL8" s="643">
        <v>0.1</v>
      </c>
      <c r="AM8" s="675"/>
      <c r="AN8" s="675"/>
      <c r="AO8" s="676"/>
      <c r="AP8" s="617" t="s">
        <v>219</v>
      </c>
      <c r="AQ8" s="618"/>
      <c r="AR8" s="618"/>
      <c r="AS8" s="618"/>
      <c r="AT8" s="618"/>
      <c r="AU8" s="618"/>
      <c r="AV8" s="618"/>
      <c r="AW8" s="618"/>
      <c r="AX8" s="618"/>
      <c r="AY8" s="618"/>
      <c r="AZ8" s="618"/>
      <c r="BA8" s="618"/>
      <c r="BB8" s="618"/>
      <c r="BC8" s="618"/>
      <c r="BD8" s="618"/>
      <c r="BE8" s="618"/>
      <c r="BF8" s="619"/>
      <c r="BG8" s="620">
        <v>32719</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3093731</v>
      </c>
      <c r="CS8" s="621"/>
      <c r="CT8" s="621"/>
      <c r="CU8" s="621"/>
      <c r="CV8" s="621"/>
      <c r="CW8" s="621"/>
      <c r="CX8" s="621"/>
      <c r="CY8" s="622"/>
      <c r="CZ8" s="673">
        <v>23.8</v>
      </c>
      <c r="DA8" s="673"/>
      <c r="DB8" s="673"/>
      <c r="DC8" s="673"/>
      <c r="DD8" s="626">
        <v>257317</v>
      </c>
      <c r="DE8" s="621"/>
      <c r="DF8" s="621"/>
      <c r="DG8" s="621"/>
      <c r="DH8" s="621"/>
      <c r="DI8" s="621"/>
      <c r="DJ8" s="621"/>
      <c r="DK8" s="621"/>
      <c r="DL8" s="621"/>
      <c r="DM8" s="621"/>
      <c r="DN8" s="621"/>
      <c r="DO8" s="621"/>
      <c r="DP8" s="622"/>
      <c r="DQ8" s="626">
        <v>1739315</v>
      </c>
      <c r="DR8" s="621"/>
      <c r="DS8" s="621"/>
      <c r="DT8" s="621"/>
      <c r="DU8" s="621"/>
      <c r="DV8" s="621"/>
      <c r="DW8" s="621"/>
      <c r="DX8" s="621"/>
      <c r="DY8" s="621"/>
      <c r="DZ8" s="621"/>
      <c r="EA8" s="621"/>
      <c r="EB8" s="621"/>
      <c r="EC8" s="656"/>
    </row>
    <row r="9" spans="2:143" ht="11.25" customHeight="1" x14ac:dyDescent="0.15">
      <c r="B9" s="617" t="s">
        <v>221</v>
      </c>
      <c r="C9" s="618"/>
      <c r="D9" s="618"/>
      <c r="E9" s="618"/>
      <c r="F9" s="618"/>
      <c r="G9" s="618"/>
      <c r="H9" s="618"/>
      <c r="I9" s="618"/>
      <c r="J9" s="618"/>
      <c r="K9" s="618"/>
      <c r="L9" s="618"/>
      <c r="M9" s="618"/>
      <c r="N9" s="618"/>
      <c r="O9" s="618"/>
      <c r="P9" s="618"/>
      <c r="Q9" s="619"/>
      <c r="R9" s="620">
        <v>2793</v>
      </c>
      <c r="S9" s="621"/>
      <c r="T9" s="621"/>
      <c r="U9" s="621"/>
      <c r="V9" s="621"/>
      <c r="W9" s="621"/>
      <c r="X9" s="621"/>
      <c r="Y9" s="622"/>
      <c r="Z9" s="673">
        <v>0</v>
      </c>
      <c r="AA9" s="673"/>
      <c r="AB9" s="673"/>
      <c r="AC9" s="673"/>
      <c r="AD9" s="674">
        <v>2793</v>
      </c>
      <c r="AE9" s="674"/>
      <c r="AF9" s="674"/>
      <c r="AG9" s="674"/>
      <c r="AH9" s="674"/>
      <c r="AI9" s="674"/>
      <c r="AJ9" s="674"/>
      <c r="AK9" s="674"/>
      <c r="AL9" s="643">
        <v>0</v>
      </c>
      <c r="AM9" s="675"/>
      <c r="AN9" s="675"/>
      <c r="AO9" s="676"/>
      <c r="AP9" s="617" t="s">
        <v>222</v>
      </c>
      <c r="AQ9" s="618"/>
      <c r="AR9" s="618"/>
      <c r="AS9" s="618"/>
      <c r="AT9" s="618"/>
      <c r="AU9" s="618"/>
      <c r="AV9" s="618"/>
      <c r="AW9" s="618"/>
      <c r="AX9" s="618"/>
      <c r="AY9" s="618"/>
      <c r="AZ9" s="618"/>
      <c r="BA9" s="618"/>
      <c r="BB9" s="618"/>
      <c r="BC9" s="618"/>
      <c r="BD9" s="618"/>
      <c r="BE9" s="618"/>
      <c r="BF9" s="619"/>
      <c r="BG9" s="620">
        <v>961958</v>
      </c>
      <c r="BH9" s="621"/>
      <c r="BI9" s="621"/>
      <c r="BJ9" s="621"/>
      <c r="BK9" s="621"/>
      <c r="BL9" s="621"/>
      <c r="BM9" s="621"/>
      <c r="BN9" s="622"/>
      <c r="BO9" s="673">
        <v>32.9</v>
      </c>
      <c r="BP9" s="673"/>
      <c r="BQ9" s="673"/>
      <c r="BR9" s="673"/>
      <c r="BS9" s="626" t="s">
        <v>111</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1308048</v>
      </c>
      <c r="CS9" s="621"/>
      <c r="CT9" s="621"/>
      <c r="CU9" s="621"/>
      <c r="CV9" s="621"/>
      <c r="CW9" s="621"/>
      <c r="CX9" s="621"/>
      <c r="CY9" s="622"/>
      <c r="CZ9" s="673">
        <v>10.1</v>
      </c>
      <c r="DA9" s="673"/>
      <c r="DB9" s="673"/>
      <c r="DC9" s="673"/>
      <c r="DD9" s="626">
        <v>901</v>
      </c>
      <c r="DE9" s="621"/>
      <c r="DF9" s="621"/>
      <c r="DG9" s="621"/>
      <c r="DH9" s="621"/>
      <c r="DI9" s="621"/>
      <c r="DJ9" s="621"/>
      <c r="DK9" s="621"/>
      <c r="DL9" s="621"/>
      <c r="DM9" s="621"/>
      <c r="DN9" s="621"/>
      <c r="DO9" s="621"/>
      <c r="DP9" s="622"/>
      <c r="DQ9" s="626">
        <v>994048</v>
      </c>
      <c r="DR9" s="621"/>
      <c r="DS9" s="621"/>
      <c r="DT9" s="621"/>
      <c r="DU9" s="621"/>
      <c r="DV9" s="621"/>
      <c r="DW9" s="621"/>
      <c r="DX9" s="621"/>
      <c r="DY9" s="621"/>
      <c r="DZ9" s="621"/>
      <c r="EA9" s="621"/>
      <c r="EB9" s="621"/>
      <c r="EC9" s="656"/>
    </row>
    <row r="10" spans="2:143" ht="11.25" customHeight="1" x14ac:dyDescent="0.15">
      <c r="B10" s="617" t="s">
        <v>224</v>
      </c>
      <c r="C10" s="618"/>
      <c r="D10" s="618"/>
      <c r="E10" s="618"/>
      <c r="F10" s="618"/>
      <c r="G10" s="618"/>
      <c r="H10" s="618"/>
      <c r="I10" s="618"/>
      <c r="J10" s="618"/>
      <c r="K10" s="618"/>
      <c r="L10" s="618"/>
      <c r="M10" s="618"/>
      <c r="N10" s="618"/>
      <c r="O10" s="618"/>
      <c r="P10" s="618"/>
      <c r="Q10" s="619"/>
      <c r="R10" s="620">
        <v>355455</v>
      </c>
      <c r="S10" s="621"/>
      <c r="T10" s="621"/>
      <c r="U10" s="621"/>
      <c r="V10" s="621"/>
      <c r="W10" s="621"/>
      <c r="X10" s="621"/>
      <c r="Y10" s="622"/>
      <c r="Z10" s="673">
        <v>2.7</v>
      </c>
      <c r="AA10" s="673"/>
      <c r="AB10" s="673"/>
      <c r="AC10" s="673"/>
      <c r="AD10" s="674">
        <v>355455</v>
      </c>
      <c r="AE10" s="674"/>
      <c r="AF10" s="674"/>
      <c r="AG10" s="674"/>
      <c r="AH10" s="674"/>
      <c r="AI10" s="674"/>
      <c r="AJ10" s="674"/>
      <c r="AK10" s="674"/>
      <c r="AL10" s="643">
        <v>5</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73071</v>
      </c>
      <c r="BH10" s="621"/>
      <c r="BI10" s="621"/>
      <c r="BJ10" s="621"/>
      <c r="BK10" s="621"/>
      <c r="BL10" s="621"/>
      <c r="BM10" s="621"/>
      <c r="BN10" s="622"/>
      <c r="BO10" s="673">
        <v>2.5</v>
      </c>
      <c r="BP10" s="673"/>
      <c r="BQ10" s="673"/>
      <c r="BR10" s="673"/>
      <c r="BS10" s="626" t="s">
        <v>111</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2677</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2507</v>
      </c>
      <c r="DR10" s="621"/>
      <c r="DS10" s="621"/>
      <c r="DT10" s="621"/>
      <c r="DU10" s="621"/>
      <c r="DV10" s="621"/>
      <c r="DW10" s="621"/>
      <c r="DX10" s="621"/>
      <c r="DY10" s="621"/>
      <c r="DZ10" s="621"/>
      <c r="EA10" s="621"/>
      <c r="EB10" s="621"/>
      <c r="EC10" s="656"/>
    </row>
    <row r="11" spans="2:143" ht="11.25" customHeight="1" x14ac:dyDescent="0.15">
      <c r="B11" s="617" t="s">
        <v>227</v>
      </c>
      <c r="C11" s="618"/>
      <c r="D11" s="618"/>
      <c r="E11" s="618"/>
      <c r="F11" s="618"/>
      <c r="G11" s="618"/>
      <c r="H11" s="618"/>
      <c r="I11" s="618"/>
      <c r="J11" s="618"/>
      <c r="K11" s="618"/>
      <c r="L11" s="618"/>
      <c r="M11" s="618"/>
      <c r="N11" s="618"/>
      <c r="O11" s="618"/>
      <c r="P11" s="618"/>
      <c r="Q11" s="619"/>
      <c r="R11" s="620">
        <v>5404</v>
      </c>
      <c r="S11" s="621"/>
      <c r="T11" s="621"/>
      <c r="U11" s="621"/>
      <c r="V11" s="621"/>
      <c r="W11" s="621"/>
      <c r="X11" s="621"/>
      <c r="Y11" s="622"/>
      <c r="Z11" s="673">
        <v>0</v>
      </c>
      <c r="AA11" s="673"/>
      <c r="AB11" s="673"/>
      <c r="AC11" s="673"/>
      <c r="AD11" s="674">
        <v>5404</v>
      </c>
      <c r="AE11" s="674"/>
      <c r="AF11" s="674"/>
      <c r="AG11" s="674"/>
      <c r="AH11" s="674"/>
      <c r="AI11" s="674"/>
      <c r="AJ11" s="674"/>
      <c r="AK11" s="674"/>
      <c r="AL11" s="643">
        <v>0.1</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213521</v>
      </c>
      <c r="BH11" s="621"/>
      <c r="BI11" s="621"/>
      <c r="BJ11" s="621"/>
      <c r="BK11" s="621"/>
      <c r="BL11" s="621"/>
      <c r="BM11" s="621"/>
      <c r="BN11" s="622"/>
      <c r="BO11" s="673">
        <v>7.3</v>
      </c>
      <c r="BP11" s="673"/>
      <c r="BQ11" s="673"/>
      <c r="BR11" s="673"/>
      <c r="BS11" s="626">
        <v>42325</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1893910</v>
      </c>
      <c r="CS11" s="621"/>
      <c r="CT11" s="621"/>
      <c r="CU11" s="621"/>
      <c r="CV11" s="621"/>
      <c r="CW11" s="621"/>
      <c r="CX11" s="621"/>
      <c r="CY11" s="622"/>
      <c r="CZ11" s="673">
        <v>14.6</v>
      </c>
      <c r="DA11" s="673"/>
      <c r="DB11" s="673"/>
      <c r="DC11" s="673"/>
      <c r="DD11" s="626">
        <v>523156</v>
      </c>
      <c r="DE11" s="621"/>
      <c r="DF11" s="621"/>
      <c r="DG11" s="621"/>
      <c r="DH11" s="621"/>
      <c r="DI11" s="621"/>
      <c r="DJ11" s="621"/>
      <c r="DK11" s="621"/>
      <c r="DL11" s="621"/>
      <c r="DM11" s="621"/>
      <c r="DN11" s="621"/>
      <c r="DO11" s="621"/>
      <c r="DP11" s="622"/>
      <c r="DQ11" s="626">
        <v>489285</v>
      </c>
      <c r="DR11" s="621"/>
      <c r="DS11" s="621"/>
      <c r="DT11" s="621"/>
      <c r="DU11" s="621"/>
      <c r="DV11" s="621"/>
      <c r="DW11" s="621"/>
      <c r="DX11" s="621"/>
      <c r="DY11" s="621"/>
      <c r="DZ11" s="621"/>
      <c r="EA11" s="621"/>
      <c r="EB11" s="621"/>
      <c r="EC11" s="656"/>
    </row>
    <row r="12" spans="2:143" ht="11.25" customHeight="1" x14ac:dyDescent="0.15">
      <c r="B12" s="617" t="s">
        <v>230</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1389389</v>
      </c>
      <c r="BH12" s="621"/>
      <c r="BI12" s="621"/>
      <c r="BJ12" s="621"/>
      <c r="BK12" s="621"/>
      <c r="BL12" s="621"/>
      <c r="BM12" s="621"/>
      <c r="BN12" s="622"/>
      <c r="BO12" s="673">
        <v>47.6</v>
      </c>
      <c r="BP12" s="673"/>
      <c r="BQ12" s="673"/>
      <c r="BR12" s="673"/>
      <c r="BS12" s="626" t="s">
        <v>111</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692992</v>
      </c>
      <c r="CS12" s="621"/>
      <c r="CT12" s="621"/>
      <c r="CU12" s="621"/>
      <c r="CV12" s="621"/>
      <c r="CW12" s="621"/>
      <c r="CX12" s="621"/>
      <c r="CY12" s="622"/>
      <c r="CZ12" s="673">
        <v>5.3</v>
      </c>
      <c r="DA12" s="673"/>
      <c r="DB12" s="673"/>
      <c r="DC12" s="673"/>
      <c r="DD12" s="626">
        <v>89099</v>
      </c>
      <c r="DE12" s="621"/>
      <c r="DF12" s="621"/>
      <c r="DG12" s="621"/>
      <c r="DH12" s="621"/>
      <c r="DI12" s="621"/>
      <c r="DJ12" s="621"/>
      <c r="DK12" s="621"/>
      <c r="DL12" s="621"/>
      <c r="DM12" s="621"/>
      <c r="DN12" s="621"/>
      <c r="DO12" s="621"/>
      <c r="DP12" s="622"/>
      <c r="DQ12" s="626">
        <v>380197</v>
      </c>
      <c r="DR12" s="621"/>
      <c r="DS12" s="621"/>
      <c r="DT12" s="621"/>
      <c r="DU12" s="621"/>
      <c r="DV12" s="621"/>
      <c r="DW12" s="621"/>
      <c r="DX12" s="621"/>
      <c r="DY12" s="621"/>
      <c r="DZ12" s="621"/>
      <c r="EA12" s="621"/>
      <c r="EB12" s="621"/>
      <c r="EC12" s="656"/>
    </row>
    <row r="13" spans="2:143" ht="11.25" customHeight="1" x14ac:dyDescent="0.15">
      <c r="B13" s="617" t="s">
        <v>233</v>
      </c>
      <c r="C13" s="618"/>
      <c r="D13" s="618"/>
      <c r="E13" s="618"/>
      <c r="F13" s="618"/>
      <c r="G13" s="618"/>
      <c r="H13" s="618"/>
      <c r="I13" s="618"/>
      <c r="J13" s="618"/>
      <c r="K13" s="618"/>
      <c r="L13" s="618"/>
      <c r="M13" s="618"/>
      <c r="N13" s="618"/>
      <c r="O13" s="618"/>
      <c r="P13" s="618"/>
      <c r="Q13" s="619"/>
      <c r="R13" s="620">
        <v>51307</v>
      </c>
      <c r="S13" s="621"/>
      <c r="T13" s="621"/>
      <c r="U13" s="621"/>
      <c r="V13" s="621"/>
      <c r="W13" s="621"/>
      <c r="X13" s="621"/>
      <c r="Y13" s="622"/>
      <c r="Z13" s="673">
        <v>0.4</v>
      </c>
      <c r="AA13" s="673"/>
      <c r="AB13" s="673"/>
      <c r="AC13" s="673"/>
      <c r="AD13" s="674">
        <v>51307</v>
      </c>
      <c r="AE13" s="674"/>
      <c r="AF13" s="674"/>
      <c r="AG13" s="674"/>
      <c r="AH13" s="674"/>
      <c r="AI13" s="674"/>
      <c r="AJ13" s="674"/>
      <c r="AK13" s="674"/>
      <c r="AL13" s="643">
        <v>0.7</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1381438</v>
      </c>
      <c r="BH13" s="621"/>
      <c r="BI13" s="621"/>
      <c r="BJ13" s="621"/>
      <c r="BK13" s="621"/>
      <c r="BL13" s="621"/>
      <c r="BM13" s="621"/>
      <c r="BN13" s="622"/>
      <c r="BO13" s="673">
        <v>47.3</v>
      </c>
      <c r="BP13" s="673"/>
      <c r="BQ13" s="673"/>
      <c r="BR13" s="673"/>
      <c r="BS13" s="626" t="s">
        <v>111</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1178318</v>
      </c>
      <c r="CS13" s="621"/>
      <c r="CT13" s="621"/>
      <c r="CU13" s="621"/>
      <c r="CV13" s="621"/>
      <c r="CW13" s="621"/>
      <c r="CX13" s="621"/>
      <c r="CY13" s="622"/>
      <c r="CZ13" s="673">
        <v>9.1</v>
      </c>
      <c r="DA13" s="673"/>
      <c r="DB13" s="673"/>
      <c r="DC13" s="673"/>
      <c r="DD13" s="626">
        <v>324402</v>
      </c>
      <c r="DE13" s="621"/>
      <c r="DF13" s="621"/>
      <c r="DG13" s="621"/>
      <c r="DH13" s="621"/>
      <c r="DI13" s="621"/>
      <c r="DJ13" s="621"/>
      <c r="DK13" s="621"/>
      <c r="DL13" s="621"/>
      <c r="DM13" s="621"/>
      <c r="DN13" s="621"/>
      <c r="DO13" s="621"/>
      <c r="DP13" s="622"/>
      <c r="DQ13" s="626">
        <v>975404</v>
      </c>
      <c r="DR13" s="621"/>
      <c r="DS13" s="621"/>
      <c r="DT13" s="621"/>
      <c r="DU13" s="621"/>
      <c r="DV13" s="621"/>
      <c r="DW13" s="621"/>
      <c r="DX13" s="621"/>
      <c r="DY13" s="621"/>
      <c r="DZ13" s="621"/>
      <c r="EA13" s="621"/>
      <c r="EB13" s="621"/>
      <c r="EC13" s="656"/>
    </row>
    <row r="14" spans="2:143" ht="11.25" customHeight="1" x14ac:dyDescent="0.15">
      <c r="B14" s="617" t="s">
        <v>236</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58280</v>
      </c>
      <c r="BH14" s="621"/>
      <c r="BI14" s="621"/>
      <c r="BJ14" s="621"/>
      <c r="BK14" s="621"/>
      <c r="BL14" s="621"/>
      <c r="BM14" s="621"/>
      <c r="BN14" s="622"/>
      <c r="BO14" s="673">
        <v>2</v>
      </c>
      <c r="BP14" s="673"/>
      <c r="BQ14" s="673"/>
      <c r="BR14" s="673"/>
      <c r="BS14" s="626" t="s">
        <v>111</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489914</v>
      </c>
      <c r="CS14" s="621"/>
      <c r="CT14" s="621"/>
      <c r="CU14" s="621"/>
      <c r="CV14" s="621"/>
      <c r="CW14" s="621"/>
      <c r="CX14" s="621"/>
      <c r="CY14" s="622"/>
      <c r="CZ14" s="673">
        <v>3.8</v>
      </c>
      <c r="DA14" s="673"/>
      <c r="DB14" s="673"/>
      <c r="DC14" s="673"/>
      <c r="DD14" s="626">
        <v>138237</v>
      </c>
      <c r="DE14" s="621"/>
      <c r="DF14" s="621"/>
      <c r="DG14" s="621"/>
      <c r="DH14" s="621"/>
      <c r="DI14" s="621"/>
      <c r="DJ14" s="621"/>
      <c r="DK14" s="621"/>
      <c r="DL14" s="621"/>
      <c r="DM14" s="621"/>
      <c r="DN14" s="621"/>
      <c r="DO14" s="621"/>
      <c r="DP14" s="622"/>
      <c r="DQ14" s="626">
        <v>367981</v>
      </c>
      <c r="DR14" s="621"/>
      <c r="DS14" s="621"/>
      <c r="DT14" s="621"/>
      <c r="DU14" s="621"/>
      <c r="DV14" s="621"/>
      <c r="DW14" s="621"/>
      <c r="DX14" s="621"/>
      <c r="DY14" s="621"/>
      <c r="DZ14" s="621"/>
      <c r="EA14" s="621"/>
      <c r="EB14" s="621"/>
      <c r="EC14" s="656"/>
    </row>
    <row r="15" spans="2:143" ht="11.25" customHeight="1" x14ac:dyDescent="0.15">
      <c r="B15" s="617" t="s">
        <v>239</v>
      </c>
      <c r="C15" s="618"/>
      <c r="D15" s="618"/>
      <c r="E15" s="618"/>
      <c r="F15" s="618"/>
      <c r="G15" s="618"/>
      <c r="H15" s="618"/>
      <c r="I15" s="618"/>
      <c r="J15" s="618"/>
      <c r="K15" s="618"/>
      <c r="L15" s="618"/>
      <c r="M15" s="618"/>
      <c r="N15" s="618"/>
      <c r="O15" s="618"/>
      <c r="P15" s="618"/>
      <c r="Q15" s="619"/>
      <c r="R15" s="620">
        <v>11085</v>
      </c>
      <c r="S15" s="621"/>
      <c r="T15" s="621"/>
      <c r="U15" s="621"/>
      <c r="V15" s="621"/>
      <c r="W15" s="621"/>
      <c r="X15" s="621"/>
      <c r="Y15" s="622"/>
      <c r="Z15" s="673">
        <v>0.1</v>
      </c>
      <c r="AA15" s="673"/>
      <c r="AB15" s="673"/>
      <c r="AC15" s="673"/>
      <c r="AD15" s="674">
        <v>11085</v>
      </c>
      <c r="AE15" s="674"/>
      <c r="AF15" s="674"/>
      <c r="AG15" s="674"/>
      <c r="AH15" s="674"/>
      <c r="AI15" s="674"/>
      <c r="AJ15" s="674"/>
      <c r="AK15" s="674"/>
      <c r="AL15" s="643">
        <v>0.2</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135645</v>
      </c>
      <c r="BH15" s="621"/>
      <c r="BI15" s="621"/>
      <c r="BJ15" s="621"/>
      <c r="BK15" s="621"/>
      <c r="BL15" s="621"/>
      <c r="BM15" s="621"/>
      <c r="BN15" s="622"/>
      <c r="BO15" s="673">
        <v>4.5999999999999996</v>
      </c>
      <c r="BP15" s="673"/>
      <c r="BQ15" s="673"/>
      <c r="BR15" s="673"/>
      <c r="BS15" s="626" t="s">
        <v>111</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1472464</v>
      </c>
      <c r="CS15" s="621"/>
      <c r="CT15" s="621"/>
      <c r="CU15" s="621"/>
      <c r="CV15" s="621"/>
      <c r="CW15" s="621"/>
      <c r="CX15" s="621"/>
      <c r="CY15" s="622"/>
      <c r="CZ15" s="673">
        <v>11.3</v>
      </c>
      <c r="DA15" s="673"/>
      <c r="DB15" s="673"/>
      <c r="DC15" s="673"/>
      <c r="DD15" s="626">
        <v>279746</v>
      </c>
      <c r="DE15" s="621"/>
      <c r="DF15" s="621"/>
      <c r="DG15" s="621"/>
      <c r="DH15" s="621"/>
      <c r="DI15" s="621"/>
      <c r="DJ15" s="621"/>
      <c r="DK15" s="621"/>
      <c r="DL15" s="621"/>
      <c r="DM15" s="621"/>
      <c r="DN15" s="621"/>
      <c r="DO15" s="621"/>
      <c r="DP15" s="622"/>
      <c r="DQ15" s="626">
        <v>1161879</v>
      </c>
      <c r="DR15" s="621"/>
      <c r="DS15" s="621"/>
      <c r="DT15" s="621"/>
      <c r="DU15" s="621"/>
      <c r="DV15" s="621"/>
      <c r="DW15" s="621"/>
      <c r="DX15" s="621"/>
      <c r="DY15" s="621"/>
      <c r="DZ15" s="621"/>
      <c r="EA15" s="621"/>
      <c r="EB15" s="621"/>
      <c r="EC15" s="656"/>
    </row>
    <row r="16" spans="2:143" ht="11.25" customHeight="1" x14ac:dyDescent="0.15">
      <c r="B16" s="617" t="s">
        <v>242</v>
      </c>
      <c r="C16" s="618"/>
      <c r="D16" s="618"/>
      <c r="E16" s="618"/>
      <c r="F16" s="618"/>
      <c r="G16" s="618"/>
      <c r="H16" s="618"/>
      <c r="I16" s="618"/>
      <c r="J16" s="618"/>
      <c r="K16" s="618"/>
      <c r="L16" s="618"/>
      <c r="M16" s="618"/>
      <c r="N16" s="618"/>
      <c r="O16" s="618"/>
      <c r="P16" s="618"/>
      <c r="Q16" s="619"/>
      <c r="R16" s="620">
        <v>3996187</v>
      </c>
      <c r="S16" s="621"/>
      <c r="T16" s="621"/>
      <c r="U16" s="621"/>
      <c r="V16" s="621"/>
      <c r="W16" s="621"/>
      <c r="X16" s="621"/>
      <c r="Y16" s="622"/>
      <c r="Z16" s="673">
        <v>30.1</v>
      </c>
      <c r="AA16" s="673"/>
      <c r="AB16" s="673"/>
      <c r="AC16" s="673"/>
      <c r="AD16" s="674">
        <v>3423996</v>
      </c>
      <c r="AE16" s="674"/>
      <c r="AF16" s="674"/>
      <c r="AG16" s="674"/>
      <c r="AH16" s="674"/>
      <c r="AI16" s="674"/>
      <c r="AJ16" s="674"/>
      <c r="AK16" s="674"/>
      <c r="AL16" s="643">
        <v>48.6</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793888</v>
      </c>
      <c r="CS16" s="621"/>
      <c r="CT16" s="621"/>
      <c r="CU16" s="621"/>
      <c r="CV16" s="621"/>
      <c r="CW16" s="621"/>
      <c r="CX16" s="621"/>
      <c r="CY16" s="622"/>
      <c r="CZ16" s="673">
        <v>6.1</v>
      </c>
      <c r="DA16" s="673"/>
      <c r="DB16" s="673"/>
      <c r="DC16" s="673"/>
      <c r="DD16" s="626" t="s">
        <v>111</v>
      </c>
      <c r="DE16" s="621"/>
      <c r="DF16" s="621"/>
      <c r="DG16" s="621"/>
      <c r="DH16" s="621"/>
      <c r="DI16" s="621"/>
      <c r="DJ16" s="621"/>
      <c r="DK16" s="621"/>
      <c r="DL16" s="621"/>
      <c r="DM16" s="621"/>
      <c r="DN16" s="621"/>
      <c r="DO16" s="621"/>
      <c r="DP16" s="622"/>
      <c r="DQ16" s="626">
        <v>241251</v>
      </c>
      <c r="DR16" s="621"/>
      <c r="DS16" s="621"/>
      <c r="DT16" s="621"/>
      <c r="DU16" s="621"/>
      <c r="DV16" s="621"/>
      <c r="DW16" s="621"/>
      <c r="DX16" s="621"/>
      <c r="DY16" s="621"/>
      <c r="DZ16" s="621"/>
      <c r="EA16" s="621"/>
      <c r="EB16" s="621"/>
      <c r="EC16" s="656"/>
    </row>
    <row r="17" spans="2:133" ht="11.25" customHeight="1" x14ac:dyDescent="0.15">
      <c r="B17" s="617" t="s">
        <v>245</v>
      </c>
      <c r="C17" s="618"/>
      <c r="D17" s="618"/>
      <c r="E17" s="618"/>
      <c r="F17" s="618"/>
      <c r="G17" s="618"/>
      <c r="H17" s="618"/>
      <c r="I17" s="618"/>
      <c r="J17" s="618"/>
      <c r="K17" s="618"/>
      <c r="L17" s="618"/>
      <c r="M17" s="618"/>
      <c r="N17" s="618"/>
      <c r="O17" s="618"/>
      <c r="P17" s="618"/>
      <c r="Q17" s="619"/>
      <c r="R17" s="620">
        <v>3423996</v>
      </c>
      <c r="S17" s="621"/>
      <c r="T17" s="621"/>
      <c r="U17" s="621"/>
      <c r="V17" s="621"/>
      <c r="W17" s="621"/>
      <c r="X17" s="621"/>
      <c r="Y17" s="622"/>
      <c r="Z17" s="673">
        <v>25.8</v>
      </c>
      <c r="AA17" s="673"/>
      <c r="AB17" s="673"/>
      <c r="AC17" s="673"/>
      <c r="AD17" s="674">
        <v>3423996</v>
      </c>
      <c r="AE17" s="674"/>
      <c r="AF17" s="674"/>
      <c r="AG17" s="674"/>
      <c r="AH17" s="674"/>
      <c r="AI17" s="674"/>
      <c r="AJ17" s="674"/>
      <c r="AK17" s="674"/>
      <c r="AL17" s="643">
        <v>48.6</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781990</v>
      </c>
      <c r="CS17" s="621"/>
      <c r="CT17" s="621"/>
      <c r="CU17" s="621"/>
      <c r="CV17" s="621"/>
      <c r="CW17" s="621"/>
      <c r="CX17" s="621"/>
      <c r="CY17" s="622"/>
      <c r="CZ17" s="673">
        <v>6</v>
      </c>
      <c r="DA17" s="673"/>
      <c r="DB17" s="673"/>
      <c r="DC17" s="673"/>
      <c r="DD17" s="626" t="s">
        <v>111</v>
      </c>
      <c r="DE17" s="621"/>
      <c r="DF17" s="621"/>
      <c r="DG17" s="621"/>
      <c r="DH17" s="621"/>
      <c r="DI17" s="621"/>
      <c r="DJ17" s="621"/>
      <c r="DK17" s="621"/>
      <c r="DL17" s="621"/>
      <c r="DM17" s="621"/>
      <c r="DN17" s="621"/>
      <c r="DO17" s="621"/>
      <c r="DP17" s="622"/>
      <c r="DQ17" s="626">
        <v>745284</v>
      </c>
      <c r="DR17" s="621"/>
      <c r="DS17" s="621"/>
      <c r="DT17" s="621"/>
      <c r="DU17" s="621"/>
      <c r="DV17" s="621"/>
      <c r="DW17" s="621"/>
      <c r="DX17" s="621"/>
      <c r="DY17" s="621"/>
      <c r="DZ17" s="621"/>
      <c r="EA17" s="621"/>
      <c r="EB17" s="621"/>
      <c r="EC17" s="656"/>
    </row>
    <row r="18" spans="2:133" ht="11.25" customHeight="1" x14ac:dyDescent="0.15">
      <c r="B18" s="617" t="s">
        <v>248</v>
      </c>
      <c r="C18" s="618"/>
      <c r="D18" s="618"/>
      <c r="E18" s="618"/>
      <c r="F18" s="618"/>
      <c r="G18" s="618"/>
      <c r="H18" s="618"/>
      <c r="I18" s="618"/>
      <c r="J18" s="618"/>
      <c r="K18" s="618"/>
      <c r="L18" s="618"/>
      <c r="M18" s="618"/>
      <c r="N18" s="618"/>
      <c r="O18" s="618"/>
      <c r="P18" s="618"/>
      <c r="Q18" s="619"/>
      <c r="R18" s="620">
        <v>572191</v>
      </c>
      <c r="S18" s="621"/>
      <c r="T18" s="621"/>
      <c r="U18" s="621"/>
      <c r="V18" s="621"/>
      <c r="W18" s="621"/>
      <c r="X18" s="621"/>
      <c r="Y18" s="622"/>
      <c r="Z18" s="673">
        <v>4.3</v>
      </c>
      <c r="AA18" s="673"/>
      <c r="AB18" s="673"/>
      <c r="AC18" s="673"/>
      <c r="AD18" s="674" t="s">
        <v>111</v>
      </c>
      <c r="AE18" s="674"/>
      <c r="AF18" s="674"/>
      <c r="AG18" s="674"/>
      <c r="AH18" s="674"/>
      <c r="AI18" s="674"/>
      <c r="AJ18" s="674"/>
      <c r="AK18" s="674"/>
      <c r="AL18" s="643" t="s">
        <v>111</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251</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55545</v>
      </c>
      <c r="BH19" s="621"/>
      <c r="BI19" s="621"/>
      <c r="BJ19" s="621"/>
      <c r="BK19" s="621"/>
      <c r="BL19" s="621"/>
      <c r="BM19" s="621"/>
      <c r="BN19" s="622"/>
      <c r="BO19" s="673">
        <v>1.9</v>
      </c>
      <c r="BP19" s="673"/>
      <c r="BQ19" s="673"/>
      <c r="BR19" s="673"/>
      <c r="BS19" s="626" t="s">
        <v>111</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254</v>
      </c>
      <c r="C20" s="618"/>
      <c r="D20" s="618"/>
      <c r="E20" s="618"/>
      <c r="F20" s="618"/>
      <c r="G20" s="618"/>
      <c r="H20" s="618"/>
      <c r="I20" s="618"/>
      <c r="J20" s="618"/>
      <c r="K20" s="618"/>
      <c r="L20" s="618"/>
      <c r="M20" s="618"/>
      <c r="N20" s="618"/>
      <c r="O20" s="618"/>
      <c r="P20" s="618"/>
      <c r="Q20" s="619"/>
      <c r="R20" s="620">
        <v>7656813</v>
      </c>
      <c r="S20" s="621"/>
      <c r="T20" s="621"/>
      <c r="U20" s="621"/>
      <c r="V20" s="621"/>
      <c r="W20" s="621"/>
      <c r="X20" s="621"/>
      <c r="Y20" s="622"/>
      <c r="Z20" s="673">
        <v>57.8</v>
      </c>
      <c r="AA20" s="673"/>
      <c r="AB20" s="673"/>
      <c r="AC20" s="673"/>
      <c r="AD20" s="674">
        <v>7029077</v>
      </c>
      <c r="AE20" s="674"/>
      <c r="AF20" s="674"/>
      <c r="AG20" s="674"/>
      <c r="AH20" s="674"/>
      <c r="AI20" s="674"/>
      <c r="AJ20" s="674"/>
      <c r="AK20" s="674"/>
      <c r="AL20" s="643">
        <v>99.7</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55545</v>
      </c>
      <c r="BH20" s="621"/>
      <c r="BI20" s="621"/>
      <c r="BJ20" s="621"/>
      <c r="BK20" s="621"/>
      <c r="BL20" s="621"/>
      <c r="BM20" s="621"/>
      <c r="BN20" s="622"/>
      <c r="BO20" s="673">
        <v>1.9</v>
      </c>
      <c r="BP20" s="673"/>
      <c r="BQ20" s="673"/>
      <c r="BR20" s="673"/>
      <c r="BS20" s="626" t="s">
        <v>111</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12984168</v>
      </c>
      <c r="CS20" s="621"/>
      <c r="CT20" s="621"/>
      <c r="CU20" s="621"/>
      <c r="CV20" s="621"/>
      <c r="CW20" s="621"/>
      <c r="CX20" s="621"/>
      <c r="CY20" s="622"/>
      <c r="CZ20" s="673">
        <v>100</v>
      </c>
      <c r="DA20" s="673"/>
      <c r="DB20" s="673"/>
      <c r="DC20" s="673"/>
      <c r="DD20" s="626">
        <v>1637724</v>
      </c>
      <c r="DE20" s="621"/>
      <c r="DF20" s="621"/>
      <c r="DG20" s="621"/>
      <c r="DH20" s="621"/>
      <c r="DI20" s="621"/>
      <c r="DJ20" s="621"/>
      <c r="DK20" s="621"/>
      <c r="DL20" s="621"/>
      <c r="DM20" s="621"/>
      <c r="DN20" s="621"/>
      <c r="DO20" s="621"/>
      <c r="DP20" s="622"/>
      <c r="DQ20" s="626">
        <v>8038854</v>
      </c>
      <c r="DR20" s="621"/>
      <c r="DS20" s="621"/>
      <c r="DT20" s="621"/>
      <c r="DU20" s="621"/>
      <c r="DV20" s="621"/>
      <c r="DW20" s="621"/>
      <c r="DX20" s="621"/>
      <c r="DY20" s="621"/>
      <c r="DZ20" s="621"/>
      <c r="EA20" s="621"/>
      <c r="EB20" s="621"/>
      <c r="EC20" s="656"/>
    </row>
    <row r="21" spans="2:133" ht="11.25" customHeight="1" x14ac:dyDescent="0.15">
      <c r="B21" s="617" t="s">
        <v>257</v>
      </c>
      <c r="C21" s="618"/>
      <c r="D21" s="618"/>
      <c r="E21" s="618"/>
      <c r="F21" s="618"/>
      <c r="G21" s="618"/>
      <c r="H21" s="618"/>
      <c r="I21" s="618"/>
      <c r="J21" s="618"/>
      <c r="K21" s="618"/>
      <c r="L21" s="618"/>
      <c r="M21" s="618"/>
      <c r="N21" s="618"/>
      <c r="O21" s="618"/>
      <c r="P21" s="618"/>
      <c r="Q21" s="619"/>
      <c r="R21" s="620">
        <v>3858</v>
      </c>
      <c r="S21" s="621"/>
      <c r="T21" s="621"/>
      <c r="U21" s="621"/>
      <c r="V21" s="621"/>
      <c r="W21" s="621"/>
      <c r="X21" s="621"/>
      <c r="Y21" s="622"/>
      <c r="Z21" s="673">
        <v>0</v>
      </c>
      <c r="AA21" s="673"/>
      <c r="AB21" s="673"/>
      <c r="AC21" s="673"/>
      <c r="AD21" s="674">
        <v>3858</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259</v>
      </c>
      <c r="C22" s="618"/>
      <c r="D22" s="618"/>
      <c r="E22" s="618"/>
      <c r="F22" s="618"/>
      <c r="G22" s="618"/>
      <c r="H22" s="618"/>
      <c r="I22" s="618"/>
      <c r="J22" s="618"/>
      <c r="K22" s="618"/>
      <c r="L22" s="618"/>
      <c r="M22" s="618"/>
      <c r="N22" s="618"/>
      <c r="O22" s="618"/>
      <c r="P22" s="618"/>
      <c r="Q22" s="619"/>
      <c r="R22" s="620">
        <v>333857</v>
      </c>
      <c r="S22" s="621"/>
      <c r="T22" s="621"/>
      <c r="U22" s="621"/>
      <c r="V22" s="621"/>
      <c r="W22" s="621"/>
      <c r="X22" s="621"/>
      <c r="Y22" s="622"/>
      <c r="Z22" s="673">
        <v>2.5</v>
      </c>
      <c r="AA22" s="673"/>
      <c r="AB22" s="673"/>
      <c r="AC22" s="673"/>
      <c r="AD22" s="674" t="s">
        <v>111</v>
      </c>
      <c r="AE22" s="674"/>
      <c r="AF22" s="674"/>
      <c r="AG22" s="674"/>
      <c r="AH22" s="674"/>
      <c r="AI22" s="674"/>
      <c r="AJ22" s="674"/>
      <c r="AK22" s="674"/>
      <c r="AL22" s="643" t="s">
        <v>111</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262</v>
      </c>
      <c r="C23" s="618"/>
      <c r="D23" s="618"/>
      <c r="E23" s="618"/>
      <c r="F23" s="618"/>
      <c r="G23" s="618"/>
      <c r="H23" s="618"/>
      <c r="I23" s="618"/>
      <c r="J23" s="618"/>
      <c r="K23" s="618"/>
      <c r="L23" s="618"/>
      <c r="M23" s="618"/>
      <c r="N23" s="618"/>
      <c r="O23" s="618"/>
      <c r="P23" s="618"/>
      <c r="Q23" s="619"/>
      <c r="R23" s="620">
        <v>280177</v>
      </c>
      <c r="S23" s="621"/>
      <c r="T23" s="621"/>
      <c r="U23" s="621"/>
      <c r="V23" s="621"/>
      <c r="W23" s="621"/>
      <c r="X23" s="621"/>
      <c r="Y23" s="622"/>
      <c r="Z23" s="673">
        <v>2.1</v>
      </c>
      <c r="AA23" s="673"/>
      <c r="AB23" s="673"/>
      <c r="AC23" s="673"/>
      <c r="AD23" s="674">
        <v>2227</v>
      </c>
      <c r="AE23" s="674"/>
      <c r="AF23" s="674"/>
      <c r="AG23" s="674"/>
      <c r="AH23" s="674"/>
      <c r="AI23" s="674"/>
      <c r="AJ23" s="674"/>
      <c r="AK23" s="674"/>
      <c r="AL23" s="643">
        <v>0</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v>55545</v>
      </c>
      <c r="BH23" s="621"/>
      <c r="BI23" s="621"/>
      <c r="BJ23" s="621"/>
      <c r="BK23" s="621"/>
      <c r="BL23" s="621"/>
      <c r="BM23" s="621"/>
      <c r="BN23" s="622"/>
      <c r="BO23" s="673">
        <v>1.9</v>
      </c>
      <c r="BP23" s="673"/>
      <c r="BQ23" s="673"/>
      <c r="BR23" s="673"/>
      <c r="BS23" s="626" t="s">
        <v>111</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15">
      <c r="B24" s="617" t="s">
        <v>269</v>
      </c>
      <c r="C24" s="618"/>
      <c r="D24" s="618"/>
      <c r="E24" s="618"/>
      <c r="F24" s="618"/>
      <c r="G24" s="618"/>
      <c r="H24" s="618"/>
      <c r="I24" s="618"/>
      <c r="J24" s="618"/>
      <c r="K24" s="618"/>
      <c r="L24" s="618"/>
      <c r="M24" s="618"/>
      <c r="N24" s="618"/>
      <c r="O24" s="618"/>
      <c r="P24" s="618"/>
      <c r="Q24" s="619"/>
      <c r="R24" s="620">
        <v>54280</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3626703</v>
      </c>
      <c r="CS24" s="671"/>
      <c r="CT24" s="671"/>
      <c r="CU24" s="671"/>
      <c r="CV24" s="671"/>
      <c r="CW24" s="671"/>
      <c r="CX24" s="671"/>
      <c r="CY24" s="718"/>
      <c r="CZ24" s="722">
        <v>27.9</v>
      </c>
      <c r="DA24" s="723"/>
      <c r="DB24" s="723"/>
      <c r="DC24" s="724"/>
      <c r="DD24" s="717">
        <v>2674465</v>
      </c>
      <c r="DE24" s="671"/>
      <c r="DF24" s="671"/>
      <c r="DG24" s="671"/>
      <c r="DH24" s="671"/>
      <c r="DI24" s="671"/>
      <c r="DJ24" s="671"/>
      <c r="DK24" s="718"/>
      <c r="DL24" s="717">
        <v>2597896</v>
      </c>
      <c r="DM24" s="671"/>
      <c r="DN24" s="671"/>
      <c r="DO24" s="671"/>
      <c r="DP24" s="671"/>
      <c r="DQ24" s="671"/>
      <c r="DR24" s="671"/>
      <c r="DS24" s="671"/>
      <c r="DT24" s="671"/>
      <c r="DU24" s="671"/>
      <c r="DV24" s="718"/>
      <c r="DW24" s="719">
        <v>35</v>
      </c>
      <c r="DX24" s="688"/>
      <c r="DY24" s="688"/>
      <c r="DZ24" s="688"/>
      <c r="EA24" s="688"/>
      <c r="EB24" s="688"/>
      <c r="EC24" s="720"/>
    </row>
    <row r="25" spans="2:133" ht="11.25" customHeight="1" x14ac:dyDescent="0.15">
      <c r="B25" s="617" t="s">
        <v>272</v>
      </c>
      <c r="C25" s="618"/>
      <c r="D25" s="618"/>
      <c r="E25" s="618"/>
      <c r="F25" s="618"/>
      <c r="G25" s="618"/>
      <c r="H25" s="618"/>
      <c r="I25" s="618"/>
      <c r="J25" s="618"/>
      <c r="K25" s="618"/>
      <c r="L25" s="618"/>
      <c r="M25" s="618"/>
      <c r="N25" s="618"/>
      <c r="O25" s="618"/>
      <c r="P25" s="618"/>
      <c r="Q25" s="619"/>
      <c r="R25" s="620">
        <v>1087827</v>
      </c>
      <c r="S25" s="621"/>
      <c r="T25" s="621"/>
      <c r="U25" s="621"/>
      <c r="V25" s="621"/>
      <c r="W25" s="621"/>
      <c r="X25" s="621"/>
      <c r="Y25" s="622"/>
      <c r="Z25" s="673">
        <v>8.1999999999999993</v>
      </c>
      <c r="AA25" s="673"/>
      <c r="AB25" s="673"/>
      <c r="AC25" s="673"/>
      <c r="AD25" s="674" t="s">
        <v>111</v>
      </c>
      <c r="AE25" s="674"/>
      <c r="AF25" s="674"/>
      <c r="AG25" s="674"/>
      <c r="AH25" s="674"/>
      <c r="AI25" s="674"/>
      <c r="AJ25" s="674"/>
      <c r="AK25" s="674"/>
      <c r="AL25" s="643" t="s">
        <v>111</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1466080</v>
      </c>
      <c r="CS25" s="639"/>
      <c r="CT25" s="639"/>
      <c r="CU25" s="639"/>
      <c r="CV25" s="639"/>
      <c r="CW25" s="639"/>
      <c r="CX25" s="639"/>
      <c r="CY25" s="640"/>
      <c r="CZ25" s="623">
        <v>11.3</v>
      </c>
      <c r="DA25" s="641"/>
      <c r="DB25" s="641"/>
      <c r="DC25" s="642"/>
      <c r="DD25" s="626">
        <v>1361399</v>
      </c>
      <c r="DE25" s="639"/>
      <c r="DF25" s="639"/>
      <c r="DG25" s="639"/>
      <c r="DH25" s="639"/>
      <c r="DI25" s="639"/>
      <c r="DJ25" s="639"/>
      <c r="DK25" s="640"/>
      <c r="DL25" s="626">
        <v>1360936</v>
      </c>
      <c r="DM25" s="639"/>
      <c r="DN25" s="639"/>
      <c r="DO25" s="639"/>
      <c r="DP25" s="639"/>
      <c r="DQ25" s="639"/>
      <c r="DR25" s="639"/>
      <c r="DS25" s="639"/>
      <c r="DT25" s="639"/>
      <c r="DU25" s="639"/>
      <c r="DV25" s="640"/>
      <c r="DW25" s="643">
        <v>18.399999999999999</v>
      </c>
      <c r="DX25" s="644"/>
      <c r="DY25" s="644"/>
      <c r="DZ25" s="644"/>
      <c r="EA25" s="644"/>
      <c r="EB25" s="644"/>
      <c r="EC25" s="645"/>
    </row>
    <row r="26" spans="2:133" ht="11.25" customHeight="1" x14ac:dyDescent="0.15">
      <c r="B26" s="714" t="s">
        <v>275</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927680</v>
      </c>
      <c r="CS26" s="621"/>
      <c r="CT26" s="621"/>
      <c r="CU26" s="621"/>
      <c r="CV26" s="621"/>
      <c r="CW26" s="621"/>
      <c r="CX26" s="621"/>
      <c r="CY26" s="622"/>
      <c r="CZ26" s="623">
        <v>7.1</v>
      </c>
      <c r="DA26" s="641"/>
      <c r="DB26" s="641"/>
      <c r="DC26" s="642"/>
      <c r="DD26" s="626">
        <v>825828</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x14ac:dyDescent="0.15">
      <c r="B27" s="617" t="s">
        <v>278</v>
      </c>
      <c r="C27" s="618"/>
      <c r="D27" s="618"/>
      <c r="E27" s="618"/>
      <c r="F27" s="618"/>
      <c r="G27" s="618"/>
      <c r="H27" s="618"/>
      <c r="I27" s="618"/>
      <c r="J27" s="618"/>
      <c r="K27" s="618"/>
      <c r="L27" s="618"/>
      <c r="M27" s="618"/>
      <c r="N27" s="618"/>
      <c r="O27" s="618"/>
      <c r="P27" s="618"/>
      <c r="Q27" s="619"/>
      <c r="R27" s="620">
        <v>1078789</v>
      </c>
      <c r="S27" s="621"/>
      <c r="T27" s="621"/>
      <c r="U27" s="621"/>
      <c r="V27" s="621"/>
      <c r="W27" s="621"/>
      <c r="X27" s="621"/>
      <c r="Y27" s="622"/>
      <c r="Z27" s="673">
        <v>8.1</v>
      </c>
      <c r="AA27" s="673"/>
      <c r="AB27" s="673"/>
      <c r="AC27" s="673"/>
      <c r="AD27" s="674" t="s">
        <v>111</v>
      </c>
      <c r="AE27" s="674"/>
      <c r="AF27" s="674"/>
      <c r="AG27" s="674"/>
      <c r="AH27" s="674"/>
      <c r="AI27" s="674"/>
      <c r="AJ27" s="674"/>
      <c r="AK27" s="674"/>
      <c r="AL27" s="643" t="s">
        <v>111</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2920128</v>
      </c>
      <c r="BH27" s="621"/>
      <c r="BI27" s="621"/>
      <c r="BJ27" s="621"/>
      <c r="BK27" s="621"/>
      <c r="BL27" s="621"/>
      <c r="BM27" s="621"/>
      <c r="BN27" s="622"/>
      <c r="BO27" s="673">
        <v>100</v>
      </c>
      <c r="BP27" s="673"/>
      <c r="BQ27" s="673"/>
      <c r="BR27" s="673"/>
      <c r="BS27" s="626">
        <v>42325</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1378633</v>
      </c>
      <c r="CS27" s="639"/>
      <c r="CT27" s="639"/>
      <c r="CU27" s="639"/>
      <c r="CV27" s="639"/>
      <c r="CW27" s="639"/>
      <c r="CX27" s="639"/>
      <c r="CY27" s="640"/>
      <c r="CZ27" s="623">
        <v>10.6</v>
      </c>
      <c r="DA27" s="641"/>
      <c r="DB27" s="641"/>
      <c r="DC27" s="642"/>
      <c r="DD27" s="626">
        <v>567782</v>
      </c>
      <c r="DE27" s="639"/>
      <c r="DF27" s="639"/>
      <c r="DG27" s="639"/>
      <c r="DH27" s="639"/>
      <c r="DI27" s="639"/>
      <c r="DJ27" s="639"/>
      <c r="DK27" s="640"/>
      <c r="DL27" s="626">
        <v>491676</v>
      </c>
      <c r="DM27" s="639"/>
      <c r="DN27" s="639"/>
      <c r="DO27" s="639"/>
      <c r="DP27" s="639"/>
      <c r="DQ27" s="639"/>
      <c r="DR27" s="639"/>
      <c r="DS27" s="639"/>
      <c r="DT27" s="639"/>
      <c r="DU27" s="639"/>
      <c r="DV27" s="640"/>
      <c r="DW27" s="643">
        <v>6.6</v>
      </c>
      <c r="DX27" s="644"/>
      <c r="DY27" s="644"/>
      <c r="DZ27" s="644"/>
      <c r="EA27" s="644"/>
      <c r="EB27" s="644"/>
      <c r="EC27" s="645"/>
    </row>
    <row r="28" spans="2:133" ht="11.25" customHeight="1" x14ac:dyDescent="0.15">
      <c r="B28" s="617" t="s">
        <v>281</v>
      </c>
      <c r="C28" s="618"/>
      <c r="D28" s="618"/>
      <c r="E28" s="618"/>
      <c r="F28" s="618"/>
      <c r="G28" s="618"/>
      <c r="H28" s="618"/>
      <c r="I28" s="618"/>
      <c r="J28" s="618"/>
      <c r="K28" s="618"/>
      <c r="L28" s="618"/>
      <c r="M28" s="618"/>
      <c r="N28" s="618"/>
      <c r="O28" s="618"/>
      <c r="P28" s="618"/>
      <c r="Q28" s="619"/>
      <c r="R28" s="620">
        <v>29809</v>
      </c>
      <c r="S28" s="621"/>
      <c r="T28" s="621"/>
      <c r="U28" s="621"/>
      <c r="V28" s="621"/>
      <c r="W28" s="621"/>
      <c r="X28" s="621"/>
      <c r="Y28" s="622"/>
      <c r="Z28" s="673">
        <v>0.2</v>
      </c>
      <c r="AA28" s="673"/>
      <c r="AB28" s="673"/>
      <c r="AC28" s="673"/>
      <c r="AD28" s="674">
        <v>16594</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781990</v>
      </c>
      <c r="CS28" s="621"/>
      <c r="CT28" s="621"/>
      <c r="CU28" s="621"/>
      <c r="CV28" s="621"/>
      <c r="CW28" s="621"/>
      <c r="CX28" s="621"/>
      <c r="CY28" s="622"/>
      <c r="CZ28" s="623">
        <v>6</v>
      </c>
      <c r="DA28" s="641"/>
      <c r="DB28" s="641"/>
      <c r="DC28" s="642"/>
      <c r="DD28" s="626">
        <v>745284</v>
      </c>
      <c r="DE28" s="621"/>
      <c r="DF28" s="621"/>
      <c r="DG28" s="621"/>
      <c r="DH28" s="621"/>
      <c r="DI28" s="621"/>
      <c r="DJ28" s="621"/>
      <c r="DK28" s="622"/>
      <c r="DL28" s="626">
        <v>745284</v>
      </c>
      <c r="DM28" s="621"/>
      <c r="DN28" s="621"/>
      <c r="DO28" s="621"/>
      <c r="DP28" s="621"/>
      <c r="DQ28" s="621"/>
      <c r="DR28" s="621"/>
      <c r="DS28" s="621"/>
      <c r="DT28" s="621"/>
      <c r="DU28" s="621"/>
      <c r="DV28" s="622"/>
      <c r="DW28" s="643">
        <v>10.1</v>
      </c>
      <c r="DX28" s="644"/>
      <c r="DY28" s="644"/>
      <c r="DZ28" s="644"/>
      <c r="EA28" s="644"/>
      <c r="EB28" s="644"/>
      <c r="EC28" s="645"/>
    </row>
    <row r="29" spans="2:133" ht="11.25" customHeight="1" x14ac:dyDescent="0.15">
      <c r="B29" s="617" t="s">
        <v>283</v>
      </c>
      <c r="C29" s="618"/>
      <c r="D29" s="618"/>
      <c r="E29" s="618"/>
      <c r="F29" s="618"/>
      <c r="G29" s="618"/>
      <c r="H29" s="618"/>
      <c r="I29" s="618"/>
      <c r="J29" s="618"/>
      <c r="K29" s="618"/>
      <c r="L29" s="618"/>
      <c r="M29" s="618"/>
      <c r="N29" s="618"/>
      <c r="O29" s="618"/>
      <c r="P29" s="618"/>
      <c r="Q29" s="619"/>
      <c r="R29" s="620">
        <v>168550</v>
      </c>
      <c r="S29" s="621"/>
      <c r="T29" s="621"/>
      <c r="U29" s="621"/>
      <c r="V29" s="621"/>
      <c r="W29" s="621"/>
      <c r="X29" s="621"/>
      <c r="Y29" s="622"/>
      <c r="Z29" s="673">
        <v>1.3</v>
      </c>
      <c r="AA29" s="673"/>
      <c r="AB29" s="673"/>
      <c r="AC29" s="673"/>
      <c r="AD29" s="674" t="s">
        <v>111</v>
      </c>
      <c r="AE29" s="674"/>
      <c r="AF29" s="674"/>
      <c r="AG29" s="674"/>
      <c r="AH29" s="674"/>
      <c r="AI29" s="674"/>
      <c r="AJ29" s="674"/>
      <c r="AK29" s="674"/>
      <c r="AL29" s="643" t="s">
        <v>111</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287</v>
      </c>
      <c r="CG29" s="654"/>
      <c r="CH29" s="654"/>
      <c r="CI29" s="654"/>
      <c r="CJ29" s="654"/>
      <c r="CK29" s="654"/>
      <c r="CL29" s="654"/>
      <c r="CM29" s="654"/>
      <c r="CN29" s="654"/>
      <c r="CO29" s="654"/>
      <c r="CP29" s="654"/>
      <c r="CQ29" s="655"/>
      <c r="CR29" s="620">
        <v>781957</v>
      </c>
      <c r="CS29" s="639"/>
      <c r="CT29" s="639"/>
      <c r="CU29" s="639"/>
      <c r="CV29" s="639"/>
      <c r="CW29" s="639"/>
      <c r="CX29" s="639"/>
      <c r="CY29" s="640"/>
      <c r="CZ29" s="623">
        <v>6</v>
      </c>
      <c r="DA29" s="641"/>
      <c r="DB29" s="641"/>
      <c r="DC29" s="642"/>
      <c r="DD29" s="626">
        <v>745251</v>
      </c>
      <c r="DE29" s="639"/>
      <c r="DF29" s="639"/>
      <c r="DG29" s="639"/>
      <c r="DH29" s="639"/>
      <c r="DI29" s="639"/>
      <c r="DJ29" s="639"/>
      <c r="DK29" s="640"/>
      <c r="DL29" s="626">
        <v>745251</v>
      </c>
      <c r="DM29" s="639"/>
      <c r="DN29" s="639"/>
      <c r="DO29" s="639"/>
      <c r="DP29" s="639"/>
      <c r="DQ29" s="639"/>
      <c r="DR29" s="639"/>
      <c r="DS29" s="639"/>
      <c r="DT29" s="639"/>
      <c r="DU29" s="639"/>
      <c r="DV29" s="640"/>
      <c r="DW29" s="643">
        <v>10</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398044</v>
      </c>
      <c r="S30" s="621"/>
      <c r="T30" s="621"/>
      <c r="U30" s="621"/>
      <c r="V30" s="621"/>
      <c r="W30" s="621"/>
      <c r="X30" s="621"/>
      <c r="Y30" s="622"/>
      <c r="Z30" s="673">
        <v>3</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168</v>
      </c>
      <c r="AY30" s="708"/>
      <c r="AZ30" s="708"/>
      <c r="BA30" s="708"/>
      <c r="BB30" s="708"/>
      <c r="BC30" s="708"/>
      <c r="BD30" s="708"/>
      <c r="BE30" s="708"/>
      <c r="BF30" s="709"/>
      <c r="BG30" s="686">
        <v>99.6</v>
      </c>
      <c r="BH30" s="687"/>
      <c r="BI30" s="687"/>
      <c r="BJ30" s="687"/>
      <c r="BK30" s="687"/>
      <c r="BL30" s="687"/>
      <c r="BM30" s="688">
        <v>98.8</v>
      </c>
      <c r="BN30" s="687"/>
      <c r="BO30" s="687"/>
      <c r="BP30" s="687"/>
      <c r="BQ30" s="689"/>
      <c r="BR30" s="686">
        <v>99.6</v>
      </c>
      <c r="BS30" s="687"/>
      <c r="BT30" s="687"/>
      <c r="BU30" s="687"/>
      <c r="BV30" s="687"/>
      <c r="BW30" s="687"/>
      <c r="BX30" s="688">
        <v>98.4</v>
      </c>
      <c r="BY30" s="687"/>
      <c r="BZ30" s="687"/>
      <c r="CA30" s="687"/>
      <c r="CB30" s="689"/>
      <c r="CD30" s="692"/>
      <c r="CE30" s="693"/>
      <c r="CF30" s="657" t="s">
        <v>291</v>
      </c>
      <c r="CG30" s="654"/>
      <c r="CH30" s="654"/>
      <c r="CI30" s="654"/>
      <c r="CJ30" s="654"/>
      <c r="CK30" s="654"/>
      <c r="CL30" s="654"/>
      <c r="CM30" s="654"/>
      <c r="CN30" s="654"/>
      <c r="CO30" s="654"/>
      <c r="CP30" s="654"/>
      <c r="CQ30" s="655"/>
      <c r="CR30" s="620">
        <v>695808</v>
      </c>
      <c r="CS30" s="621"/>
      <c r="CT30" s="621"/>
      <c r="CU30" s="621"/>
      <c r="CV30" s="621"/>
      <c r="CW30" s="621"/>
      <c r="CX30" s="621"/>
      <c r="CY30" s="622"/>
      <c r="CZ30" s="623">
        <v>5.4</v>
      </c>
      <c r="DA30" s="641"/>
      <c r="DB30" s="641"/>
      <c r="DC30" s="642"/>
      <c r="DD30" s="626">
        <v>663329</v>
      </c>
      <c r="DE30" s="621"/>
      <c r="DF30" s="621"/>
      <c r="DG30" s="621"/>
      <c r="DH30" s="621"/>
      <c r="DI30" s="621"/>
      <c r="DJ30" s="621"/>
      <c r="DK30" s="622"/>
      <c r="DL30" s="626">
        <v>663329</v>
      </c>
      <c r="DM30" s="621"/>
      <c r="DN30" s="621"/>
      <c r="DO30" s="621"/>
      <c r="DP30" s="621"/>
      <c r="DQ30" s="621"/>
      <c r="DR30" s="621"/>
      <c r="DS30" s="621"/>
      <c r="DT30" s="621"/>
      <c r="DU30" s="621"/>
      <c r="DV30" s="622"/>
      <c r="DW30" s="643">
        <v>8.9</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319154</v>
      </c>
      <c r="S31" s="621"/>
      <c r="T31" s="621"/>
      <c r="U31" s="621"/>
      <c r="V31" s="621"/>
      <c r="W31" s="621"/>
      <c r="X31" s="621"/>
      <c r="Y31" s="622"/>
      <c r="Z31" s="673">
        <v>2.4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99.5</v>
      </c>
      <c r="BH31" s="639"/>
      <c r="BI31" s="639"/>
      <c r="BJ31" s="639"/>
      <c r="BK31" s="639"/>
      <c r="BL31" s="639"/>
      <c r="BM31" s="675">
        <v>98.1</v>
      </c>
      <c r="BN31" s="685"/>
      <c r="BO31" s="685"/>
      <c r="BP31" s="685"/>
      <c r="BQ31" s="649"/>
      <c r="BR31" s="684">
        <v>99.3</v>
      </c>
      <c r="BS31" s="639"/>
      <c r="BT31" s="639"/>
      <c r="BU31" s="639"/>
      <c r="BV31" s="639"/>
      <c r="BW31" s="639"/>
      <c r="BX31" s="675">
        <v>97.6</v>
      </c>
      <c r="BY31" s="685"/>
      <c r="BZ31" s="685"/>
      <c r="CA31" s="685"/>
      <c r="CB31" s="649"/>
      <c r="CD31" s="692"/>
      <c r="CE31" s="693"/>
      <c r="CF31" s="657" t="s">
        <v>295</v>
      </c>
      <c r="CG31" s="654"/>
      <c r="CH31" s="654"/>
      <c r="CI31" s="654"/>
      <c r="CJ31" s="654"/>
      <c r="CK31" s="654"/>
      <c r="CL31" s="654"/>
      <c r="CM31" s="654"/>
      <c r="CN31" s="654"/>
      <c r="CO31" s="654"/>
      <c r="CP31" s="654"/>
      <c r="CQ31" s="655"/>
      <c r="CR31" s="620">
        <v>86149</v>
      </c>
      <c r="CS31" s="639"/>
      <c r="CT31" s="639"/>
      <c r="CU31" s="639"/>
      <c r="CV31" s="639"/>
      <c r="CW31" s="639"/>
      <c r="CX31" s="639"/>
      <c r="CY31" s="640"/>
      <c r="CZ31" s="623">
        <v>0.7</v>
      </c>
      <c r="DA31" s="641"/>
      <c r="DB31" s="641"/>
      <c r="DC31" s="642"/>
      <c r="DD31" s="626">
        <v>81922</v>
      </c>
      <c r="DE31" s="639"/>
      <c r="DF31" s="639"/>
      <c r="DG31" s="639"/>
      <c r="DH31" s="639"/>
      <c r="DI31" s="639"/>
      <c r="DJ31" s="639"/>
      <c r="DK31" s="640"/>
      <c r="DL31" s="626">
        <v>81922</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1126717</v>
      </c>
      <c r="S32" s="621"/>
      <c r="T32" s="621"/>
      <c r="U32" s="621"/>
      <c r="V32" s="621"/>
      <c r="W32" s="621"/>
      <c r="X32" s="621"/>
      <c r="Y32" s="622"/>
      <c r="Z32" s="673">
        <v>8.5</v>
      </c>
      <c r="AA32" s="673"/>
      <c r="AB32" s="673"/>
      <c r="AC32" s="673"/>
      <c r="AD32" s="674">
        <v>3</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99.8</v>
      </c>
      <c r="BH32" s="605"/>
      <c r="BI32" s="605"/>
      <c r="BJ32" s="605"/>
      <c r="BK32" s="605"/>
      <c r="BL32" s="605"/>
      <c r="BM32" s="668">
        <v>99.3</v>
      </c>
      <c r="BN32" s="605"/>
      <c r="BO32" s="605"/>
      <c r="BP32" s="605"/>
      <c r="BQ32" s="662"/>
      <c r="BR32" s="683">
        <v>99.8</v>
      </c>
      <c r="BS32" s="605"/>
      <c r="BT32" s="605"/>
      <c r="BU32" s="605"/>
      <c r="BV32" s="605"/>
      <c r="BW32" s="605"/>
      <c r="BX32" s="668">
        <v>99</v>
      </c>
      <c r="BY32" s="605"/>
      <c r="BZ32" s="605"/>
      <c r="CA32" s="605"/>
      <c r="CB32" s="662"/>
      <c r="CD32" s="694"/>
      <c r="CE32" s="695"/>
      <c r="CF32" s="657" t="s">
        <v>298</v>
      </c>
      <c r="CG32" s="654"/>
      <c r="CH32" s="654"/>
      <c r="CI32" s="654"/>
      <c r="CJ32" s="654"/>
      <c r="CK32" s="654"/>
      <c r="CL32" s="654"/>
      <c r="CM32" s="654"/>
      <c r="CN32" s="654"/>
      <c r="CO32" s="654"/>
      <c r="CP32" s="654"/>
      <c r="CQ32" s="655"/>
      <c r="CR32" s="620">
        <v>33</v>
      </c>
      <c r="CS32" s="621"/>
      <c r="CT32" s="621"/>
      <c r="CU32" s="621"/>
      <c r="CV32" s="621"/>
      <c r="CW32" s="621"/>
      <c r="CX32" s="621"/>
      <c r="CY32" s="622"/>
      <c r="CZ32" s="623">
        <v>0</v>
      </c>
      <c r="DA32" s="641"/>
      <c r="DB32" s="641"/>
      <c r="DC32" s="642"/>
      <c r="DD32" s="626">
        <v>33</v>
      </c>
      <c r="DE32" s="621"/>
      <c r="DF32" s="621"/>
      <c r="DG32" s="621"/>
      <c r="DH32" s="621"/>
      <c r="DI32" s="621"/>
      <c r="DJ32" s="621"/>
      <c r="DK32" s="622"/>
      <c r="DL32" s="626">
        <v>33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719400</v>
      </c>
      <c r="S33" s="621"/>
      <c r="T33" s="621"/>
      <c r="U33" s="621"/>
      <c r="V33" s="621"/>
      <c r="W33" s="621"/>
      <c r="X33" s="621"/>
      <c r="Y33" s="622"/>
      <c r="Z33" s="673">
        <v>5.4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6925853</v>
      </c>
      <c r="CS33" s="639"/>
      <c r="CT33" s="639"/>
      <c r="CU33" s="639"/>
      <c r="CV33" s="639"/>
      <c r="CW33" s="639"/>
      <c r="CX33" s="639"/>
      <c r="CY33" s="640"/>
      <c r="CZ33" s="623">
        <v>53.3</v>
      </c>
      <c r="DA33" s="641"/>
      <c r="DB33" s="641"/>
      <c r="DC33" s="642"/>
      <c r="DD33" s="626">
        <v>4469965</v>
      </c>
      <c r="DE33" s="639"/>
      <c r="DF33" s="639"/>
      <c r="DG33" s="639"/>
      <c r="DH33" s="639"/>
      <c r="DI33" s="639"/>
      <c r="DJ33" s="639"/>
      <c r="DK33" s="640"/>
      <c r="DL33" s="626">
        <v>3616895</v>
      </c>
      <c r="DM33" s="639"/>
      <c r="DN33" s="639"/>
      <c r="DO33" s="639"/>
      <c r="DP33" s="639"/>
      <c r="DQ33" s="639"/>
      <c r="DR33" s="639"/>
      <c r="DS33" s="639"/>
      <c r="DT33" s="639"/>
      <c r="DU33" s="639"/>
      <c r="DV33" s="640"/>
      <c r="DW33" s="643">
        <v>48.8</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2239758</v>
      </c>
      <c r="CS34" s="621"/>
      <c r="CT34" s="621"/>
      <c r="CU34" s="621"/>
      <c r="CV34" s="621"/>
      <c r="CW34" s="621"/>
      <c r="CX34" s="621"/>
      <c r="CY34" s="622"/>
      <c r="CZ34" s="623">
        <v>17.2</v>
      </c>
      <c r="DA34" s="641"/>
      <c r="DB34" s="641"/>
      <c r="DC34" s="642"/>
      <c r="DD34" s="626">
        <v>1585096</v>
      </c>
      <c r="DE34" s="621"/>
      <c r="DF34" s="621"/>
      <c r="DG34" s="621"/>
      <c r="DH34" s="621"/>
      <c r="DI34" s="621"/>
      <c r="DJ34" s="621"/>
      <c r="DK34" s="622"/>
      <c r="DL34" s="626">
        <v>1348551</v>
      </c>
      <c r="DM34" s="621"/>
      <c r="DN34" s="621"/>
      <c r="DO34" s="621"/>
      <c r="DP34" s="621"/>
      <c r="DQ34" s="621"/>
      <c r="DR34" s="621"/>
      <c r="DS34" s="621"/>
      <c r="DT34" s="621"/>
      <c r="DU34" s="621"/>
      <c r="DV34" s="622"/>
      <c r="DW34" s="643">
        <v>18.2</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363800</v>
      </c>
      <c r="S35" s="621"/>
      <c r="T35" s="621"/>
      <c r="U35" s="621"/>
      <c r="V35" s="621"/>
      <c r="W35" s="621"/>
      <c r="X35" s="621"/>
      <c r="Y35" s="622"/>
      <c r="Z35" s="673">
        <v>2.7</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1583765</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93398</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447414</v>
      </c>
      <c r="CS35" s="639"/>
      <c r="CT35" s="639"/>
      <c r="CU35" s="639"/>
      <c r="CV35" s="639"/>
      <c r="CW35" s="639"/>
      <c r="CX35" s="639"/>
      <c r="CY35" s="640"/>
      <c r="CZ35" s="623">
        <v>3.4</v>
      </c>
      <c r="DA35" s="641"/>
      <c r="DB35" s="641"/>
      <c r="DC35" s="642"/>
      <c r="DD35" s="626">
        <v>414393</v>
      </c>
      <c r="DE35" s="639"/>
      <c r="DF35" s="639"/>
      <c r="DG35" s="639"/>
      <c r="DH35" s="639"/>
      <c r="DI35" s="639"/>
      <c r="DJ35" s="639"/>
      <c r="DK35" s="640"/>
      <c r="DL35" s="626">
        <v>348501</v>
      </c>
      <c r="DM35" s="639"/>
      <c r="DN35" s="639"/>
      <c r="DO35" s="639"/>
      <c r="DP35" s="639"/>
      <c r="DQ35" s="639"/>
      <c r="DR35" s="639"/>
      <c r="DS35" s="639"/>
      <c r="DT35" s="639"/>
      <c r="DU35" s="639"/>
      <c r="DV35" s="640"/>
      <c r="DW35" s="643">
        <v>4.7</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13257275</v>
      </c>
      <c r="S36" s="661"/>
      <c r="T36" s="661"/>
      <c r="U36" s="661"/>
      <c r="V36" s="661"/>
      <c r="W36" s="661"/>
      <c r="X36" s="661"/>
      <c r="Y36" s="664"/>
      <c r="Z36" s="665">
        <v>100</v>
      </c>
      <c r="AA36" s="665"/>
      <c r="AB36" s="665"/>
      <c r="AC36" s="665"/>
      <c r="AD36" s="666">
        <v>7051759</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618467</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83395</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2543188</v>
      </c>
      <c r="CS36" s="621"/>
      <c r="CT36" s="621"/>
      <c r="CU36" s="621"/>
      <c r="CV36" s="621"/>
      <c r="CW36" s="621"/>
      <c r="CX36" s="621"/>
      <c r="CY36" s="622"/>
      <c r="CZ36" s="623">
        <v>19.600000000000001</v>
      </c>
      <c r="DA36" s="641"/>
      <c r="DB36" s="641"/>
      <c r="DC36" s="642"/>
      <c r="DD36" s="626">
        <v>1661856</v>
      </c>
      <c r="DE36" s="621"/>
      <c r="DF36" s="621"/>
      <c r="DG36" s="621"/>
      <c r="DH36" s="621"/>
      <c r="DI36" s="621"/>
      <c r="DJ36" s="621"/>
      <c r="DK36" s="622"/>
      <c r="DL36" s="626">
        <v>1213818</v>
      </c>
      <c r="DM36" s="621"/>
      <c r="DN36" s="621"/>
      <c r="DO36" s="621"/>
      <c r="DP36" s="621"/>
      <c r="DQ36" s="621"/>
      <c r="DR36" s="621"/>
      <c r="DS36" s="621"/>
      <c r="DT36" s="621"/>
      <c r="DU36" s="621"/>
      <c r="DV36" s="622"/>
      <c r="DW36" s="643">
        <v>16.399999999999999</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229378</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2651</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613013</v>
      </c>
      <c r="CS37" s="639"/>
      <c r="CT37" s="639"/>
      <c r="CU37" s="639"/>
      <c r="CV37" s="639"/>
      <c r="CW37" s="639"/>
      <c r="CX37" s="639"/>
      <c r="CY37" s="640"/>
      <c r="CZ37" s="623">
        <v>4.7</v>
      </c>
      <c r="DA37" s="641"/>
      <c r="DB37" s="641"/>
      <c r="DC37" s="642"/>
      <c r="DD37" s="626">
        <v>608898</v>
      </c>
      <c r="DE37" s="639"/>
      <c r="DF37" s="639"/>
      <c r="DG37" s="639"/>
      <c r="DH37" s="639"/>
      <c r="DI37" s="639"/>
      <c r="DJ37" s="639"/>
      <c r="DK37" s="640"/>
      <c r="DL37" s="626">
        <v>603731</v>
      </c>
      <c r="DM37" s="639"/>
      <c r="DN37" s="639"/>
      <c r="DO37" s="639"/>
      <c r="DP37" s="639"/>
      <c r="DQ37" s="639"/>
      <c r="DR37" s="639"/>
      <c r="DS37" s="639"/>
      <c r="DT37" s="639"/>
      <c r="DU37" s="639"/>
      <c r="DV37" s="640"/>
      <c r="DW37" s="643">
        <v>8.1</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38992</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5592</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946362</v>
      </c>
      <c r="CS38" s="621"/>
      <c r="CT38" s="621"/>
      <c r="CU38" s="621"/>
      <c r="CV38" s="621"/>
      <c r="CW38" s="621"/>
      <c r="CX38" s="621"/>
      <c r="CY38" s="622"/>
      <c r="CZ38" s="623">
        <v>7.3</v>
      </c>
      <c r="DA38" s="641"/>
      <c r="DB38" s="641"/>
      <c r="DC38" s="642"/>
      <c r="DD38" s="626">
        <v>800206</v>
      </c>
      <c r="DE38" s="621"/>
      <c r="DF38" s="621"/>
      <c r="DG38" s="621"/>
      <c r="DH38" s="621"/>
      <c r="DI38" s="621"/>
      <c r="DJ38" s="621"/>
      <c r="DK38" s="622"/>
      <c r="DL38" s="626">
        <v>706025</v>
      </c>
      <c r="DM38" s="621"/>
      <c r="DN38" s="621"/>
      <c r="DO38" s="621"/>
      <c r="DP38" s="621"/>
      <c r="DQ38" s="621"/>
      <c r="DR38" s="621"/>
      <c r="DS38" s="621"/>
      <c r="DT38" s="621"/>
      <c r="DU38" s="621"/>
      <c r="DV38" s="622"/>
      <c r="DW38" s="643">
        <v>9.5</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v>18936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139</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231417</v>
      </c>
      <c r="CS39" s="639"/>
      <c r="CT39" s="639"/>
      <c r="CU39" s="639"/>
      <c r="CV39" s="639"/>
      <c r="CW39" s="639"/>
      <c r="CX39" s="639"/>
      <c r="CY39" s="640"/>
      <c r="CZ39" s="623">
        <v>1.8</v>
      </c>
      <c r="DA39" s="641"/>
      <c r="DB39" s="641"/>
      <c r="DC39" s="642"/>
      <c r="DD39" s="626" t="s">
        <v>323</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336926</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84</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517714</v>
      </c>
      <c r="CS40" s="621"/>
      <c r="CT40" s="621"/>
      <c r="CU40" s="621"/>
      <c r="CV40" s="621"/>
      <c r="CW40" s="621"/>
      <c r="CX40" s="621"/>
      <c r="CY40" s="622"/>
      <c r="CZ40" s="623">
        <v>4</v>
      </c>
      <c r="DA40" s="641"/>
      <c r="DB40" s="641"/>
      <c r="DC40" s="642"/>
      <c r="DD40" s="626">
        <v>8414</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341066</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264</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2431612</v>
      </c>
      <c r="CS42" s="621"/>
      <c r="CT42" s="621"/>
      <c r="CU42" s="621"/>
      <c r="CV42" s="621"/>
      <c r="CW42" s="621"/>
      <c r="CX42" s="621"/>
      <c r="CY42" s="622"/>
      <c r="CZ42" s="623">
        <v>18.7</v>
      </c>
      <c r="DA42" s="624"/>
      <c r="DB42" s="624"/>
      <c r="DC42" s="625"/>
      <c r="DD42" s="626">
        <v>894424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7737</v>
      </c>
      <c r="CS43" s="639"/>
      <c r="CT43" s="639"/>
      <c r="CU43" s="639"/>
      <c r="CV43" s="639"/>
      <c r="CW43" s="639"/>
      <c r="CX43" s="639"/>
      <c r="CY43" s="640"/>
      <c r="CZ43" s="623">
        <v>0.1</v>
      </c>
      <c r="DA43" s="641"/>
      <c r="DB43" s="641"/>
      <c r="DC43" s="642"/>
      <c r="DD43" s="626">
        <v>7737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286</v>
      </c>
      <c r="CE44" s="634"/>
      <c r="CF44" s="617" t="s">
        <v>336</v>
      </c>
      <c r="CG44" s="618"/>
      <c r="CH44" s="618"/>
      <c r="CI44" s="618"/>
      <c r="CJ44" s="618"/>
      <c r="CK44" s="618"/>
      <c r="CL44" s="618"/>
      <c r="CM44" s="618"/>
      <c r="CN44" s="618"/>
      <c r="CO44" s="618"/>
      <c r="CP44" s="618"/>
      <c r="CQ44" s="619"/>
      <c r="CR44" s="620">
        <v>1637724</v>
      </c>
      <c r="CS44" s="621"/>
      <c r="CT44" s="621"/>
      <c r="CU44" s="621"/>
      <c r="CV44" s="621"/>
      <c r="CW44" s="621"/>
      <c r="CX44" s="621"/>
      <c r="CY44" s="622"/>
      <c r="CZ44" s="623">
        <v>12.6</v>
      </c>
      <c r="DA44" s="624"/>
      <c r="DB44" s="624"/>
      <c r="DC44" s="625"/>
      <c r="DD44" s="626">
        <v>653173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273229</v>
      </c>
      <c r="CS45" s="639"/>
      <c r="CT45" s="639"/>
      <c r="CU45" s="639"/>
      <c r="CV45" s="639"/>
      <c r="CW45" s="639"/>
      <c r="CX45" s="639"/>
      <c r="CY45" s="640"/>
      <c r="CZ45" s="623">
        <v>2.1</v>
      </c>
      <c r="DA45" s="641"/>
      <c r="DB45" s="641"/>
      <c r="DC45" s="642"/>
      <c r="DD45" s="626">
        <v>63616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890516</v>
      </c>
      <c r="CS46" s="621"/>
      <c r="CT46" s="621"/>
      <c r="CU46" s="621"/>
      <c r="CV46" s="621"/>
      <c r="CW46" s="621"/>
      <c r="CX46" s="621"/>
      <c r="CY46" s="622"/>
      <c r="CZ46" s="623">
        <v>6.9</v>
      </c>
      <c r="DA46" s="624"/>
      <c r="DB46" s="624"/>
      <c r="DC46" s="625"/>
      <c r="DD46" s="626">
        <v>550916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793888</v>
      </c>
      <c r="CS47" s="639"/>
      <c r="CT47" s="639"/>
      <c r="CU47" s="639"/>
      <c r="CV47" s="639"/>
      <c r="CW47" s="639"/>
      <c r="CX47" s="639"/>
      <c r="CY47" s="640"/>
      <c r="CZ47" s="623">
        <v>6.1</v>
      </c>
      <c r="DA47" s="641"/>
      <c r="DB47" s="641"/>
      <c r="DC47" s="642"/>
      <c r="DD47" s="626">
        <v>241251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12984168</v>
      </c>
      <c r="CS49" s="605"/>
      <c r="CT49" s="605"/>
      <c r="CU49" s="605"/>
      <c r="CV49" s="605"/>
      <c r="CW49" s="605"/>
      <c r="CX49" s="605"/>
      <c r="CY49" s="606"/>
      <c r="CZ49" s="607">
        <v>100</v>
      </c>
      <c r="DA49" s="608"/>
      <c r="DB49" s="608"/>
      <c r="DC49" s="609"/>
      <c r="DD49" s="610">
        <v>8038854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U71" sqref="AU71:AY7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13257</v>
      </c>
      <c r="R7" s="1134"/>
      <c r="S7" s="1134"/>
      <c r="T7" s="1134"/>
      <c r="U7" s="1134"/>
      <c r="V7" s="1134">
        <v>12984</v>
      </c>
      <c r="W7" s="1134"/>
      <c r="X7" s="1134"/>
      <c r="Y7" s="1134"/>
      <c r="Z7" s="1134"/>
      <c r="AA7" s="1134">
        <v>273</v>
      </c>
      <c r="AB7" s="1134"/>
      <c r="AC7" s="1134"/>
      <c r="AD7" s="1134"/>
      <c r="AE7" s="1135"/>
      <c r="AF7" s="1136">
        <v>177</v>
      </c>
      <c r="AG7" s="1137"/>
      <c r="AH7" s="1137"/>
      <c r="AI7" s="1137"/>
      <c r="AJ7" s="1138"/>
      <c r="AK7" s="1120"/>
      <c r="AL7" s="1121"/>
      <c r="AM7" s="1121"/>
      <c r="AN7" s="1121"/>
      <c r="AO7" s="1121"/>
      <c r="AP7" s="1121">
        <v>8308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177</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2895</v>
      </c>
      <c r="R28" s="1083"/>
      <c r="S28" s="1083"/>
      <c r="T28" s="1083"/>
      <c r="U28" s="1083"/>
      <c r="V28" s="1083">
        <v>2802</v>
      </c>
      <c r="W28" s="1083"/>
      <c r="X28" s="1083"/>
      <c r="Y28" s="1083"/>
      <c r="Z28" s="1083"/>
      <c r="AA28" s="1083">
        <v>93</v>
      </c>
      <c r="AB28" s="1083"/>
      <c r="AC28" s="1083"/>
      <c r="AD28" s="1083"/>
      <c r="AE28" s="1084"/>
      <c r="AF28" s="1085">
        <v>93</v>
      </c>
      <c r="AG28" s="1083"/>
      <c r="AH28" s="1083"/>
      <c r="AI28" s="1083"/>
      <c r="AJ28" s="1086"/>
      <c r="AK28" s="1087">
        <v>336</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239</v>
      </c>
      <c r="R29" s="1073"/>
      <c r="S29" s="1073"/>
      <c r="T29" s="1073"/>
      <c r="U29" s="1073"/>
      <c r="V29" s="1073">
        <v>238</v>
      </c>
      <c r="W29" s="1073"/>
      <c r="X29" s="1073"/>
      <c r="Y29" s="1073"/>
      <c r="Z29" s="1073"/>
      <c r="AA29" s="1073">
        <v>1</v>
      </c>
      <c r="AB29" s="1073"/>
      <c r="AC29" s="1073"/>
      <c r="AD29" s="1073"/>
      <c r="AE29" s="1074"/>
      <c r="AF29" s="1048">
        <v>1</v>
      </c>
      <c r="AG29" s="1049"/>
      <c r="AH29" s="1049"/>
      <c r="AI29" s="1049"/>
      <c r="AJ29" s="1050"/>
      <c r="AK29" s="1009">
        <v>61</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1646</v>
      </c>
      <c r="R30" s="1073"/>
      <c r="S30" s="1073"/>
      <c r="T30" s="1073"/>
      <c r="U30" s="1073"/>
      <c r="V30" s="1073">
        <v>1611</v>
      </c>
      <c r="W30" s="1073"/>
      <c r="X30" s="1073"/>
      <c r="Y30" s="1073"/>
      <c r="Z30" s="1073"/>
      <c r="AA30" s="1073">
        <v>35</v>
      </c>
      <c r="AB30" s="1073"/>
      <c r="AC30" s="1073"/>
      <c r="AD30" s="1073"/>
      <c r="AE30" s="1074"/>
      <c r="AF30" s="1048">
        <v>35</v>
      </c>
      <c r="AG30" s="1049"/>
      <c r="AH30" s="1049"/>
      <c r="AI30" s="1049"/>
      <c r="AJ30" s="1050"/>
      <c r="AK30" s="1009">
        <v>226</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217</v>
      </c>
      <c r="R31" s="1073"/>
      <c r="S31" s="1073"/>
      <c r="T31" s="1073"/>
      <c r="U31" s="1073"/>
      <c r="V31" s="1073">
        <v>46</v>
      </c>
      <c r="W31" s="1073"/>
      <c r="X31" s="1073"/>
      <c r="Y31" s="1073"/>
      <c r="Z31" s="1073"/>
      <c r="AA31" s="1073">
        <v>171</v>
      </c>
      <c r="AB31" s="1073"/>
      <c r="AC31" s="1073"/>
      <c r="AD31" s="1073"/>
      <c r="AE31" s="1074"/>
      <c r="AF31" s="1048">
        <v>171</v>
      </c>
      <c r="AG31" s="1049"/>
      <c r="AH31" s="1049"/>
      <c r="AI31" s="1049"/>
      <c r="AJ31" s="1050"/>
      <c r="AK31" s="1009">
        <v>19</v>
      </c>
      <c r="AL31" s="1000"/>
      <c r="AM31" s="1000"/>
      <c r="AN31" s="1000"/>
      <c r="AO31" s="1000"/>
      <c r="AP31" s="1000">
        <v>1708</v>
      </c>
      <c r="AQ31" s="1000"/>
      <c r="AR31" s="1000"/>
      <c r="AS31" s="1000"/>
      <c r="AT31" s="1000"/>
      <c r="AU31" s="1000"/>
      <c r="AV31" s="1000"/>
      <c r="AW31" s="1000"/>
      <c r="AX31" s="1000"/>
      <c r="AY31" s="1000"/>
      <c r="AZ31" s="1071"/>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204</v>
      </c>
      <c r="R32" s="1073"/>
      <c r="S32" s="1073"/>
      <c r="T32" s="1073"/>
      <c r="U32" s="1073"/>
      <c r="V32" s="1073">
        <v>188</v>
      </c>
      <c r="W32" s="1073"/>
      <c r="X32" s="1073"/>
      <c r="Y32" s="1073"/>
      <c r="Z32" s="1073"/>
      <c r="AA32" s="1073">
        <v>16</v>
      </c>
      <c r="AB32" s="1073"/>
      <c r="AC32" s="1073"/>
      <c r="AD32" s="1073"/>
      <c r="AE32" s="1074"/>
      <c r="AF32" s="1048">
        <v>16</v>
      </c>
      <c r="AG32" s="1049"/>
      <c r="AH32" s="1049"/>
      <c r="AI32" s="1049"/>
      <c r="AJ32" s="1050"/>
      <c r="AK32" s="1009">
        <v>418</v>
      </c>
      <c r="AL32" s="1000"/>
      <c r="AM32" s="1000"/>
      <c r="AN32" s="1000"/>
      <c r="AO32" s="1000"/>
      <c r="AP32" s="1000">
        <v>660</v>
      </c>
      <c r="AQ32" s="1000"/>
      <c r="AR32" s="1000"/>
      <c r="AS32" s="1000"/>
      <c r="AT32" s="1000"/>
      <c r="AU32" s="1000">
        <v>197</v>
      </c>
      <c r="AV32" s="1000"/>
      <c r="AW32" s="1000"/>
      <c r="AX32" s="1000"/>
      <c r="AY32" s="1000"/>
      <c r="AZ32" s="1071"/>
      <c r="BA32" s="1071"/>
      <c r="BB32" s="1071"/>
      <c r="BC32" s="1071"/>
      <c r="BD32" s="1071"/>
      <c r="BE32" s="1061" t="s">
        <v>382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134</v>
      </c>
      <c r="R33" s="1073"/>
      <c r="S33" s="1073"/>
      <c r="T33" s="1073"/>
      <c r="U33" s="1073"/>
      <c r="V33" s="1073">
        <v>130</v>
      </c>
      <c r="W33" s="1073"/>
      <c r="X33" s="1073"/>
      <c r="Y33" s="1073"/>
      <c r="Z33" s="1073"/>
      <c r="AA33" s="1073">
        <v>4</v>
      </c>
      <c r="AB33" s="1073"/>
      <c r="AC33" s="1073"/>
      <c r="AD33" s="1073"/>
      <c r="AE33" s="1074"/>
      <c r="AF33" s="1048">
        <v>4</v>
      </c>
      <c r="AG33" s="1049"/>
      <c r="AH33" s="1049"/>
      <c r="AI33" s="1049"/>
      <c r="AJ33" s="1050"/>
      <c r="AK33" s="1009">
        <v>39</v>
      </c>
      <c r="AL33" s="1000"/>
      <c r="AM33" s="1000"/>
      <c r="AN33" s="1000"/>
      <c r="AO33" s="1000"/>
      <c r="AP33" s="1000">
        <v>274</v>
      </c>
      <c r="AQ33" s="1000"/>
      <c r="AR33" s="1000"/>
      <c r="AS33" s="1000"/>
      <c r="AT33" s="1000"/>
      <c r="AU33" s="1000">
        <v>177</v>
      </c>
      <c r="AV33" s="1000"/>
      <c r="AW33" s="1000"/>
      <c r="AX33" s="1000"/>
      <c r="AY33" s="1000"/>
      <c r="AZ33" s="1071"/>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386</v>
      </c>
      <c r="C34" s="1067"/>
      <c r="D34" s="1067"/>
      <c r="E34" s="1067"/>
      <c r="F34" s="1067"/>
      <c r="G34" s="1067"/>
      <c r="H34" s="1067"/>
      <c r="I34" s="1067"/>
      <c r="J34" s="1067"/>
      <c r="K34" s="1067"/>
      <c r="L34" s="1067"/>
      <c r="M34" s="1067"/>
      <c r="N34" s="1067"/>
      <c r="O34" s="1067"/>
      <c r="P34" s="1068"/>
      <c r="Q34" s="1072">
        <v>159</v>
      </c>
      <c r="R34" s="1073"/>
      <c r="S34" s="1073"/>
      <c r="T34" s="1073"/>
      <c r="U34" s="1073"/>
      <c r="V34" s="1073">
        <v>157</v>
      </c>
      <c r="W34" s="1073"/>
      <c r="X34" s="1073"/>
      <c r="Y34" s="1073"/>
      <c r="Z34" s="1073"/>
      <c r="AA34" s="1073">
        <v>2</v>
      </c>
      <c r="AB34" s="1073"/>
      <c r="AC34" s="1073"/>
      <c r="AD34" s="1073"/>
      <c r="AE34" s="1074"/>
      <c r="AF34" s="1048">
        <v>2</v>
      </c>
      <c r="AG34" s="1049"/>
      <c r="AH34" s="1049"/>
      <c r="AI34" s="1049"/>
      <c r="AJ34" s="1050"/>
      <c r="AK34" s="1009">
        <v>79</v>
      </c>
      <c r="AL34" s="1000"/>
      <c r="AM34" s="1000"/>
      <c r="AN34" s="1000"/>
      <c r="AO34" s="1000"/>
      <c r="AP34" s="1000">
        <v>688</v>
      </c>
      <c r="AQ34" s="1000"/>
      <c r="AR34" s="1000"/>
      <c r="AS34" s="1000"/>
      <c r="AT34" s="1000"/>
      <c r="AU34" s="1000">
        <v>688</v>
      </c>
      <c r="AV34" s="1000"/>
      <c r="AW34" s="1000"/>
      <c r="AX34" s="1000"/>
      <c r="AY34" s="1000"/>
      <c r="AZ34" s="1071"/>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387</v>
      </c>
      <c r="C35" s="1067"/>
      <c r="D35" s="1067"/>
      <c r="E35" s="1067"/>
      <c r="F35" s="1067"/>
      <c r="G35" s="1067"/>
      <c r="H35" s="1067"/>
      <c r="I35" s="1067"/>
      <c r="J35" s="1067"/>
      <c r="K35" s="1067"/>
      <c r="L35" s="1067"/>
      <c r="M35" s="1067"/>
      <c r="N35" s="1067"/>
      <c r="O35" s="1067"/>
      <c r="P35" s="1068"/>
      <c r="Q35" s="1072">
        <v>645</v>
      </c>
      <c r="R35" s="1073"/>
      <c r="S35" s="1073"/>
      <c r="T35" s="1073"/>
      <c r="U35" s="1073"/>
      <c r="V35" s="1073">
        <v>639</v>
      </c>
      <c r="W35" s="1073"/>
      <c r="X35" s="1073"/>
      <c r="Y35" s="1073"/>
      <c r="Z35" s="1073"/>
      <c r="AA35" s="1073">
        <v>6</v>
      </c>
      <c r="AB35" s="1073"/>
      <c r="AC35" s="1073"/>
      <c r="AD35" s="1073"/>
      <c r="AE35" s="1074"/>
      <c r="AF35" s="1048">
        <v>6</v>
      </c>
      <c r="AG35" s="1049"/>
      <c r="AH35" s="1049"/>
      <c r="AI35" s="1049"/>
      <c r="AJ35" s="1050"/>
      <c r="AK35" s="1009">
        <v>150</v>
      </c>
      <c r="AL35" s="1000"/>
      <c r="AM35" s="1000"/>
      <c r="AN35" s="1000"/>
      <c r="AO35" s="1000"/>
      <c r="AP35" s="1000">
        <v>2141</v>
      </c>
      <c r="AQ35" s="1000"/>
      <c r="AR35" s="1000"/>
      <c r="AS35" s="1000"/>
      <c r="AT35" s="1000"/>
      <c r="AU35" s="1000">
        <v>895</v>
      </c>
      <c r="AV35" s="1000"/>
      <c r="AW35" s="1000"/>
      <c r="AX35" s="1000"/>
      <c r="AY35" s="1000"/>
      <c r="AZ35" s="1071"/>
      <c r="BA35" s="1071"/>
      <c r="BB35" s="1071"/>
      <c r="BC35" s="1071"/>
      <c r="BD35" s="1071"/>
      <c r="BE35" s="1061" t="s">
        <v>385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388</v>
      </c>
      <c r="C36" s="1067"/>
      <c r="D36" s="1067"/>
      <c r="E36" s="1067"/>
      <c r="F36" s="1067"/>
      <c r="G36" s="1067"/>
      <c r="H36" s="1067"/>
      <c r="I36" s="1067"/>
      <c r="J36" s="1067"/>
      <c r="K36" s="1067"/>
      <c r="L36" s="1067"/>
      <c r="M36" s="1067"/>
      <c r="N36" s="1067"/>
      <c r="O36" s="1067"/>
      <c r="P36" s="1068"/>
      <c r="Q36" s="1072">
        <v>480</v>
      </c>
      <c r="R36" s="1073"/>
      <c r="S36" s="1073"/>
      <c r="T36" s="1073"/>
      <c r="U36" s="1073"/>
      <c r="V36" s="1073">
        <v>125</v>
      </c>
      <c r="W36" s="1073"/>
      <c r="X36" s="1073"/>
      <c r="Y36" s="1073"/>
      <c r="Z36" s="1073"/>
      <c r="AA36" s="1073">
        <v>355</v>
      </c>
      <c r="AB36" s="1073"/>
      <c r="AC36" s="1073"/>
      <c r="AD36" s="1073"/>
      <c r="AE36" s="1074"/>
      <c r="AF36" s="1048">
        <v>374</v>
      </c>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t="s">
        <v>385</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701</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393</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17">
        <v>6063</v>
      </c>
      <c r="R68" s="1011"/>
      <c r="S68" s="1011"/>
      <c r="T68" s="1011"/>
      <c r="U68" s="1011"/>
      <c r="V68" s="1011">
        <v>5978</v>
      </c>
      <c r="W68" s="1011"/>
      <c r="X68" s="1011"/>
      <c r="Y68" s="1011"/>
      <c r="Z68" s="1011"/>
      <c r="AA68" s="1011">
        <v>84</v>
      </c>
      <c r="AB68" s="1011"/>
      <c r="AC68" s="1011"/>
      <c r="AD68" s="1011"/>
      <c r="AE68" s="1011"/>
      <c r="AF68" s="1011">
        <v>84</v>
      </c>
      <c r="AG68" s="1011"/>
      <c r="AH68" s="1011"/>
      <c r="AI68" s="1011"/>
      <c r="AJ68" s="1011"/>
      <c r="AK68" s="1011"/>
      <c r="AL68" s="1011"/>
      <c r="AM68" s="1011"/>
      <c r="AN68" s="1011"/>
      <c r="AO68" s="1011"/>
      <c r="AP68" s="1011">
        <v>222</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2834</v>
      </c>
      <c r="R69" s="1000"/>
      <c r="S69" s="1000"/>
      <c r="T69" s="1000"/>
      <c r="U69" s="1000"/>
      <c r="V69" s="1000">
        <v>2694</v>
      </c>
      <c r="W69" s="1000"/>
      <c r="X69" s="1000"/>
      <c r="Y69" s="1000"/>
      <c r="Z69" s="1000"/>
      <c r="AA69" s="1000">
        <v>140</v>
      </c>
      <c r="AB69" s="1000"/>
      <c r="AC69" s="1000"/>
      <c r="AD69" s="1000"/>
      <c r="AE69" s="1000"/>
      <c r="AF69" s="1000">
        <v>140</v>
      </c>
      <c r="AG69" s="1000"/>
      <c r="AH69" s="1000"/>
      <c r="AI69" s="1000"/>
      <c r="AJ69" s="1000"/>
      <c r="AK69" s="1000"/>
      <c r="AL69" s="1000"/>
      <c r="AM69" s="1000"/>
      <c r="AN69" s="1000"/>
      <c r="AO69" s="1000"/>
      <c r="AP69" s="1000">
        <v>1701</v>
      </c>
      <c r="AQ69" s="1000"/>
      <c r="AR69" s="1000"/>
      <c r="AS69" s="1000"/>
      <c r="AT69" s="1000"/>
      <c r="AU69" s="1000">
        <v>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265</v>
      </c>
      <c r="R70" s="1000"/>
      <c r="S70" s="1000"/>
      <c r="T70" s="1000"/>
      <c r="U70" s="1000"/>
      <c r="V70" s="1000">
        <v>206</v>
      </c>
      <c r="W70" s="1000"/>
      <c r="X70" s="1000"/>
      <c r="Y70" s="1000"/>
      <c r="Z70" s="1000"/>
      <c r="AA70" s="1000">
        <v>431</v>
      </c>
      <c r="AB70" s="1000"/>
      <c r="AC70" s="1000"/>
      <c r="AD70" s="1000"/>
      <c r="AE70" s="1000"/>
      <c r="AF70" s="1000">
        <v>431</v>
      </c>
      <c r="AG70" s="1000"/>
      <c r="AH70" s="1000"/>
      <c r="AI70" s="1000"/>
      <c r="AJ70" s="1000"/>
      <c r="AK70" s="1000"/>
      <c r="AL70" s="1000"/>
      <c r="AM70" s="1000"/>
      <c r="AN70" s="1000"/>
      <c r="AO70" s="1000"/>
      <c r="AP70" s="1000">
        <v>0</v>
      </c>
      <c r="AQ70" s="1000"/>
      <c r="AR70" s="1000"/>
      <c r="AS70" s="1000"/>
      <c r="AT70" s="1000"/>
      <c r="AU70" s="1000"/>
      <c r="AV70" s="1000"/>
      <c r="AW70" s="1000"/>
      <c r="AX70" s="1000"/>
      <c r="AY70" s="1000"/>
      <c r="AZ70" s="1001" t="s">
        <v>549</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547</v>
      </c>
      <c r="C71" s="1004"/>
      <c r="D71" s="1004"/>
      <c r="E71" s="1004"/>
      <c r="F71" s="1004"/>
      <c r="G71" s="1004"/>
      <c r="H71" s="1004"/>
      <c r="I71" s="1004"/>
      <c r="J71" s="1004"/>
      <c r="K71" s="1004"/>
      <c r="L71" s="1004"/>
      <c r="M71" s="1004"/>
      <c r="N71" s="1004"/>
      <c r="O71" s="1004"/>
      <c r="P71" s="1005"/>
      <c r="Q71" s="1006">
        <v>333</v>
      </c>
      <c r="R71" s="1000"/>
      <c r="S71" s="1000"/>
      <c r="T71" s="1000"/>
      <c r="U71" s="1000"/>
      <c r="V71" s="1000">
        <v>299</v>
      </c>
      <c r="W71" s="1000"/>
      <c r="X71" s="1000"/>
      <c r="Y71" s="1000"/>
      <c r="Z71" s="1000"/>
      <c r="AA71" s="1000">
        <v>35</v>
      </c>
      <c r="AB71" s="1000"/>
      <c r="AC71" s="1000"/>
      <c r="AD71" s="1000"/>
      <c r="AE71" s="1000"/>
      <c r="AF71" s="1000">
        <v>35</v>
      </c>
      <c r="AG71" s="1000"/>
      <c r="AH71" s="1000"/>
      <c r="AI71" s="1000"/>
      <c r="AJ71" s="1000"/>
      <c r="AK71" s="1000"/>
      <c r="AL71" s="1000"/>
      <c r="AM71" s="1000"/>
      <c r="AN71" s="1000"/>
      <c r="AO71" s="1000"/>
      <c r="AP71" s="1000">
        <v>0</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548</v>
      </c>
      <c r="C72" s="1004"/>
      <c r="D72" s="1004"/>
      <c r="E72" s="1004"/>
      <c r="F72" s="1004"/>
      <c r="G72" s="1004"/>
      <c r="H72" s="1004"/>
      <c r="I72" s="1004"/>
      <c r="J72" s="1004"/>
      <c r="K72" s="1004"/>
      <c r="L72" s="1004"/>
      <c r="M72" s="1004"/>
      <c r="N72" s="1004"/>
      <c r="O72" s="1004"/>
      <c r="P72" s="1005"/>
      <c r="Q72" s="1006">
        <v>1811</v>
      </c>
      <c r="R72" s="1000"/>
      <c r="S72" s="1000"/>
      <c r="T72" s="1000"/>
      <c r="U72" s="1000"/>
      <c r="V72" s="1000">
        <v>1608</v>
      </c>
      <c r="W72" s="1000"/>
      <c r="X72" s="1000"/>
      <c r="Y72" s="1000"/>
      <c r="Z72" s="1000"/>
      <c r="AA72" s="1000">
        <v>203</v>
      </c>
      <c r="AB72" s="1000"/>
      <c r="AC72" s="1000"/>
      <c r="AD72" s="1000"/>
      <c r="AE72" s="1000"/>
      <c r="AF72" s="1000">
        <v>579</v>
      </c>
      <c r="AG72" s="1000"/>
      <c r="AH72" s="1000"/>
      <c r="AI72" s="1000"/>
      <c r="AJ72" s="1000"/>
      <c r="AK72" s="1000"/>
      <c r="AL72" s="1000"/>
      <c r="AM72" s="1000"/>
      <c r="AN72" s="1000"/>
      <c r="AO72" s="1000"/>
      <c r="AP72" s="1000">
        <v>7059</v>
      </c>
      <c r="AQ72" s="1000"/>
      <c r="AR72" s="1000"/>
      <c r="AS72" s="1000"/>
      <c r="AT72" s="1000"/>
      <c r="AU72" s="1000">
        <v>11</v>
      </c>
      <c r="AV72" s="1000"/>
      <c r="AW72" s="1000"/>
      <c r="AX72" s="1000"/>
      <c r="AY72" s="1000"/>
      <c r="AZ72" s="1001" t="s">
        <v>550</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285</v>
      </c>
      <c r="AG109" s="923"/>
      <c r="AH109" s="923"/>
      <c r="AI109" s="923"/>
      <c r="AJ109" s="924"/>
      <c r="AK109" s="925" t="s">
        <v>284</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285</v>
      </c>
      <c r="BW109" s="923"/>
      <c r="BX109" s="923"/>
      <c r="BY109" s="923"/>
      <c r="BZ109" s="924"/>
      <c r="CA109" s="925" t="s">
        <v>284</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285</v>
      </c>
      <c r="DM109" s="923"/>
      <c r="DN109" s="923"/>
      <c r="DO109" s="923"/>
      <c r="DP109" s="924"/>
      <c r="DQ109" s="925" t="s">
        <v>284</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915466</v>
      </c>
      <c r="AB110" s="916"/>
      <c r="AC110" s="916"/>
      <c r="AD110" s="916"/>
      <c r="AE110" s="917"/>
      <c r="AF110" s="918">
        <v>902146</v>
      </c>
      <c r="AG110" s="916"/>
      <c r="AH110" s="916"/>
      <c r="AI110" s="916"/>
      <c r="AJ110" s="917"/>
      <c r="AK110" s="918">
        <v>781957</v>
      </c>
      <c r="AL110" s="916"/>
      <c r="AM110" s="916"/>
      <c r="AN110" s="916"/>
      <c r="AO110" s="917"/>
      <c r="AP110" s="919">
        <v>12.2</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8228443</v>
      </c>
      <c r="BR110" s="863"/>
      <c r="BS110" s="863"/>
      <c r="BT110" s="863"/>
      <c r="BU110" s="863"/>
      <c r="BV110" s="863">
        <v>8136047</v>
      </c>
      <c r="BW110" s="863"/>
      <c r="BX110" s="863"/>
      <c r="BY110" s="863"/>
      <c r="BZ110" s="863"/>
      <c r="CA110" s="863">
        <v>8308333</v>
      </c>
      <c r="CB110" s="863"/>
      <c r="CC110" s="863"/>
      <c r="CD110" s="863"/>
      <c r="CE110" s="863"/>
      <c r="CF110" s="887">
        <v>129.69999999999999</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410</v>
      </c>
      <c r="DH110" s="863"/>
      <c r="DI110" s="863"/>
      <c r="DJ110" s="863"/>
      <c r="DK110" s="863"/>
      <c r="DL110" s="863" t="s">
        <v>410</v>
      </c>
      <c r="DM110" s="863"/>
      <c r="DN110" s="863"/>
      <c r="DO110" s="863"/>
      <c r="DP110" s="863"/>
      <c r="DQ110" s="863" t="s">
        <v>410</v>
      </c>
      <c r="DR110" s="863"/>
      <c r="DS110" s="863"/>
      <c r="DT110" s="863"/>
      <c r="DU110" s="863"/>
      <c r="DV110" s="864" t="s">
        <v>410</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412</v>
      </c>
      <c r="AB111" s="944"/>
      <c r="AC111" s="944"/>
      <c r="AD111" s="944"/>
      <c r="AE111" s="945"/>
      <c r="AF111" s="946" t="s">
        <v>412</v>
      </c>
      <c r="AG111" s="944"/>
      <c r="AH111" s="944"/>
      <c r="AI111" s="944"/>
      <c r="AJ111" s="945"/>
      <c r="AK111" s="946" t="s">
        <v>412</v>
      </c>
      <c r="AL111" s="944"/>
      <c r="AM111" s="944"/>
      <c r="AN111" s="944"/>
      <c r="AO111" s="945"/>
      <c r="AP111" s="947" t="s">
        <v>412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464936</v>
      </c>
      <c r="BR111" s="835"/>
      <c r="BS111" s="835"/>
      <c r="BT111" s="835"/>
      <c r="BU111" s="835"/>
      <c r="BV111" s="835">
        <v>474167</v>
      </c>
      <c r="BW111" s="835"/>
      <c r="BX111" s="835"/>
      <c r="BY111" s="835"/>
      <c r="BZ111" s="835"/>
      <c r="CA111" s="835">
        <v>465643</v>
      </c>
      <c r="CB111" s="835"/>
      <c r="CC111" s="835"/>
      <c r="CD111" s="835"/>
      <c r="CE111" s="835"/>
      <c r="CF111" s="896">
        <v>7.3</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2181277</v>
      </c>
      <c r="BR112" s="835"/>
      <c r="BS112" s="835"/>
      <c r="BT112" s="835"/>
      <c r="BU112" s="835"/>
      <c r="BV112" s="835">
        <v>2031850</v>
      </c>
      <c r="BW112" s="835"/>
      <c r="BX112" s="835"/>
      <c r="BY112" s="835"/>
      <c r="BZ112" s="835"/>
      <c r="CA112" s="835">
        <v>1938785</v>
      </c>
      <c r="CB112" s="835"/>
      <c r="CC112" s="835"/>
      <c r="CD112" s="835"/>
      <c r="CE112" s="835"/>
      <c r="CF112" s="896">
        <v>30.3</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98459</v>
      </c>
      <c r="DH112" s="835"/>
      <c r="DI112" s="835"/>
      <c r="DJ112" s="835"/>
      <c r="DK112" s="835"/>
      <c r="DL112" s="835">
        <v>88370</v>
      </c>
      <c r="DM112" s="835"/>
      <c r="DN112" s="835"/>
      <c r="DO112" s="835"/>
      <c r="DP112" s="835"/>
      <c r="DQ112" s="835">
        <v>78301</v>
      </c>
      <c r="DR112" s="835"/>
      <c r="DS112" s="835"/>
      <c r="DT112" s="835"/>
      <c r="DU112" s="835"/>
      <c r="DV112" s="812">
        <v>1.2</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234156</v>
      </c>
      <c r="AB113" s="944"/>
      <c r="AC113" s="944"/>
      <c r="AD113" s="944"/>
      <c r="AE113" s="945"/>
      <c r="AF113" s="946">
        <v>205154</v>
      </c>
      <c r="AG113" s="944"/>
      <c r="AH113" s="944"/>
      <c r="AI113" s="944"/>
      <c r="AJ113" s="945"/>
      <c r="AK113" s="946">
        <v>230087</v>
      </c>
      <c r="AL113" s="944"/>
      <c r="AM113" s="944"/>
      <c r="AN113" s="944"/>
      <c r="AO113" s="945"/>
      <c r="AP113" s="947">
        <v>3.6</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236165</v>
      </c>
      <c r="BR113" s="835"/>
      <c r="BS113" s="835"/>
      <c r="BT113" s="835"/>
      <c r="BU113" s="835"/>
      <c r="BV113" s="835">
        <v>218267</v>
      </c>
      <c r="BW113" s="835"/>
      <c r="BX113" s="835"/>
      <c r="BY113" s="835"/>
      <c r="BZ113" s="835"/>
      <c r="CA113" s="835">
        <v>55814</v>
      </c>
      <c r="CB113" s="835"/>
      <c r="CC113" s="835"/>
      <c r="CD113" s="835"/>
      <c r="CE113" s="835"/>
      <c r="CF113" s="896">
        <v>0.9</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31817</v>
      </c>
      <c r="AB114" s="798"/>
      <c r="AC114" s="798"/>
      <c r="AD114" s="798"/>
      <c r="AE114" s="799"/>
      <c r="AF114" s="800">
        <v>29380</v>
      </c>
      <c r="AG114" s="798"/>
      <c r="AH114" s="798"/>
      <c r="AI114" s="798"/>
      <c r="AJ114" s="799"/>
      <c r="AK114" s="800">
        <v>15113</v>
      </c>
      <c r="AL114" s="798"/>
      <c r="AM114" s="798"/>
      <c r="AN114" s="798"/>
      <c r="AO114" s="799"/>
      <c r="AP114" s="845">
        <v>0.2</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1723893</v>
      </c>
      <c r="BR114" s="835"/>
      <c r="BS114" s="835"/>
      <c r="BT114" s="835"/>
      <c r="BU114" s="835"/>
      <c r="BV114" s="835">
        <v>1592138</v>
      </c>
      <c r="BW114" s="835"/>
      <c r="BX114" s="835"/>
      <c r="BY114" s="835"/>
      <c r="BZ114" s="835"/>
      <c r="CA114" s="835">
        <v>1146801</v>
      </c>
      <c r="CB114" s="835"/>
      <c r="CC114" s="835"/>
      <c r="CD114" s="835"/>
      <c r="CE114" s="835"/>
      <c r="CF114" s="896">
        <v>17.899999999999999</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54517</v>
      </c>
      <c r="AB115" s="944"/>
      <c r="AC115" s="944"/>
      <c r="AD115" s="944"/>
      <c r="AE115" s="945"/>
      <c r="AF115" s="946">
        <v>145247</v>
      </c>
      <c r="AG115" s="944"/>
      <c r="AH115" s="944"/>
      <c r="AI115" s="944"/>
      <c r="AJ115" s="945"/>
      <c r="AK115" s="946">
        <v>98368</v>
      </c>
      <c r="AL115" s="944"/>
      <c r="AM115" s="944"/>
      <c r="AN115" s="944"/>
      <c r="AO115" s="945"/>
      <c r="AP115" s="947">
        <v>1.5</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204120</v>
      </c>
      <c r="DH116" s="798"/>
      <c r="DI116" s="798"/>
      <c r="DJ116" s="798"/>
      <c r="DK116" s="799"/>
      <c r="DL116" s="800">
        <v>189237</v>
      </c>
      <c r="DM116" s="798"/>
      <c r="DN116" s="798"/>
      <c r="DO116" s="798"/>
      <c r="DP116" s="799"/>
      <c r="DQ116" s="800">
        <v>174536</v>
      </c>
      <c r="DR116" s="798"/>
      <c r="DS116" s="798"/>
      <c r="DT116" s="798"/>
      <c r="DU116" s="799"/>
      <c r="DV116" s="845">
        <v>2.7</v>
      </c>
      <c r="DW116" s="846"/>
      <c r="DX116" s="846"/>
      <c r="DY116" s="846"/>
      <c r="DZ116" s="847"/>
    </row>
    <row r="117" spans="1:130" s="199" customFormat="1" ht="26.25" customHeight="1" x14ac:dyDescent="0.15">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1235956</v>
      </c>
      <c r="AB117" s="930"/>
      <c r="AC117" s="930"/>
      <c r="AD117" s="930"/>
      <c r="AE117" s="931"/>
      <c r="AF117" s="932">
        <v>1281927</v>
      </c>
      <c r="AG117" s="930"/>
      <c r="AH117" s="930"/>
      <c r="AI117" s="930"/>
      <c r="AJ117" s="931"/>
      <c r="AK117" s="932">
        <v>1125525</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285</v>
      </c>
      <c r="AG118" s="923"/>
      <c r="AH118" s="923"/>
      <c r="AI118" s="923"/>
      <c r="AJ118" s="924"/>
      <c r="AK118" s="925" t="s">
        <v>284</v>
      </c>
      <c r="AL118" s="923"/>
      <c r="AM118" s="923"/>
      <c r="AN118" s="923"/>
      <c r="AO118" s="924"/>
      <c r="AP118" s="926" t="s">
        <v>404</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436</v>
      </c>
      <c r="BP119" s="899"/>
      <c r="BQ119" s="903">
        <v>12834714</v>
      </c>
      <c r="BR119" s="866"/>
      <c r="BS119" s="866"/>
      <c r="BT119" s="866"/>
      <c r="BU119" s="866"/>
      <c r="BV119" s="866">
        <v>12452469</v>
      </c>
      <c r="BW119" s="866"/>
      <c r="BX119" s="866"/>
      <c r="BY119" s="866"/>
      <c r="BZ119" s="866"/>
      <c r="CA119" s="866">
        <v>11915376</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162357</v>
      </c>
      <c r="DH119" s="781"/>
      <c r="DI119" s="781"/>
      <c r="DJ119" s="781"/>
      <c r="DK119" s="782"/>
      <c r="DL119" s="783">
        <v>196560</v>
      </c>
      <c r="DM119" s="781"/>
      <c r="DN119" s="781"/>
      <c r="DO119" s="781"/>
      <c r="DP119" s="782"/>
      <c r="DQ119" s="783">
        <v>212806</v>
      </c>
      <c r="DR119" s="781"/>
      <c r="DS119" s="781"/>
      <c r="DT119" s="781"/>
      <c r="DU119" s="782"/>
      <c r="DV119" s="869">
        <v>3.3</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4206817</v>
      </c>
      <c r="BR120" s="863"/>
      <c r="BS120" s="863"/>
      <c r="BT120" s="863"/>
      <c r="BU120" s="863"/>
      <c r="BV120" s="863">
        <v>3966483</v>
      </c>
      <c r="BW120" s="863"/>
      <c r="BX120" s="863"/>
      <c r="BY120" s="863"/>
      <c r="BZ120" s="863"/>
      <c r="CA120" s="863">
        <v>3799937</v>
      </c>
      <c r="CB120" s="863"/>
      <c r="CC120" s="863"/>
      <c r="CD120" s="863"/>
      <c r="CE120" s="863"/>
      <c r="CF120" s="887">
        <v>59.3</v>
      </c>
      <c r="CG120" s="888"/>
      <c r="CH120" s="888"/>
      <c r="CI120" s="888"/>
      <c r="CJ120" s="888"/>
      <c r="CK120" s="889" t="s">
        <v>440</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1072088</v>
      </c>
      <c r="DH120" s="863"/>
      <c r="DI120" s="863"/>
      <c r="DJ120" s="863"/>
      <c r="DK120" s="863"/>
      <c r="DL120" s="863">
        <v>940657</v>
      </c>
      <c r="DM120" s="863"/>
      <c r="DN120" s="863"/>
      <c r="DO120" s="863"/>
      <c r="DP120" s="863"/>
      <c r="DQ120" s="863">
        <v>895093</v>
      </c>
      <c r="DR120" s="863"/>
      <c r="DS120" s="863"/>
      <c r="DT120" s="863"/>
      <c r="DU120" s="863"/>
      <c r="DV120" s="864">
        <v>14</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10</v>
      </c>
      <c r="AB121" s="798"/>
      <c r="AC121" s="798"/>
      <c r="AD121" s="798"/>
      <c r="AE121" s="799"/>
      <c r="AF121" s="800">
        <v>10</v>
      </c>
      <c r="AG121" s="798"/>
      <c r="AH121" s="798"/>
      <c r="AI121" s="798"/>
      <c r="AJ121" s="799"/>
      <c r="AK121" s="800">
        <v>11</v>
      </c>
      <c r="AL121" s="798"/>
      <c r="AM121" s="798"/>
      <c r="AN121" s="798"/>
      <c r="AO121" s="799"/>
      <c r="AP121" s="845">
        <v>0</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313081</v>
      </c>
      <c r="BR121" s="835"/>
      <c r="BS121" s="835"/>
      <c r="BT121" s="835"/>
      <c r="BU121" s="835"/>
      <c r="BV121" s="835">
        <v>273622</v>
      </c>
      <c r="BW121" s="835"/>
      <c r="BX121" s="835"/>
      <c r="BY121" s="835"/>
      <c r="BZ121" s="835"/>
      <c r="CA121" s="835">
        <v>235999</v>
      </c>
      <c r="CB121" s="835"/>
      <c r="CC121" s="835"/>
      <c r="CD121" s="835"/>
      <c r="CE121" s="835"/>
      <c r="CF121" s="896">
        <v>3.7</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697834</v>
      </c>
      <c r="DH121" s="835"/>
      <c r="DI121" s="835"/>
      <c r="DJ121" s="835"/>
      <c r="DK121" s="835"/>
      <c r="DL121" s="835">
        <v>694724</v>
      </c>
      <c r="DM121" s="835"/>
      <c r="DN121" s="835"/>
      <c r="DO121" s="835"/>
      <c r="DP121" s="835"/>
      <c r="DQ121" s="835">
        <v>688336</v>
      </c>
      <c r="DR121" s="835"/>
      <c r="DS121" s="835"/>
      <c r="DT121" s="835"/>
      <c r="DU121" s="835"/>
      <c r="DV121" s="812">
        <v>10.7</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8758391</v>
      </c>
      <c r="BR122" s="866"/>
      <c r="BS122" s="866"/>
      <c r="BT122" s="866"/>
      <c r="BU122" s="866"/>
      <c r="BV122" s="866">
        <v>8590978</v>
      </c>
      <c r="BW122" s="866"/>
      <c r="BX122" s="866"/>
      <c r="BY122" s="866"/>
      <c r="BZ122" s="866"/>
      <c r="CA122" s="866">
        <v>8196561</v>
      </c>
      <c r="CB122" s="866"/>
      <c r="CC122" s="866"/>
      <c r="CD122" s="866"/>
      <c r="CE122" s="866"/>
      <c r="CF122" s="867">
        <v>128</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161549</v>
      </c>
      <c r="DH122" s="835"/>
      <c r="DI122" s="835"/>
      <c r="DJ122" s="835"/>
      <c r="DK122" s="835"/>
      <c r="DL122" s="835">
        <v>204258</v>
      </c>
      <c r="DM122" s="835"/>
      <c r="DN122" s="835"/>
      <c r="DO122" s="835"/>
      <c r="DP122" s="835"/>
      <c r="DQ122" s="835">
        <v>196681</v>
      </c>
      <c r="DR122" s="835"/>
      <c r="DS122" s="835"/>
      <c r="DT122" s="835"/>
      <c r="DU122" s="835"/>
      <c r="DV122" s="812">
        <v>3.1</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15066</v>
      </c>
      <c r="AB123" s="798"/>
      <c r="AC123" s="798"/>
      <c r="AD123" s="798"/>
      <c r="AE123" s="799"/>
      <c r="AF123" s="800">
        <v>14884</v>
      </c>
      <c r="AG123" s="798"/>
      <c r="AH123" s="798"/>
      <c r="AI123" s="798"/>
      <c r="AJ123" s="799"/>
      <c r="AK123" s="800">
        <v>14702</v>
      </c>
      <c r="AL123" s="798"/>
      <c r="AM123" s="798"/>
      <c r="AN123" s="798"/>
      <c r="AO123" s="799"/>
      <c r="AP123" s="845">
        <v>0.2</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444</v>
      </c>
      <c r="BP123" s="899"/>
      <c r="BQ123" s="853">
        <v>13278289</v>
      </c>
      <c r="BR123" s="854"/>
      <c r="BS123" s="854"/>
      <c r="BT123" s="854"/>
      <c r="BU123" s="854"/>
      <c r="BV123" s="854">
        <v>12831083</v>
      </c>
      <c r="BW123" s="854"/>
      <c r="BX123" s="854"/>
      <c r="BY123" s="854"/>
      <c r="BZ123" s="854"/>
      <c r="CA123" s="854">
        <v>12232497</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228036</v>
      </c>
      <c r="DH123" s="798"/>
      <c r="DI123" s="798"/>
      <c r="DJ123" s="798"/>
      <c r="DK123" s="799"/>
      <c r="DL123" s="800">
        <v>192211</v>
      </c>
      <c r="DM123" s="798"/>
      <c r="DN123" s="798"/>
      <c r="DO123" s="798"/>
      <c r="DP123" s="799"/>
      <c r="DQ123" s="800">
        <v>176749</v>
      </c>
      <c r="DR123" s="798"/>
      <c r="DS123" s="798"/>
      <c r="DT123" s="798"/>
      <c r="DU123" s="799"/>
      <c r="DV123" s="845">
        <v>2.8</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21770</v>
      </c>
      <c r="DH124" s="781"/>
      <c r="DI124" s="781"/>
      <c r="DJ124" s="781"/>
      <c r="DK124" s="782"/>
      <c r="DL124" s="783" t="s">
        <v>447</v>
      </c>
      <c r="DM124" s="781"/>
      <c r="DN124" s="781"/>
      <c r="DO124" s="781"/>
      <c r="DP124" s="782"/>
      <c r="DQ124" s="783">
        <v>29036</v>
      </c>
      <c r="DR124" s="781"/>
      <c r="DS124" s="781"/>
      <c r="DT124" s="781"/>
      <c r="DU124" s="782"/>
      <c r="DV124" s="869">
        <v>0.5</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447</v>
      </c>
      <c r="AB125" s="798"/>
      <c r="AC125" s="798"/>
      <c r="AD125" s="798"/>
      <c r="AE125" s="799"/>
      <c r="AF125" s="800" t="s">
        <v>447</v>
      </c>
      <c r="AG125" s="798"/>
      <c r="AH125" s="798"/>
      <c r="AI125" s="798"/>
      <c r="AJ125" s="799"/>
      <c r="AK125" s="800" t="s">
        <v>447</v>
      </c>
      <c r="AL125" s="798"/>
      <c r="AM125" s="798"/>
      <c r="AN125" s="798"/>
      <c r="AO125" s="799"/>
      <c r="AP125" s="845" t="s">
        <v>447</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447</v>
      </c>
      <c r="DH125" s="863"/>
      <c r="DI125" s="863"/>
      <c r="DJ125" s="863"/>
      <c r="DK125" s="863"/>
      <c r="DL125" s="863" t="s">
        <v>447</v>
      </c>
      <c r="DM125" s="863"/>
      <c r="DN125" s="863"/>
      <c r="DO125" s="863"/>
      <c r="DP125" s="863"/>
      <c r="DQ125" s="863" t="s">
        <v>447</v>
      </c>
      <c r="DR125" s="863"/>
      <c r="DS125" s="863"/>
      <c r="DT125" s="863"/>
      <c r="DU125" s="863"/>
      <c r="DV125" s="864" t="s">
        <v>447</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32446</v>
      </c>
      <c r="AB126" s="798"/>
      <c r="AC126" s="798"/>
      <c r="AD126" s="798"/>
      <c r="AE126" s="799"/>
      <c r="AF126" s="800">
        <v>123975</v>
      </c>
      <c r="AG126" s="798"/>
      <c r="AH126" s="798"/>
      <c r="AI126" s="798"/>
      <c r="AJ126" s="799"/>
      <c r="AK126" s="800">
        <v>78833</v>
      </c>
      <c r="AL126" s="798"/>
      <c r="AM126" s="798"/>
      <c r="AN126" s="798"/>
      <c r="AO126" s="799"/>
      <c r="AP126" s="845">
        <v>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447</v>
      </c>
      <c r="DH126" s="835"/>
      <c r="DI126" s="835"/>
      <c r="DJ126" s="835"/>
      <c r="DK126" s="835"/>
      <c r="DL126" s="835" t="s">
        <v>447</v>
      </c>
      <c r="DM126" s="835"/>
      <c r="DN126" s="835"/>
      <c r="DO126" s="835"/>
      <c r="DP126" s="835"/>
      <c r="DQ126" s="835" t="s">
        <v>447</v>
      </c>
      <c r="DR126" s="835"/>
      <c r="DS126" s="835"/>
      <c r="DT126" s="835"/>
      <c r="DU126" s="835"/>
      <c r="DV126" s="812" t="s">
        <v>447</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6995</v>
      </c>
      <c r="AB127" s="798"/>
      <c r="AC127" s="798"/>
      <c r="AD127" s="798"/>
      <c r="AE127" s="799"/>
      <c r="AF127" s="800">
        <v>6378</v>
      </c>
      <c r="AG127" s="798"/>
      <c r="AH127" s="798"/>
      <c r="AI127" s="798"/>
      <c r="AJ127" s="799"/>
      <c r="AK127" s="800">
        <v>4822</v>
      </c>
      <c r="AL127" s="798"/>
      <c r="AM127" s="798"/>
      <c r="AN127" s="798"/>
      <c r="AO127" s="799"/>
      <c r="AP127" s="845">
        <v>0.1</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447</v>
      </c>
      <c r="DH127" s="835"/>
      <c r="DI127" s="835"/>
      <c r="DJ127" s="835"/>
      <c r="DK127" s="835"/>
      <c r="DL127" s="835" t="s">
        <v>447</v>
      </c>
      <c r="DM127" s="835"/>
      <c r="DN127" s="835"/>
      <c r="DO127" s="835"/>
      <c r="DP127" s="835"/>
      <c r="DQ127" s="835" t="s">
        <v>447</v>
      </c>
      <c r="DR127" s="835"/>
      <c r="DS127" s="835"/>
      <c r="DT127" s="835"/>
      <c r="DU127" s="835"/>
      <c r="DV127" s="812" t="s">
        <v>447</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74210</v>
      </c>
      <c r="AB128" s="819"/>
      <c r="AC128" s="819"/>
      <c r="AD128" s="819"/>
      <c r="AE128" s="820"/>
      <c r="AF128" s="821">
        <v>73448</v>
      </c>
      <c r="AG128" s="819"/>
      <c r="AH128" s="819"/>
      <c r="AI128" s="819"/>
      <c r="AJ128" s="820"/>
      <c r="AK128" s="821">
        <v>68754</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111</v>
      </c>
      <c r="BG128" s="805"/>
      <c r="BH128" s="805"/>
      <c r="BI128" s="805"/>
      <c r="BJ128" s="805"/>
      <c r="BK128" s="805"/>
      <c r="BL128" s="828"/>
      <c r="BM128" s="804">
        <v>13.97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7273030</v>
      </c>
      <c r="AB129" s="798"/>
      <c r="AC129" s="798"/>
      <c r="AD129" s="798"/>
      <c r="AE129" s="799"/>
      <c r="AF129" s="800">
        <v>7318341</v>
      </c>
      <c r="AG129" s="798"/>
      <c r="AH129" s="798"/>
      <c r="AI129" s="798"/>
      <c r="AJ129" s="799"/>
      <c r="AK129" s="800">
        <v>7237842</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111</v>
      </c>
      <c r="BG129" s="788"/>
      <c r="BH129" s="788"/>
      <c r="BI129" s="788"/>
      <c r="BJ129" s="788"/>
      <c r="BK129" s="788"/>
      <c r="BL129" s="789"/>
      <c r="BM129" s="787">
        <v>18.97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843791</v>
      </c>
      <c r="AB130" s="798"/>
      <c r="AC130" s="798"/>
      <c r="AD130" s="798"/>
      <c r="AE130" s="799"/>
      <c r="AF130" s="800">
        <v>817445</v>
      </c>
      <c r="AG130" s="798"/>
      <c r="AH130" s="798"/>
      <c r="AI130" s="798"/>
      <c r="AJ130" s="799"/>
      <c r="AK130" s="800">
        <v>833269</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4.8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6429239</v>
      </c>
      <c r="AB131" s="781"/>
      <c r="AC131" s="781"/>
      <c r="AD131" s="781"/>
      <c r="AE131" s="782"/>
      <c r="AF131" s="783">
        <v>6500896</v>
      </c>
      <c r="AG131" s="781"/>
      <c r="AH131" s="781"/>
      <c r="AI131" s="781"/>
      <c r="AJ131" s="782"/>
      <c r="AK131" s="783">
        <v>6404573</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4.9454531089999998</v>
      </c>
      <c r="AB132" s="761"/>
      <c r="AC132" s="761"/>
      <c r="AD132" s="761"/>
      <c r="AE132" s="762"/>
      <c r="AF132" s="763">
        <v>6.0150785369999999</v>
      </c>
      <c r="AG132" s="761"/>
      <c r="AH132" s="761"/>
      <c r="AI132" s="761"/>
      <c r="AJ132" s="762"/>
      <c r="AK132" s="763">
        <v>3.4897252320000001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5.6</v>
      </c>
      <c r="AB133" s="740"/>
      <c r="AC133" s="740"/>
      <c r="AD133" s="740"/>
      <c r="AE133" s="741"/>
      <c r="AF133" s="739">
        <v>5.5</v>
      </c>
      <c r="AG133" s="740"/>
      <c r="AH133" s="740"/>
      <c r="AI133" s="740"/>
      <c r="AJ133" s="741"/>
      <c r="AK133" s="739">
        <v>4.8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1"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3"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1466080</v>
      </c>
      <c r="L9" s="266">
        <v>77497</v>
      </c>
      <c r="M9" s="267">
        <v>90363</v>
      </c>
      <c r="N9" s="268">
        <v>-14.2</v>
      </c>
    </row>
    <row r="10" spans="1:16" x14ac:dyDescent="0.15">
      <c r="A10" s="250"/>
      <c r="B10" s="246"/>
      <c r="C10" s="246"/>
      <c r="D10" s="246"/>
      <c r="E10" s="246"/>
      <c r="F10" s="246"/>
      <c r="G10" s="1166" t="s">
        <v>479</v>
      </c>
      <c r="H10" s="1167"/>
      <c r="I10" s="1167"/>
      <c r="J10" s="1168"/>
      <c r="K10" s="269">
        <v>197020</v>
      </c>
      <c r="L10" s="270">
        <v>10414</v>
      </c>
      <c r="M10" s="271">
        <v>8469</v>
      </c>
      <c r="N10" s="272">
        <v>23</v>
      </c>
    </row>
    <row r="11" spans="1:16" ht="13.5" customHeight="1" x14ac:dyDescent="0.15">
      <c r="A11" s="250"/>
      <c r="B11" s="246"/>
      <c r="C11" s="246"/>
      <c r="D11" s="246"/>
      <c r="E11" s="246"/>
      <c r="F11" s="246"/>
      <c r="G11" s="1166" t="s">
        <v>480</v>
      </c>
      <c r="H11" s="1167"/>
      <c r="I11" s="1167"/>
      <c r="J11" s="1168"/>
      <c r="K11" s="269">
        <v>251851</v>
      </c>
      <c r="L11" s="270">
        <v>13313</v>
      </c>
      <c r="M11" s="271">
        <v>13208</v>
      </c>
      <c r="N11" s="272">
        <v>0.8</v>
      </c>
    </row>
    <row r="12" spans="1:16" ht="13.5" customHeight="1" x14ac:dyDescent="0.15">
      <c r="A12" s="250"/>
      <c r="B12" s="246"/>
      <c r="C12" s="246"/>
      <c r="D12" s="246"/>
      <c r="E12" s="246"/>
      <c r="F12" s="246"/>
      <c r="G12" s="1166" t="s">
        <v>481</v>
      </c>
      <c r="H12" s="1167"/>
      <c r="I12" s="1167"/>
      <c r="J12" s="1168"/>
      <c r="K12" s="269" t="s">
        <v>482</v>
      </c>
      <c r="L12" s="270" t="s">
        <v>482</v>
      </c>
      <c r="M12" s="271">
        <v>3308</v>
      </c>
      <c r="N12" s="272" t="s">
        <v>482</v>
      </c>
    </row>
    <row r="13" spans="1:16" ht="13.5" customHeight="1" x14ac:dyDescent="0.15">
      <c r="A13" s="250"/>
      <c r="B13" s="246"/>
      <c r="C13" s="246"/>
      <c r="D13" s="246"/>
      <c r="E13" s="246"/>
      <c r="F13" s="246"/>
      <c r="G13" s="1166" t="s">
        <v>483</v>
      </c>
      <c r="H13" s="1167"/>
      <c r="I13" s="1167"/>
      <c r="J13" s="1168"/>
      <c r="K13" s="269" t="s">
        <v>482</v>
      </c>
      <c r="L13" s="270" t="s">
        <v>482</v>
      </c>
      <c r="M13" s="271" t="s">
        <v>482</v>
      </c>
      <c r="N13" s="272" t="s">
        <v>482</v>
      </c>
    </row>
    <row r="14" spans="1:16" ht="13.5" customHeight="1" x14ac:dyDescent="0.15">
      <c r="A14" s="250"/>
      <c r="B14" s="246"/>
      <c r="C14" s="246"/>
      <c r="D14" s="246"/>
      <c r="E14" s="246"/>
      <c r="F14" s="246"/>
      <c r="G14" s="1166" t="s">
        <v>484</v>
      </c>
      <c r="H14" s="1167"/>
      <c r="I14" s="1167"/>
      <c r="J14" s="1168"/>
      <c r="K14" s="269">
        <v>47317</v>
      </c>
      <c r="L14" s="270">
        <v>2501</v>
      </c>
      <c r="M14" s="271">
        <v>6015</v>
      </c>
      <c r="N14" s="272">
        <v>-58.4</v>
      </c>
    </row>
    <row r="15" spans="1:16" ht="13.5" customHeight="1" x14ac:dyDescent="0.15">
      <c r="A15" s="250"/>
      <c r="B15" s="246"/>
      <c r="C15" s="246"/>
      <c r="D15" s="246"/>
      <c r="E15" s="246"/>
      <c r="F15" s="246"/>
      <c r="G15" s="1166" t="s">
        <v>485</v>
      </c>
      <c r="H15" s="1167"/>
      <c r="I15" s="1167"/>
      <c r="J15" s="1168"/>
      <c r="K15" s="269">
        <v>7737</v>
      </c>
      <c r="L15" s="270">
        <v>409</v>
      </c>
      <c r="M15" s="271">
        <v>2049</v>
      </c>
      <c r="N15" s="272">
        <v>-80</v>
      </c>
    </row>
    <row r="16" spans="1:16" x14ac:dyDescent="0.15">
      <c r="A16" s="250"/>
      <c r="B16" s="246"/>
      <c r="C16" s="246"/>
      <c r="D16" s="246"/>
      <c r="E16" s="246"/>
      <c r="F16" s="246"/>
      <c r="G16" s="1169" t="s">
        <v>486</v>
      </c>
      <c r="H16" s="1170"/>
      <c r="I16" s="1170"/>
      <c r="J16" s="1171"/>
      <c r="K16" s="270">
        <v>-148044</v>
      </c>
      <c r="L16" s="270">
        <v>-7826</v>
      </c>
      <c r="M16" s="271">
        <v>-10381</v>
      </c>
      <c r="N16" s="272">
        <v>-24.6</v>
      </c>
    </row>
    <row r="17" spans="1:16" x14ac:dyDescent="0.15">
      <c r="A17" s="250"/>
      <c r="B17" s="246"/>
      <c r="C17" s="246"/>
      <c r="D17" s="246"/>
      <c r="E17" s="246"/>
      <c r="F17" s="246"/>
      <c r="G17" s="1169" t="s">
        <v>168</v>
      </c>
      <c r="H17" s="1170"/>
      <c r="I17" s="1170"/>
      <c r="J17" s="1171"/>
      <c r="K17" s="270">
        <v>1821961</v>
      </c>
      <c r="L17" s="270">
        <v>96308</v>
      </c>
      <c r="M17" s="271">
        <v>113031</v>
      </c>
      <c r="N17" s="272">
        <v>-14.8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9.41</v>
      </c>
      <c r="L21" s="283">
        <v>10.59</v>
      </c>
      <c r="M21" s="284">
        <v>-1.18</v>
      </c>
      <c r="N21" s="251"/>
      <c r="O21" s="285"/>
      <c r="P21" s="281"/>
    </row>
    <row r="22" spans="1:16" s="286" customFormat="1" x14ac:dyDescent="0.15">
      <c r="A22" s="281"/>
      <c r="B22" s="251"/>
      <c r="C22" s="251"/>
      <c r="D22" s="251"/>
      <c r="E22" s="251"/>
      <c r="F22" s="251"/>
      <c r="G22" s="1163" t="s">
        <v>492</v>
      </c>
      <c r="H22" s="1164"/>
      <c r="I22" s="1164"/>
      <c r="J22" s="1165"/>
      <c r="K22" s="287">
        <v>98.4</v>
      </c>
      <c r="L22" s="288">
        <v>95.9</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781957</v>
      </c>
      <c r="L32" s="296">
        <v>41334</v>
      </c>
      <c r="M32" s="297">
        <v>74012</v>
      </c>
      <c r="N32" s="298">
        <v>-44.2</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t="s">
        <v>482</v>
      </c>
      <c r="L34" s="296" t="s">
        <v>482</v>
      </c>
      <c r="M34" s="297" t="s">
        <v>482</v>
      </c>
      <c r="N34" s="298" t="s">
        <v>482</v>
      </c>
    </row>
    <row r="35" spans="1:16" ht="27" customHeight="1" x14ac:dyDescent="0.15">
      <c r="A35" s="250"/>
      <c r="B35" s="246"/>
      <c r="C35" s="246"/>
      <c r="D35" s="246"/>
      <c r="E35" s="246"/>
      <c r="F35" s="246"/>
      <c r="G35" s="1154" t="s">
        <v>499</v>
      </c>
      <c r="H35" s="1155"/>
      <c r="I35" s="1155"/>
      <c r="J35" s="1156"/>
      <c r="K35" s="296">
        <v>230087</v>
      </c>
      <c r="L35" s="296">
        <v>12162</v>
      </c>
      <c r="M35" s="297">
        <v>19870</v>
      </c>
      <c r="N35" s="298">
        <v>-38.799999999999997</v>
      </c>
    </row>
    <row r="36" spans="1:16" ht="27" customHeight="1" x14ac:dyDescent="0.15">
      <c r="A36" s="250"/>
      <c r="B36" s="246"/>
      <c r="C36" s="246"/>
      <c r="D36" s="246"/>
      <c r="E36" s="246"/>
      <c r="F36" s="246"/>
      <c r="G36" s="1154" t="s">
        <v>500</v>
      </c>
      <c r="H36" s="1155"/>
      <c r="I36" s="1155"/>
      <c r="J36" s="1156"/>
      <c r="K36" s="296">
        <v>15113</v>
      </c>
      <c r="L36" s="296">
        <v>799</v>
      </c>
      <c r="M36" s="297">
        <v>2956</v>
      </c>
      <c r="N36" s="298">
        <v>-73</v>
      </c>
    </row>
    <row r="37" spans="1:16" ht="13.5" customHeight="1" x14ac:dyDescent="0.15">
      <c r="A37" s="250"/>
      <c r="B37" s="246"/>
      <c r="C37" s="246"/>
      <c r="D37" s="246"/>
      <c r="E37" s="246"/>
      <c r="F37" s="246"/>
      <c r="G37" s="1154" t="s">
        <v>501</v>
      </c>
      <c r="H37" s="1155"/>
      <c r="I37" s="1155"/>
      <c r="J37" s="1156"/>
      <c r="K37" s="296">
        <v>98368</v>
      </c>
      <c r="L37" s="296">
        <v>5200</v>
      </c>
      <c r="M37" s="297">
        <v>1289</v>
      </c>
      <c r="N37" s="298">
        <v>303.39999999999998</v>
      </c>
    </row>
    <row r="38" spans="1:16" ht="27" customHeight="1" x14ac:dyDescent="0.15">
      <c r="A38" s="250"/>
      <c r="B38" s="246"/>
      <c r="C38" s="246"/>
      <c r="D38" s="246"/>
      <c r="E38" s="246"/>
      <c r="F38" s="246"/>
      <c r="G38" s="1157" t="s">
        <v>502</v>
      </c>
      <c r="H38" s="1158"/>
      <c r="I38" s="1158"/>
      <c r="J38" s="1159"/>
      <c r="K38" s="299" t="s">
        <v>482</v>
      </c>
      <c r="L38" s="299" t="s">
        <v>482</v>
      </c>
      <c r="M38" s="300">
        <v>3</v>
      </c>
      <c r="N38" s="301" t="s">
        <v>482</v>
      </c>
      <c r="O38" s="295"/>
    </row>
    <row r="39" spans="1:16" x14ac:dyDescent="0.15">
      <c r="A39" s="250"/>
      <c r="B39" s="246"/>
      <c r="C39" s="246"/>
      <c r="D39" s="246"/>
      <c r="E39" s="246"/>
      <c r="F39" s="246"/>
      <c r="G39" s="1157" t="s">
        <v>503</v>
      </c>
      <c r="H39" s="1158"/>
      <c r="I39" s="1158"/>
      <c r="J39" s="1159"/>
      <c r="K39" s="302">
        <v>-68754</v>
      </c>
      <c r="L39" s="302">
        <v>-3634</v>
      </c>
      <c r="M39" s="303">
        <v>-3576</v>
      </c>
      <c r="N39" s="304">
        <v>1.6</v>
      </c>
      <c r="O39" s="295"/>
    </row>
    <row r="40" spans="1:16" ht="27" customHeight="1" x14ac:dyDescent="0.15">
      <c r="A40" s="250"/>
      <c r="B40" s="246"/>
      <c r="C40" s="246"/>
      <c r="D40" s="246"/>
      <c r="E40" s="246"/>
      <c r="F40" s="246"/>
      <c r="G40" s="1154" t="s">
        <v>504</v>
      </c>
      <c r="H40" s="1155"/>
      <c r="I40" s="1155"/>
      <c r="J40" s="1156"/>
      <c r="K40" s="302">
        <v>-833269</v>
      </c>
      <c r="L40" s="302">
        <v>-44046</v>
      </c>
      <c r="M40" s="303">
        <v>-65861</v>
      </c>
      <c r="N40" s="304">
        <v>-33.1</v>
      </c>
      <c r="O40" s="295"/>
    </row>
    <row r="41" spans="1:16" x14ac:dyDescent="0.15">
      <c r="A41" s="250"/>
      <c r="B41" s="246"/>
      <c r="C41" s="246"/>
      <c r="D41" s="246"/>
      <c r="E41" s="246"/>
      <c r="F41" s="246"/>
      <c r="G41" s="1160" t="s">
        <v>279</v>
      </c>
      <c r="H41" s="1161"/>
      <c r="I41" s="1161"/>
      <c r="J41" s="1162"/>
      <c r="K41" s="296">
        <v>223502</v>
      </c>
      <c r="L41" s="302">
        <v>11814</v>
      </c>
      <c r="M41" s="303">
        <v>28693</v>
      </c>
      <c r="N41" s="304">
        <v>-58.8</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2098194</v>
      </c>
      <c r="J51" s="322">
        <v>108524</v>
      </c>
      <c r="K51" s="323">
        <v>15.7</v>
      </c>
      <c r="L51" s="324">
        <v>79181</v>
      </c>
      <c r="M51" s="325">
        <v>-12.8</v>
      </c>
      <c r="N51" s="326">
        <v>28.5</v>
      </c>
    </row>
    <row r="52" spans="1:14" x14ac:dyDescent="0.15">
      <c r="A52" s="250"/>
      <c r="B52" s="246"/>
      <c r="C52" s="246"/>
      <c r="D52" s="246"/>
      <c r="E52" s="246"/>
      <c r="F52" s="246"/>
      <c r="G52" s="327"/>
      <c r="H52" s="328" t="s">
        <v>515</v>
      </c>
      <c r="I52" s="329">
        <v>1082156</v>
      </c>
      <c r="J52" s="330">
        <v>55972</v>
      </c>
      <c r="K52" s="331">
        <v>29.6</v>
      </c>
      <c r="L52" s="332">
        <v>40448</v>
      </c>
      <c r="M52" s="333">
        <v>-14</v>
      </c>
      <c r="N52" s="334">
        <v>43.6</v>
      </c>
    </row>
    <row r="53" spans="1:14" x14ac:dyDescent="0.15">
      <c r="A53" s="250"/>
      <c r="B53" s="246"/>
      <c r="C53" s="246"/>
      <c r="D53" s="246"/>
      <c r="E53" s="246"/>
      <c r="F53" s="246"/>
      <c r="G53" s="312" t="s">
        <v>516</v>
      </c>
      <c r="H53" s="313"/>
      <c r="I53" s="321">
        <v>1693367</v>
      </c>
      <c r="J53" s="322">
        <v>87449</v>
      </c>
      <c r="K53" s="323">
        <v>-19.399999999999999</v>
      </c>
      <c r="L53" s="324">
        <v>118124</v>
      </c>
      <c r="M53" s="325">
        <v>49.2</v>
      </c>
      <c r="N53" s="326">
        <v>-68.599999999999994</v>
      </c>
    </row>
    <row r="54" spans="1:14" x14ac:dyDescent="0.15">
      <c r="A54" s="250"/>
      <c r="B54" s="246"/>
      <c r="C54" s="246"/>
      <c r="D54" s="246"/>
      <c r="E54" s="246"/>
      <c r="F54" s="246"/>
      <c r="G54" s="327"/>
      <c r="H54" s="328" t="s">
        <v>515</v>
      </c>
      <c r="I54" s="329">
        <v>859741</v>
      </c>
      <c r="J54" s="330">
        <v>44399</v>
      </c>
      <c r="K54" s="331">
        <v>-20.7</v>
      </c>
      <c r="L54" s="332">
        <v>54614</v>
      </c>
      <c r="M54" s="333">
        <v>35</v>
      </c>
      <c r="N54" s="334">
        <v>-55.7</v>
      </c>
    </row>
    <row r="55" spans="1:14" x14ac:dyDescent="0.15">
      <c r="A55" s="250"/>
      <c r="B55" s="246"/>
      <c r="C55" s="246"/>
      <c r="D55" s="246"/>
      <c r="E55" s="246"/>
      <c r="F55" s="246"/>
      <c r="G55" s="312" t="s">
        <v>517</v>
      </c>
      <c r="H55" s="313"/>
      <c r="I55" s="321">
        <v>1861837</v>
      </c>
      <c r="J55" s="322">
        <v>96880</v>
      </c>
      <c r="K55" s="323">
        <v>10.8</v>
      </c>
      <c r="L55" s="324">
        <v>101693</v>
      </c>
      <c r="M55" s="325">
        <v>-13.9</v>
      </c>
      <c r="N55" s="326">
        <v>24.7</v>
      </c>
    </row>
    <row r="56" spans="1:14" x14ac:dyDescent="0.15">
      <c r="A56" s="250"/>
      <c r="B56" s="246"/>
      <c r="C56" s="246"/>
      <c r="D56" s="246"/>
      <c r="E56" s="246"/>
      <c r="F56" s="246"/>
      <c r="G56" s="327"/>
      <c r="H56" s="328" t="s">
        <v>515</v>
      </c>
      <c r="I56" s="329">
        <v>1024138</v>
      </c>
      <c r="J56" s="330">
        <v>53291</v>
      </c>
      <c r="K56" s="331">
        <v>20</v>
      </c>
      <c r="L56" s="332">
        <v>51066</v>
      </c>
      <c r="M56" s="333">
        <v>-6.5</v>
      </c>
      <c r="N56" s="334">
        <v>26.5</v>
      </c>
    </row>
    <row r="57" spans="1:14" x14ac:dyDescent="0.15">
      <c r="A57" s="250"/>
      <c r="B57" s="246"/>
      <c r="C57" s="246"/>
      <c r="D57" s="246"/>
      <c r="E57" s="246"/>
      <c r="F57" s="246"/>
      <c r="G57" s="312" t="s">
        <v>518</v>
      </c>
      <c r="H57" s="313"/>
      <c r="I57" s="321">
        <v>3486035</v>
      </c>
      <c r="J57" s="322">
        <v>183292</v>
      </c>
      <c r="K57" s="323">
        <v>89.2</v>
      </c>
      <c r="L57" s="324">
        <v>96635</v>
      </c>
      <c r="M57" s="325">
        <v>-5</v>
      </c>
      <c r="N57" s="326">
        <v>94.2</v>
      </c>
    </row>
    <row r="58" spans="1:14" x14ac:dyDescent="0.15">
      <c r="A58" s="250"/>
      <c r="B58" s="246"/>
      <c r="C58" s="246"/>
      <c r="D58" s="246"/>
      <c r="E58" s="246"/>
      <c r="F58" s="246"/>
      <c r="G58" s="327"/>
      <c r="H58" s="328" t="s">
        <v>515</v>
      </c>
      <c r="I58" s="329">
        <v>523392</v>
      </c>
      <c r="J58" s="330">
        <v>27519</v>
      </c>
      <c r="K58" s="331">
        <v>-48.4</v>
      </c>
      <c r="L58" s="332">
        <v>44408</v>
      </c>
      <c r="M58" s="333">
        <v>-13</v>
      </c>
      <c r="N58" s="334">
        <v>-35.4</v>
      </c>
    </row>
    <row r="59" spans="1:14" x14ac:dyDescent="0.15">
      <c r="A59" s="250"/>
      <c r="B59" s="246"/>
      <c r="C59" s="246"/>
      <c r="D59" s="246"/>
      <c r="E59" s="246"/>
      <c r="F59" s="246"/>
      <c r="G59" s="312" t="s">
        <v>519</v>
      </c>
      <c r="H59" s="313"/>
      <c r="I59" s="321">
        <v>1637724</v>
      </c>
      <c r="J59" s="322">
        <v>86570</v>
      </c>
      <c r="K59" s="323">
        <v>-52.8</v>
      </c>
      <c r="L59" s="324">
        <v>97062</v>
      </c>
      <c r="M59" s="325">
        <v>0.4</v>
      </c>
      <c r="N59" s="326">
        <v>-53.2</v>
      </c>
    </row>
    <row r="60" spans="1:14" x14ac:dyDescent="0.15">
      <c r="A60" s="250"/>
      <c r="B60" s="246"/>
      <c r="C60" s="246"/>
      <c r="D60" s="246"/>
      <c r="E60" s="246"/>
      <c r="F60" s="246"/>
      <c r="G60" s="327"/>
      <c r="H60" s="328" t="s">
        <v>515</v>
      </c>
      <c r="I60" s="335">
        <v>890516</v>
      </c>
      <c r="J60" s="330">
        <v>47072</v>
      </c>
      <c r="K60" s="331">
        <v>71.099999999999994</v>
      </c>
      <c r="L60" s="332">
        <v>50112</v>
      </c>
      <c r="M60" s="333">
        <v>12.8</v>
      </c>
      <c r="N60" s="334">
        <v>58.3</v>
      </c>
    </row>
    <row r="61" spans="1:14" x14ac:dyDescent="0.15">
      <c r="A61" s="250"/>
      <c r="B61" s="246"/>
      <c r="C61" s="246"/>
      <c r="D61" s="246"/>
      <c r="E61" s="246"/>
      <c r="F61" s="246"/>
      <c r="G61" s="312" t="s">
        <v>520</v>
      </c>
      <c r="H61" s="336"/>
      <c r="I61" s="337">
        <v>2155431</v>
      </c>
      <c r="J61" s="338">
        <v>112543</v>
      </c>
      <c r="K61" s="339">
        <v>8.6999999999999993</v>
      </c>
      <c r="L61" s="340">
        <v>98539</v>
      </c>
      <c r="M61" s="341">
        <v>3.6</v>
      </c>
      <c r="N61" s="326">
        <v>5.0999999999999996</v>
      </c>
    </row>
    <row r="62" spans="1:14" x14ac:dyDescent="0.15">
      <c r="A62" s="250"/>
      <c r="B62" s="246"/>
      <c r="C62" s="246"/>
      <c r="D62" s="246"/>
      <c r="E62" s="246"/>
      <c r="F62" s="246"/>
      <c r="G62" s="327"/>
      <c r="H62" s="328" t="s">
        <v>515</v>
      </c>
      <c r="I62" s="329">
        <v>875989</v>
      </c>
      <c r="J62" s="330">
        <v>45651</v>
      </c>
      <c r="K62" s="331">
        <v>10.3</v>
      </c>
      <c r="L62" s="332">
        <v>48130</v>
      </c>
      <c r="M62" s="333">
        <v>2.9</v>
      </c>
      <c r="N62" s="334">
        <v>7.4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80" zoomScaleNormal="80" zoomScaleSheetLayoutView="55" workbookViewId="0">
      <selection activeCell="I102" sqref="I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3" zoomScale="80" zoomScaleNormal="80" zoomScaleSheetLayoutView="55" workbookViewId="0">
      <selection sqref="A1:Q1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15.48</v>
      </c>
      <c r="G47" s="12">
        <v>15.62</v>
      </c>
      <c r="H47" s="12">
        <v>15.73</v>
      </c>
      <c r="I47" s="12">
        <v>14.34</v>
      </c>
      <c r="J47" s="13">
        <v>14.51</v>
      </c>
    </row>
    <row r="48" spans="2:10" ht="57.75" customHeight="1" x14ac:dyDescent="0.15">
      <c r="B48" s="14"/>
      <c r="C48" s="1174" t="s">
        <v>4</v>
      </c>
      <c r="D48" s="1174"/>
      <c r="E48" s="1175"/>
      <c r="F48" s="15">
        <v>5.29</v>
      </c>
      <c r="G48" s="16">
        <v>6.49</v>
      </c>
      <c r="H48" s="16">
        <v>5.52</v>
      </c>
      <c r="I48" s="16">
        <v>3.14</v>
      </c>
      <c r="J48" s="17">
        <v>2.44</v>
      </c>
    </row>
    <row r="49" spans="2:10" ht="57.75" customHeight="1" thickBot="1" x14ac:dyDescent="0.2">
      <c r="B49" s="18"/>
      <c r="C49" s="1176" t="s">
        <v>5</v>
      </c>
      <c r="D49" s="1176"/>
      <c r="E49" s="1177"/>
      <c r="F49" s="19">
        <v>3.06</v>
      </c>
      <c r="G49" s="20">
        <v>1.17</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徹  哉</cp:lastModifiedBy>
  <cp:lastPrinted>2018-10-23T00:30:02Z</cp:lastPrinted>
  <dcterms:created xsi:type="dcterms:W3CDTF">2018-01-24T03:28:10Z</dcterms:created>
  <dcterms:modified xsi:type="dcterms:W3CDTF">2018-12-05T01:47:44Z</dcterms:modified>
  <cp:category/>
</cp:coreProperties>
</file>