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gamori.k\Desktop\"/>
    </mc:Choice>
  </mc:AlternateContent>
  <bookViews>
    <workbookView xWindow="0" yWindow="0" windowWidth="12930" windowHeight="29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<sst xmlns="http://schemas.openxmlformats.org/spreadsheetml/2006/main" count="1070" uniqueCount="609">
  <si>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</si>
  <si>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</si>
  <si>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</si>
  <si>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</si>
  <si>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</si>
  <si>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</si>
  <si>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</si>
  <si>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</si>
  <si>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</si>
  <si>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</si>
  <si>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</si>
  <si>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</si>
  <si>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</si>
  <si>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</si>
  <si>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</si>
  <si>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</si>
  <si>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</si>
  <si>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</si>
  <si>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</si>
  <si>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</si>
  <si>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</si>
  <si>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</si>
  <si>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</si>
  <si>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</si>
  <si>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</si>
  <si>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</si>
  <si>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</si>
  <si>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</si>
  <si>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</si>
  <si>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</si>
  <si>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</si>
  <si>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</si>
  <si>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</si>
  <si>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</si>
  <si>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</si>
  <si>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</si>
  <si>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</si>
  <si>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</si>
  <si>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</si>
  <si>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</si>
  <si>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</si>
  <si>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</si>
  <si>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</si>
  <si>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</si>
  <si>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</si>
  <si>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</si>
  <si>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</si>
  <si>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</si>
  <si>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</si>
  <si>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</si>
  <si>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</si>
  <si>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</si>
  <si>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</si>
  <si>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</si>
  <si>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</si>
  <si>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</si>
  <si>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</si>
  <si>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</si>
  <si>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</si>
  <si>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</si>
  <si>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</si>
  <si>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</si>
  <si>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</si>
  <si>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</si>
  <si>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</si>
  <si>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</si>
  <si>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</si>
  <si>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</si>
  <si>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</si>
  <si>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</si>
  <si>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</si>
  <si>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</si>
  <si>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</si>
  <si>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</si>
  <si>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</si>
  <si>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</si>
  <si>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</si>
  <si>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</si>
  <si>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</si>
  <si>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</si>
  <si>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</si>
  <si>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</si>
  <si>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</si>
  <si>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</si>
  <si>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</si>
  <si>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</si>
  <si>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</si>
  <si>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</si>
  <si>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</si>
  <si>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</si>
  <si>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</si>
  <si>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</si>
  <si>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</si>
  <si>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</si>
  <si>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</si>
  <si>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</si>
  <si>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</si>
  <si>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</si>
  <si>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芽室町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</si>
  <si>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</si>
  <si>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</si>
  <si>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</si>
  <si>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</si>
  <si>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</si>
  <si>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</si>
  <si>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</si>
  <si>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</si>
  <si>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</si>
  <si>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</si>
  <si>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</si>
  <si>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</si>
  <si>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</si>
  <si>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</si>
  <si>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</si>
  <si>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</si>
  <si>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</si>
  <si>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</si>
  <si>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</si>
  <si>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</si>
  <si>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</si>
  <si>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</si>
  <si>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</si>
  <si>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</si>
  <si>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</si>
  <si>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</si>
  <si>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</si>
  <si>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</si>
  <si>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</si>
  <si>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</si>
  <si>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</si>
  <si>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</si>
  <si>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</si>
  <si>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</si>
  <si>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</si>
  <si>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</si>
  <si>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</si>
  <si>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</si>
  <si>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</si>
  <si>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</si>
  <si>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</si>
  <si>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</si>
  <si>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</si>
  <si>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</si>
  <si>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</si>
  <si>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</si>
  <si>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</si>
  <si>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</si>
  <si>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</si>
  <si>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</si>
  <si>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</si>
  <si>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</si>
  <si>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</si>
  <si>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</si>
  <si>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</si>
  <si>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公立芽室病院事業会計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</si>
  <si>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</si>
  <si>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</si>
  <si>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</si>
  <si>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</si>
  <si>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</si>
  <si>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</si>
  <si>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</si>
  <si>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</si>
  <si>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</si>
  <si>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</si>
  <si>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</si>
  <si>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</si>
  <si>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</si>
  <si>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</si>
  <si>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</si>
  <si>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</si>
  <si>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</si>
  <si>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</si>
  <si>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</si>
  <si>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</si>
  <si>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</si>
  <si>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</si>
  <si>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</si>
  <si>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</si>
  <si>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</si>
  <si>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</si>
  <si>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</si>
  <si>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</si>
  <si>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</si>
  <si>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</si>
  <si>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</si>
  <si>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</si>
  <si>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</si>
  <si>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</si>
  <si>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</si>
  <si>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</si>
  <si>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</si>
  <si>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</si>
  <si>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</si>
  <si>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</si>
  <si>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</si>
  <si>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</si>
  <si>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</si>
  <si>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</si>
  <si>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</si>
  <si>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</si>
  <si>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</si>
  <si>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</si>
  <si>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</si>
  <si>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</si>
  <si>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</si>
  <si>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</si>
  <si>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</si>
  <si>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</si>
  <si>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</si>
  <si>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</si>
  <si>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</si>
  <si>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</si>
  <si>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</si>
  <si>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</si>
  <si>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</si>
  <si>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</si>
  <si>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北海道芽室町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</si>
  <si>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</si>
  <si>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</si>
  <si>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</si>
  <si>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</si>
  <si>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</si>
  <si>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</si>
  <si>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</si>
  <si>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</si>
  <si>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</si>
  <si>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</si>
  <si>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</si>
  <si>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</si>
  <si>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</si>
  <si>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</si>
  <si>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</si>
  <si>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</si>
  <si>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</si>
  <si>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</si>
  <si>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</si>
  <si>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</si>
  <si>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</si>
  <si>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</si>
  <si>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</si>
  <si>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</si>
  <si>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</si>
  <si>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</si>
  <si>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</si>
  <si>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</si>
  <si>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</si>
  <si>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</si>
  <si>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</si>
  <si>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</si>
  <si>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</si>
  <si>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</si>
  <si>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</si>
  <si>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</si>
  <si>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</si>
  <si>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</si>
  <si>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</si>
  <si>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</si>
  <si>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</si>
  <si>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</si>
  <si>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</si>
  <si>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</si>
  <si>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</si>
  <si>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</si>
  <si>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</si>
  <si>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</si>
  <si>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</si>
  <si>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</si>
  <si>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</si>
  <si>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</si>
  <si>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</si>
  <si>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</si>
  <si>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</si>
  <si>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</si>
  <si>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</si>
  <si>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</si>
  <si>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</si>
  <si>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</si>
  <si>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</si>
  <si>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</si>
  <si>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</si>
  <si>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</si>
  <si>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</si>
  <si>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</si>
  <si>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</si>
  <si>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</si>
  <si>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</si>
  <si>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</si>
  <si>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</si>
  <si>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</si>
  <si>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</si>
  <si>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</si>
  <si>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</si>
  <si>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</si>
  <si>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</si>
  <si>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</si>
  <si>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</si>
  <si>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</si>
  <si>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</si>
  <si>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</si>
  <si>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</si>
  <si>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</si>
  <si>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</si>
  <si>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</si>
  <si>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</si>
  <si>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</si>
  <si>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</si>
  <si>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</si>
  <si>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</si>
  <si>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</si>
  <si>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</si>
  <si>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</si>
  <si>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</si>
  <si>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</si>
  <si>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</si>
  <si>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</si>
  <si>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</si>
  <si>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</si>
  <si>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</si>
  <si>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</si>
  <si>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</si>
  <si>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</si>
  <si>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</si>
  <si>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</si>
  <si>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</si>
  <si>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</si>
  <si>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</si>
  <si>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</si>
  <si>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</si>
  <si>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</si>
  <si>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</si>
  <si>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</si>
  <si>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</si>
  <si>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</si>
  <si>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</si>
  <si>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</si>
  <si>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</si>
  <si>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</si>
  <si>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</si>
  <si>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</si>
  <si>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</si>
  <si>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</si>
  <si>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</si>
  <si>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</si>
  <si>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</si>
  <si>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</si>
  <si>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</si>
  <si>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</si>
  <si>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</si>
  <si>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</si>
  <si>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</si>
  <si>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</si>
  <si>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</si>
  <si>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</si>
  <si>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</si>
  <si>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</si>
  <si>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</si>
  <si>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</si>
  <si>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</si>
  <si>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</si>
  <si>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</si>
  <si>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</si>
  <si>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</si>
  <si>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</si>
  <si>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</si>
  <si>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</si>
  <si>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</si>
  <si>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</si>
  <si>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</si>
  <si>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</si>
  <si>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北海道芽室町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</si>
  <si>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</si>
  <si>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</si>
  <si>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</si>
  <si>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</si>
  <si>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</si>
  <si>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</si>
  <si>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</si>
  <si>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</si>
  <si>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</si>
  <si>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</si>
  <si>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</si>
  <si>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</si>
  <si>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</si>
  <si>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</si>
  <si>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</si>
  <si>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</si>
  <si>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</si>
  <si>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</si>
  <si>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</si>
  <si>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</si>
  <si>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</si>
  <si>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</si>
  <si>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</si>
  <si>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</si>
  <si>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</si>
  <si>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</si>
  <si>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</si>
  <si>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</si>
  <si>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</si>
  <si>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</si>
  <si>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</si>
  <si>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</si>
  <si>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</si>
  <si>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</si>
  <si>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</si>
  <si>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</si>
  <si>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</si>
  <si>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</si>
  <si>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</si>
  <si>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公立芽室病院事業会計</t>
    <phoneticPr fontId="5"/>
  </si>
  <si>
    <t>簡易水道特別会計</t>
    <phoneticPr fontId="5"/>
  </si>
  <si>
    <t>法非適用企業</t>
    <phoneticPr fontId="5"/>
  </si>
  <si>
    <t>集落排水特別会計</t>
    <phoneticPr fontId="5"/>
  </si>
  <si>
    <t>法非適用企業</t>
    <phoneticPr fontId="5"/>
  </si>
  <si>
    <t>公共下水道特別会計</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</si>
  <si>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</si>
  <si>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</si>
  <si>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</si>
  <si>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</si>
  <si>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</si>
  <si>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</si>
  <si>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</si>
  <si>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</si>
  <si>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</si>
  <si>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</si>
  <si>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</si>
  <si>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</si>
  <si>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</si>
  <si>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</si>
  <si>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</si>
  <si>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</si>
  <si>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</si>
  <si>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</si>
  <si>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</si>
  <si>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</si>
  <si>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</si>
  <si>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</si>
  <si>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</si>
  <si>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</si>
  <si>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</si>
  <si>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</si>
  <si>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</si>
  <si>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</si>
  <si>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</si>
  <si>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</si>
  <si>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</si>
  <si>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</si>
  <si>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</si>
  <si>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</si>
  <si>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</si>
  <si>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</si>
  <si>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</si>
  <si>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</si>
  <si>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</si>
  <si>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</si>
  <si>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</si>
  <si>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</si>
  <si>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</si>
  <si>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</si>
  <si>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</si>
  <si>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</si>
  <si>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</si>
  <si>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</si>
  <si>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</si>
  <si>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</si>
  <si>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</si>
  <si>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</si>
  <si>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</si>
  <si>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</si>
  <si>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</si>
  <si>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</si>
  <si>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</si>
  <si>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</si>
  <si>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</si>
  <si>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</si>
  <si>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</si>
  <si>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</si>
  <si>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</si>
  <si>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</si>
  <si>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</si>
  <si>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</si>
  <si>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</si>
  <si>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</si>
  <si>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</si>
  <si>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</si>
  <si>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</si>
  <si>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</si>
  <si>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</si>
  <si>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</si>
  <si>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</si>
  <si>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</si>
  <si>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</si>
  <si>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</si>
  <si>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</si>
  <si>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</si>
  <si>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</si>
  <si>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</si>
  <si>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</si>
  <si>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</si>
  <si>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</si>
  <si>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</si>
  <si>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</si>
  <si>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</si>
  <si>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</si>
  <si>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</si>
  <si>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</si>
  <si>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</si>
  <si>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</si>
  <si>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</si>
  <si>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</si>
  <si>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</si>
  <si>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</si>
  <si>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</si>
  <si>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</si>
  <si>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</si>
  <si>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</si>
  <si>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</si>
  <si>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</si>
  <si>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</si>
  <si>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</si>
  <si>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</si>
  <si>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</si>
  <si>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</si>
  <si>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</si>
  <si>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</si>
  <si>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</si>
  <si>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</si>
  <si>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</si>
  <si>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</si>
  <si>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</si>
  <si>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</si>
  <si>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</si>
  <si>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</si>
  <si>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</si>
  <si>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</si>
  <si>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</si>
  <si>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</si>
  <si>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</si>
  <si>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</si>
  <si>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</si>
  <si>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</si>
  <si>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</si>
  <si>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</si>
  <si>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</si>
  <si>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</si>
  <si>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</si>
  <si>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</si>
  <si>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</si>
  <si>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</si>
  <si>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</si>
  <si>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</si>
  <si>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</si>
  <si>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</si>
  <si>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</si>
  <si>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</si>
  <si>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</si>
  <si>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</si>
  <si>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</si>
  <si>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</si>
  <si>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</si>
  <si>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</si>
  <si>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</si>
  <si>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</si>
  <si>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3.63</t>
  </si>
  <si>
    <t>▲ 0.73</t>
  </si>
  <si>
    <t>▲ 0.23</t>
  </si>
  <si>
    <t>公立芽室病院事業会計</t>
  </si>
  <si>
    <t>▲ 3.92</t>
  </si>
  <si>
    <t>▲ 3.52</t>
  </si>
  <si>
    <t>▲ 0.62</t>
  </si>
  <si>
    <t>一般会計</t>
  </si>
  <si>
    <t>上水道事業会計</t>
  </si>
  <si>
    <t>国民健康保険特別会計</t>
  </si>
  <si>
    <t>▲ 1.83</t>
  </si>
  <si>
    <t>介護保険特別会計</t>
  </si>
  <si>
    <t>公共下水道特別会計</t>
  </si>
  <si>
    <t>地域開発事業特別会計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</si>
  <si>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</si>
  <si>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</si>
  <si>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</si>
  <si>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</si>
  <si>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</si>
  <si>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</si>
  <si>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</si>
  <si>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</si>
  <si>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</si>
  <si>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</si>
  <si>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</si>
  <si>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</si>
  <si>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</si>
  <si>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法適用</t>
    <rPh sb="0" eb="1">
      <t>ホウ</t>
    </rPh>
    <rPh sb="1" eb="3">
      <t>テキヨウ</t>
    </rPh>
    <phoneticPr fontId="2"/>
  </si>
  <si>
    <t>庁舎建設基金</t>
    <rPh sb="0" eb="2">
      <t>チョウシャ</t>
    </rPh>
    <rPh sb="2" eb="4">
      <t>ケンセツ</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</si>
  <si>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</si>
  <si>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</si>
  <si>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寄附金管理基金</t>
    <rPh sb="0" eb="3">
      <t>キフキン</t>
    </rPh>
    <rPh sb="3" eb="5">
      <t>カンリ</t>
    </rPh>
    <rPh sb="5" eb="7">
      <t>キキン</t>
    </rPh>
    <phoneticPr fontId="2"/>
  </si>
  <si>
    <t>地域振興基金</t>
    <rPh sb="0" eb="2">
      <t>チイキ</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</si>
  <si>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</si>
  <si>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</si>
  <si>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</si>
  <si>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令和元年度の有形固定資産減価償却率については現在算定中であり、本町の数値は算出されていません。
</t>
    <rPh sb="0" eb="2">
      <t>レイワ</t>
    </rPh>
    <rPh sb="2" eb="4">
      <t>ガンネン</t>
    </rPh>
    <rPh sb="4" eb="5">
      <t>ド</t>
    </rPh>
    <rPh sb="6" eb="8">
      <t>ユウケイ</t>
    </rPh>
    <rPh sb="8" eb="10">
      <t>コテイ</t>
    </rPh>
    <rPh sb="10" eb="12">
      <t>シサン</t>
    </rPh>
    <rPh sb="12" eb="14">
      <t>ゲンカ</t>
    </rPh>
    <rPh sb="14" eb="16">
      <t>ショウキャク</t>
    </rPh>
    <rPh sb="16" eb="17">
      <t>リツ</t>
    </rPh>
    <rPh sb="22" eb="24">
      <t>ゲンザイ</t>
    </rPh>
    <rPh sb="24" eb="26">
      <t>サンテイ</t>
    </rPh>
    <rPh sb="26" eb="27">
      <t>チュウ</t>
    </rPh>
    <rPh sb="31" eb="33">
      <t>ホンチョウ</t>
    </rPh>
    <rPh sb="34" eb="36">
      <t>スウチ</t>
    </rPh>
    <rPh sb="37" eb="39">
      <t>サンシュツ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</si>
  <si>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</si>
  <si>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</si>
  <si>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</si>
  <si>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</si>
  <si>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</si>
  <si>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</si>
  <si>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おいては緊急防災・減災事業（消防救急無線・高機能指令センター）、災害復旧事業債の元金償還開始により、比率の分子が増え、全体として0.3ポイント増加する要因となった。将来負担比率については地方債現在高の増により、全体として11.2ポイント増加する要因となった。類似団体と比較すると、将来負担比率はほぼ同じ値であり、実質公債費比率は低い値であるが、今後も起債を活用して行う事業を検討しているため、増加の見込にある。</t>
    <rPh sb="0" eb="2">
      <t>ジッシツ</t>
    </rPh>
    <rPh sb="2" eb="5">
      <t>コウサイヒ</t>
    </rPh>
    <rPh sb="5" eb="7">
      <t>ヒリツ</t>
    </rPh>
    <rPh sb="67" eb="69">
      <t>ゼンタイ</t>
    </rPh>
    <rPh sb="79" eb="81">
      <t>ゾウカ</t>
    </rPh>
    <rPh sb="90" eb="92">
      <t>ショウライ</t>
    </rPh>
    <rPh sb="92" eb="94">
      <t>フタン</t>
    </rPh>
    <rPh sb="94" eb="96">
      <t>ヒリツ</t>
    </rPh>
    <rPh sb="113" eb="115">
      <t>ゼンタイ</t>
    </rPh>
    <rPh sb="126" eb="128">
      <t>ゾウカ</t>
    </rPh>
    <rPh sb="130" eb="132">
      <t>ヨウイン</t>
    </rPh>
    <rPh sb="137" eb="139">
      <t>ルイジ</t>
    </rPh>
    <rPh sb="139" eb="141">
      <t>ダンタイ</t>
    </rPh>
    <rPh sb="142" eb="144">
      <t>ヒカク</t>
    </rPh>
    <rPh sb="148" eb="150">
      <t>ショウライ</t>
    </rPh>
    <rPh sb="150" eb="152">
      <t>フタン</t>
    </rPh>
    <rPh sb="152" eb="154">
      <t>ヒリツ</t>
    </rPh>
    <rPh sb="157" eb="158">
      <t>オナ</t>
    </rPh>
    <rPh sb="159" eb="160">
      <t>アタイ</t>
    </rPh>
    <rPh sb="164" eb="166">
      <t>ジッシツ</t>
    </rPh>
    <rPh sb="166" eb="169">
      <t>コウサイヒ</t>
    </rPh>
    <rPh sb="169" eb="171">
      <t>ヒリツ</t>
    </rPh>
    <rPh sb="172" eb="173">
      <t>ヒク</t>
    </rPh>
    <rPh sb="174" eb="175">
      <t>アタイ</t>
    </rPh>
    <rPh sb="180" eb="182">
      <t>コンゴ</t>
    </rPh>
    <rPh sb="183" eb="185">
      <t>キサイ</t>
    </rPh>
    <rPh sb="186" eb="188">
      <t>カツヨウ</t>
    </rPh>
    <rPh sb="190" eb="191">
      <t>オコナ</t>
    </rPh>
    <rPh sb="192" eb="194">
      <t>ジギョウ</t>
    </rPh>
    <rPh sb="195" eb="197">
      <t>ケントウ</t>
    </rPh>
    <rPh sb="204" eb="206">
      <t>ゾウカ</t>
    </rPh>
    <rPh sb="207" eb="209">
      <t>ミコミ</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</si>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</sst>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85EB-4766-8E7F-CE5AD6C235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183292</c:v>
                </c:pt>
                <c:pt idx="1">
                  <c:v>86570</c:v>
                </c:pt>
                <c:pt idx="2">
                  <c:v>99271</c:v>
                </c:pt>
                <c:pt idx="3">
                  <c:v>96163</c:v>
                </c:pt>
                <c:pt idx="4">
                  <c:v>112180</c:v>
                </c:pt>
              </c:numCache>
            </c:numRef>
          </c:val>
          <c:smooth val="0"/>
          <c:extLst>
            <c:ext xmlns:c16="http://schemas.microsoft.com/office/drawing/2014/chart" uri="{C3380CC4-5D6E-409C-BE32-E72D297353CC}">
              <c16:uniqueId val="{00000001-85EB-4766-8E7F-CE5AD6C235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3.14</c:v>
                </c:pt>
                <c:pt idx="1">
                  <c:v>2.44</c:v>
                </c:pt>
                <c:pt idx="2">
                  <c:v>4.21</c:v>
                </c:pt>
                <c:pt idx="3">
                  <c:v>5.33</c:v>
                </c:pt>
                <c:pt idx="4">
                  <c:v>5.01</c:v>
                </c:pt>
              </c:numCache>
            </c:numRef>
          </c:val>
          <c:extLst>
            <c:ext xmlns:c16="http://schemas.microsoft.com/office/drawing/2014/chart" uri="{C3380CC4-5D6E-409C-BE32-E72D297353CC}">
              <c16:uniqueId val="{00000000-8E5C-4640-B1C2-5F45B7568A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14.34</c:v>
                </c:pt>
                <c:pt idx="1">
                  <c:v>14.51</c:v>
                </c:pt>
                <c:pt idx="2">
                  <c:v>14.61</c:v>
                </c:pt>
                <c:pt idx="3">
                  <c:v>14.7</c:v>
                </c:pt>
                <c:pt idx="4">
                  <c:v>14.47</c:v>
                </c:pt>
              </c:numCache>
            </c:numRef>
          </c:val>
          <c:extLst>
            <c:ext xmlns:c16="http://schemas.microsoft.com/office/drawing/2014/chart" uri="{C3380CC4-5D6E-409C-BE32-E72D297353CC}">
              <c16:uniqueId val="{00000001-8E5C-4640-B1C2-5F45B7568A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-3.63</c:v>
                </c:pt>
                <c:pt idx="1">
                  <c:v>-0.73</c:v>
                </c:pt>
                <c:pt idx="2">
                  <c:v>1.75</c:v>
                </c:pt>
                <c:pt idx="3">
                  <c:v>1.1100000000000001</c:v>
                </c:pt>
                <c:pt idx="4">
                  <c:v>-0.23</c:v>
                </c:pt>
              </c:numCache>
            </c:numRef>
          </c:val>
          <c:smooth val="0"/>
          <c:extLst>
            <c:ext xmlns:c16="http://schemas.microsoft.com/office/drawing/2014/chart" uri="{C3380CC4-5D6E-409C-BE32-E72D297353CC}">
              <c16:uniqueId val="{00000002-8E5C-4640-B1C2-5F45B7568A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0.05</c:v>
                </c:pt>
                <c:pt idx="8">
                  <c:v>#N/A</c:v>
                </c:pt>
                <c:pt idx="9">
                  <c:v>0.05</c:v>
                </c:pt>
              </c:numCache>
            </c:numRef>
          </c:val>
          <c:extLst>
            <c:ext xmlns:c16="http://schemas.microsoft.com/office/drawing/2014/chart" uri="{C3380CC4-5D6E-409C-BE32-E72D297353CC}">
              <c16:uniqueId val="{00000000-C908-429F-9999-ED3452DE9F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08-429F-9999-ED3452DE9F6F}"/>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0.05</c:v>
                </c:pt>
                <c:pt idx="4">
                  <c:v>#N/A</c:v>
                </c:pt>
                <c:pt idx="5">
                  <c:v>0.08</c:v>
                </c:pt>
                <c:pt idx="6">
                  <c:v>#N/A</c:v>
                </c:pt>
                <c:pt idx="7">
                  <c:v>0.08</c:v>
                </c:pt>
                <c:pt idx="8">
                  <c:v>#N/A</c:v>
                </c:pt>
                <c:pt idx="9">
                  <c:v>0.05</c:v>
                </c:pt>
              </c:numCache>
            </c:numRef>
          </c:val>
          <c:extLst>
            <c:ext xmlns:c16="http://schemas.microsoft.com/office/drawing/2014/chart" uri="{C3380CC4-5D6E-409C-BE32-E72D297353CC}">
              <c16:uniqueId val="{00000002-C908-429F-9999-ED3452DE9F6F}"/>
            </c:ext>
          </c:extLst>
        </c:ser>
        <c:ser>
          <c:idx val="3"/>
          <c:order val="3"/>
          <c:tx>
            <c:strRef>
              <c:f>データシート!$A$30</c:f>
              <c:strCache>
                <c:ptCount val="1"/>
                <c:pt idx="0">
                  <c:v>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2.57</c:v>
                </c:pt>
                <c:pt idx="2">
                  <c:v>#N/A</c:v>
                </c:pt>
                <c:pt idx="3">
                  <c:v>5.16</c:v>
                </c:pt>
                <c:pt idx="4">
                  <c:v>#N/A</c:v>
                </c:pt>
                <c:pt idx="5">
                  <c:v>6.3</c:v>
                </c:pt>
                <c:pt idx="6">
                  <c:v>#N/A</c:v>
                </c:pt>
                <c:pt idx="7">
                  <c:v>6.76</c:v>
                </c:pt>
                <c:pt idx="8">
                  <c:v>#N/A</c:v>
                </c:pt>
                <c:pt idx="9">
                  <c:v>7.0000000000000007E-2</c:v>
                </c:pt>
              </c:numCache>
            </c:numRef>
          </c:val>
          <c:extLst>
            <c:ext xmlns:c16="http://schemas.microsoft.com/office/drawing/2014/chart" uri="{C3380CC4-5D6E-409C-BE32-E72D297353CC}">
              <c16:uniqueId val="{00000003-C908-429F-9999-ED3452DE9F6F}"/>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7.0000000000000007E-2</c:v>
                </c:pt>
                <c:pt idx="4">
                  <c:v>#N/A</c:v>
                </c:pt>
                <c:pt idx="5">
                  <c:v>0.03</c:v>
                </c:pt>
                <c:pt idx="6">
                  <c:v>#N/A</c:v>
                </c:pt>
                <c:pt idx="7">
                  <c:v>0.31</c:v>
                </c:pt>
                <c:pt idx="8">
                  <c:v>#N/A</c:v>
                </c:pt>
                <c:pt idx="9">
                  <c:v>0.47</c:v>
                </c:pt>
              </c:numCache>
            </c:numRef>
          </c:val>
          <c:extLst>
            <c:ext xmlns:c16="http://schemas.microsoft.com/office/drawing/2014/chart" uri="{C3380CC4-5D6E-409C-BE32-E72D297353CC}">
              <c16:uniqueId val="{00000004-C908-429F-9999-ED3452DE9F6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0.36</c:v>
                </c:pt>
                <c:pt idx="2">
                  <c:v>#N/A</c:v>
                </c:pt>
                <c:pt idx="3">
                  <c:v>0.48</c:v>
                </c:pt>
                <c:pt idx="4">
                  <c:v>#N/A</c:v>
                </c:pt>
                <c:pt idx="5">
                  <c:v>0.43</c:v>
                </c:pt>
                <c:pt idx="6">
                  <c:v>#N/A</c:v>
                </c:pt>
                <c:pt idx="7">
                  <c:v>0.56000000000000005</c:v>
                </c:pt>
                <c:pt idx="8">
                  <c:v>#N/A</c:v>
                </c:pt>
                <c:pt idx="9">
                  <c:v>0.72</c:v>
                </c:pt>
              </c:numCache>
            </c:numRef>
          </c:val>
          <c:extLst>
            <c:ext xmlns:c16="http://schemas.microsoft.com/office/drawing/2014/chart" uri="{C3380CC4-5D6E-409C-BE32-E72D297353CC}">
              <c16:uniqueId val="{00000005-C908-429F-9999-ED3452DE9F6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1.83</c:v>
                </c:pt>
                <c:pt idx="1">
                  <c:v>#N/A</c:v>
                </c:pt>
                <c:pt idx="2">
                  <c:v>#N/A</c:v>
                </c:pt>
                <c:pt idx="3">
                  <c:v>1.29</c:v>
                </c:pt>
                <c:pt idx="4">
                  <c:v>#N/A</c:v>
                </c:pt>
                <c:pt idx="5">
                  <c:v>0.53</c:v>
                </c:pt>
                <c:pt idx="6">
                  <c:v>#N/A</c:v>
                </c:pt>
                <c:pt idx="7">
                  <c:v>1.08</c:v>
                </c:pt>
                <c:pt idx="8">
                  <c:v>#N/A</c:v>
                </c:pt>
                <c:pt idx="9">
                  <c:v>2</c:v>
                </c:pt>
              </c:numCache>
            </c:numRef>
          </c:val>
          <c:extLst>
            <c:ext xmlns:c16="http://schemas.microsoft.com/office/drawing/2014/chart" uri="{C3380CC4-5D6E-409C-BE32-E72D297353CC}">
              <c16:uniqueId val="{00000006-C908-429F-9999-ED3452DE9F6F}"/>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1.88</c:v>
                </c:pt>
                <c:pt idx="2">
                  <c:v>#N/A</c:v>
                </c:pt>
                <c:pt idx="3">
                  <c:v>2.35</c:v>
                </c:pt>
                <c:pt idx="4">
                  <c:v>#N/A</c:v>
                </c:pt>
                <c:pt idx="5">
                  <c:v>2.77</c:v>
                </c:pt>
                <c:pt idx="6">
                  <c:v>#N/A</c:v>
                </c:pt>
                <c:pt idx="7">
                  <c:v>3.06</c:v>
                </c:pt>
                <c:pt idx="8">
                  <c:v>#N/A</c:v>
                </c:pt>
                <c:pt idx="9">
                  <c:v>3.32</c:v>
                </c:pt>
              </c:numCache>
            </c:numRef>
          </c:val>
          <c:extLst>
            <c:ext xmlns:c16="http://schemas.microsoft.com/office/drawing/2014/chart" uri="{C3380CC4-5D6E-409C-BE32-E72D297353CC}">
              <c16:uniqueId val="{00000007-C908-429F-9999-ED3452DE9F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3.14</c:v>
                </c:pt>
                <c:pt idx="2">
                  <c:v>#N/A</c:v>
                </c:pt>
                <c:pt idx="3">
                  <c:v>2.44</c:v>
                </c:pt>
                <c:pt idx="4">
                  <c:v>#N/A</c:v>
                </c:pt>
                <c:pt idx="5">
                  <c:v>4.2</c:v>
                </c:pt>
                <c:pt idx="6">
                  <c:v>#N/A</c:v>
                </c:pt>
                <c:pt idx="7">
                  <c:v>5.33</c:v>
                </c:pt>
                <c:pt idx="8">
                  <c:v>#N/A</c:v>
                </c:pt>
                <c:pt idx="9">
                  <c:v>5</c:v>
                </c:pt>
              </c:numCache>
            </c:numRef>
          </c:val>
          <c:extLst>
            <c:ext xmlns:c16="http://schemas.microsoft.com/office/drawing/2014/chart" uri="{C3380CC4-5D6E-409C-BE32-E72D297353CC}">
              <c16:uniqueId val="{00000008-C908-429F-9999-ED3452DE9F6F}"/>
            </c:ext>
          </c:extLst>
        </c:ser>
        <c:ser>
          <c:idx val="9"/>
          <c:order val="9"/>
          <c:tx>
            <c:strRef>
              <c:f>データシート!$A$36</c:f>
              <c:strCache>
                <c:ptCount val="1"/>
                <c:pt idx="0">
                  <c:v>公立芽室病院事業会計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c:v>
                </c:pt>
                <c:pt idx="2">
                  <c:v>#N/A</c:v>
                </c:pt>
                <c:pt idx="3">
                  <c:v>0.21</c:v>
                </c:pt>
                <c:pt idx="4">
                  <c:v>3.92</c:v>
                </c:pt>
                <c:pt idx="5">
                  <c:v>#N/A</c:v>
                </c:pt>
                <c:pt idx="6">
                  <c:v>3.52</c:v>
                </c:pt>
                <c:pt idx="7">
                  <c:v>#N/A</c:v>
                </c:pt>
                <c:pt idx="8">
                  <c:v>0.62</c:v>
                </c:pt>
                <c:pt idx="9">
                  <c:v>#N/A</c:v>
                </c:pt>
              </c:numCache>
            </c:numRef>
          </c:val>
          <c:extLst>
            <c:ext xmlns:c16="http://schemas.microsoft.com/office/drawing/2014/chart" uri="{C3380CC4-5D6E-409C-BE32-E72D297353CC}">
              <c16:uniqueId val="{00000009-C908-429F-9999-ED3452DE9F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890</c:v>
                </c:pt>
                <c:pt idx="5">
                  <c:v>903</c:v>
                </c:pt>
                <c:pt idx="8">
                  <c:v>853</c:v>
                </c:pt>
                <c:pt idx="11">
                  <c:v>836</c:v>
                </c:pt>
                <c:pt idx="14">
                  <c:v>821</c:v>
                </c:pt>
              </c:numCache>
            </c:numRef>
          </c:val>
          <c:extLst>
            <c:ext xmlns:c16="http://schemas.microsoft.com/office/drawing/2014/chart" uri="{C3380CC4-5D6E-409C-BE32-E72D297353CC}">
              <c16:uniqueId val="{00000000-45FF-4A08-A4E0-574995AAA4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FF-4A08-A4E0-574995AAA4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145</c:v>
                </c:pt>
                <c:pt idx="3">
                  <c:v>98</c:v>
                </c:pt>
                <c:pt idx="6">
                  <c:v>105</c:v>
                </c:pt>
                <c:pt idx="9">
                  <c:v>91</c:v>
                </c:pt>
                <c:pt idx="12">
                  <c:v>73</c:v>
                </c:pt>
              </c:numCache>
            </c:numRef>
          </c:val>
          <c:extLst>
            <c:ext xmlns:c16="http://schemas.microsoft.com/office/drawing/2014/chart" uri="{C3380CC4-5D6E-409C-BE32-E72D297353CC}">
              <c16:uniqueId val="{00000002-45FF-4A08-A4E0-574995AAA4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15</c:v>
                </c:pt>
                <c:pt idx="6">
                  <c:v>13</c:v>
                </c:pt>
                <c:pt idx="9">
                  <c:v>11</c:v>
                </c:pt>
                <c:pt idx="12">
                  <c:v>9</c:v>
                </c:pt>
              </c:numCache>
            </c:numRef>
          </c:val>
          <c:extLst>
            <c:ext xmlns:c16="http://schemas.microsoft.com/office/drawing/2014/chart" uri="{C3380CC4-5D6E-409C-BE32-E72D297353CC}">
              <c16:uniqueId val="{00000003-45FF-4A08-A4E0-574995AAA4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205</c:v>
                </c:pt>
                <c:pt idx="3">
                  <c:v>230</c:v>
                </c:pt>
                <c:pt idx="6">
                  <c:v>178</c:v>
                </c:pt>
                <c:pt idx="9">
                  <c:v>221</c:v>
                </c:pt>
                <c:pt idx="12">
                  <c:v>219</c:v>
                </c:pt>
              </c:numCache>
            </c:numRef>
          </c:val>
          <c:extLst>
            <c:ext xmlns:c16="http://schemas.microsoft.com/office/drawing/2014/chart" uri="{C3380CC4-5D6E-409C-BE32-E72D297353CC}">
              <c16:uniqueId val="{00000004-45FF-4A08-A4E0-574995AAA4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FF-4A08-A4E0-574995AAA4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FF-4A08-A4E0-574995AAA4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902</c:v>
                </c:pt>
                <c:pt idx="3">
                  <c:v>782</c:v>
                </c:pt>
                <c:pt idx="6">
                  <c:v>794</c:v>
                </c:pt>
                <c:pt idx="9">
                  <c:v>776</c:v>
                </c:pt>
                <c:pt idx="12">
                  <c:v>802</c:v>
                </c:pt>
              </c:numCache>
            </c:numRef>
          </c:val>
          <c:extLst>
            <c:ext xmlns:c16="http://schemas.microsoft.com/office/drawing/2014/chart" uri="{C3380CC4-5D6E-409C-BE32-E72D297353CC}">
              <c16:uniqueId val="{00000007-45FF-4A08-A4E0-574995AAA4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391</c:v>
                </c:pt>
                <c:pt idx="2">
                  <c:v>#N/A</c:v>
                </c:pt>
                <c:pt idx="3">
                  <c:v>#N/A</c:v>
                </c:pt>
                <c:pt idx="4">
                  <c:v>222</c:v>
                </c:pt>
                <c:pt idx="5">
                  <c:v>#N/A</c:v>
                </c:pt>
                <c:pt idx="6">
                  <c:v>#N/A</c:v>
                </c:pt>
                <c:pt idx="7">
                  <c:v>237</c:v>
                </c:pt>
                <c:pt idx="8">
                  <c:v>#N/A</c:v>
                </c:pt>
                <c:pt idx="9">
                  <c:v>#N/A</c:v>
                </c:pt>
                <c:pt idx="10">
                  <c:v>263</c:v>
                </c:pt>
                <c:pt idx="11">
                  <c:v>#N/A</c:v>
                </c:pt>
                <c:pt idx="12">
                  <c:v>#N/A</c:v>
                </c:pt>
                <c:pt idx="13">
                  <c:v>282</c:v>
                </c:pt>
                <c:pt idx="14">
                  <c:v>#N/A</c:v>
                </c:pt>
              </c:numCache>
            </c:numRef>
          </c:val>
          <c:smooth val="0"/>
          <c:extLst>
            <c:ext xmlns:c16="http://schemas.microsoft.com/office/drawing/2014/chart" uri="{C3380CC4-5D6E-409C-BE32-E72D297353CC}">
              <c16:uniqueId val="{00000008-45FF-4A08-A4E0-574995AAA4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8591</c:v>
                </c:pt>
                <c:pt idx="5">
                  <c:v>8197</c:v>
                </c:pt>
                <c:pt idx="8">
                  <c:v>8280</c:v>
                </c:pt>
                <c:pt idx="11">
                  <c:v>8535</c:v>
                </c:pt>
                <c:pt idx="14">
                  <c:v>8605</c:v>
                </c:pt>
              </c:numCache>
            </c:numRef>
          </c:val>
          <c:extLst>
            <c:ext xmlns:c16="http://schemas.microsoft.com/office/drawing/2014/chart" uri="{C3380CC4-5D6E-409C-BE32-E72D297353CC}">
              <c16:uniqueId val="{00000000-F2A9-42D4-A7B4-0E6F9D288E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274</c:v>
                </c:pt>
                <c:pt idx="5">
                  <c:v>236</c:v>
                </c:pt>
                <c:pt idx="8">
                  <c:v>199</c:v>
                </c:pt>
                <c:pt idx="11">
                  <c:v>166</c:v>
                </c:pt>
                <c:pt idx="14">
                  <c:v>136</c:v>
                </c:pt>
              </c:numCache>
            </c:numRef>
          </c:val>
          <c:extLst>
            <c:ext xmlns:c16="http://schemas.microsoft.com/office/drawing/2014/chart" uri="{C3380CC4-5D6E-409C-BE32-E72D297353CC}">
              <c16:uniqueId val="{00000001-F2A9-42D4-A7B4-0E6F9D288E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3966</c:v>
                </c:pt>
                <c:pt idx="5">
                  <c:v>3800</c:v>
                </c:pt>
                <c:pt idx="8">
                  <c:v>3582</c:v>
                </c:pt>
                <c:pt idx="11">
                  <c:v>3537</c:v>
                </c:pt>
                <c:pt idx="14">
                  <c:v>3378</c:v>
                </c:pt>
              </c:numCache>
            </c:numRef>
          </c:val>
          <c:extLst>
            <c:ext xmlns:c16="http://schemas.microsoft.com/office/drawing/2014/chart" uri="{C3380CC4-5D6E-409C-BE32-E72D297353CC}">
              <c16:uniqueId val="{00000002-F2A9-42D4-A7B4-0E6F9D288E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A9-42D4-A7B4-0E6F9D288E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A9-42D4-A7B4-0E6F9D288E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A9-42D4-A7B4-0E6F9D288E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1592</c:v>
                </c:pt>
                <c:pt idx="3">
                  <c:v>1147</c:v>
                </c:pt>
                <c:pt idx="6">
                  <c:v>1107</c:v>
                </c:pt>
                <c:pt idx="9">
                  <c:v>1060</c:v>
                </c:pt>
                <c:pt idx="12">
                  <c:v>934</c:v>
                </c:pt>
              </c:numCache>
            </c:numRef>
          </c:val>
          <c:extLst>
            <c:ext xmlns:c16="http://schemas.microsoft.com/office/drawing/2014/chart" uri="{C3380CC4-5D6E-409C-BE32-E72D297353CC}">
              <c16:uniqueId val="{00000006-F2A9-42D4-A7B4-0E6F9D288E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218</c:v>
                </c:pt>
                <c:pt idx="3">
                  <c:v>56</c:v>
                </c:pt>
                <c:pt idx="6">
                  <c:v>52</c:v>
                </c:pt>
                <c:pt idx="9">
                  <c:v>42</c:v>
                </c:pt>
                <c:pt idx="12">
                  <c:v>158</c:v>
                </c:pt>
              </c:numCache>
            </c:numRef>
          </c:val>
          <c:extLst>
            <c:ext xmlns:c16="http://schemas.microsoft.com/office/drawing/2014/chart" uri="{C3380CC4-5D6E-409C-BE32-E72D297353CC}">
              <c16:uniqueId val="{00000007-F2A9-42D4-A7B4-0E6F9D288E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2032</c:v>
                </c:pt>
                <c:pt idx="3">
                  <c:v>1939</c:v>
                </c:pt>
                <c:pt idx="6">
                  <c:v>1829</c:v>
                </c:pt>
                <c:pt idx="9">
                  <c:v>1842</c:v>
                </c:pt>
                <c:pt idx="12">
                  <c:v>1804</c:v>
                </c:pt>
              </c:numCache>
            </c:numRef>
          </c:val>
          <c:extLst>
            <c:ext xmlns:c16="http://schemas.microsoft.com/office/drawing/2014/chart" uri="{C3380CC4-5D6E-409C-BE32-E72D297353CC}">
              <c16:uniqueId val="{00000008-F2A9-42D4-A7B4-0E6F9D288E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474</c:v>
                </c:pt>
                <c:pt idx="3">
                  <c:v>466</c:v>
                </c:pt>
                <c:pt idx="6">
                  <c:v>433</c:v>
                </c:pt>
                <c:pt idx="9">
                  <c:v>392</c:v>
                </c:pt>
                <c:pt idx="12">
                  <c:v>441</c:v>
                </c:pt>
              </c:numCache>
            </c:numRef>
          </c:val>
          <c:extLst>
            <c:ext xmlns:c16="http://schemas.microsoft.com/office/drawing/2014/chart" uri="{C3380CC4-5D6E-409C-BE32-E72D297353CC}">
              <c16:uniqueId val="{00000009-F2A9-42D4-A7B4-0E6F9D288E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8136</c:v>
                </c:pt>
                <c:pt idx="3">
                  <c:v>8308</c:v>
                </c:pt>
                <c:pt idx="6">
                  <c:v>8809</c:v>
                </c:pt>
                <c:pt idx="9">
                  <c:v>9446</c:v>
                </c:pt>
                <c:pt idx="12">
                  <c:v>10066</c:v>
                </c:pt>
              </c:numCache>
            </c:numRef>
          </c:val>
          <c:extLst>
            <c:ext xmlns:c16="http://schemas.microsoft.com/office/drawing/2014/chart" uri="{C3380CC4-5D6E-409C-BE32-E72D297353CC}">
              <c16:uniqueId val="{0000000A-F2A9-42D4-A7B4-0E6F9D288E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169</c:v>
                </c:pt>
                <c:pt idx="8">
                  <c:v>#N/A</c:v>
                </c:pt>
                <c:pt idx="9">
                  <c:v>#N/A</c:v>
                </c:pt>
                <c:pt idx="10">
                  <c:v>544</c:v>
                </c:pt>
                <c:pt idx="11">
                  <c:v>#N/A</c:v>
                </c:pt>
                <c:pt idx="12">
                  <c:v>#N/A</c:v>
                </c:pt>
                <c:pt idx="13">
                  <c:v>1282</c:v>
                </c:pt>
                <c:pt idx="14">
                  <c:v>#N/A</c:v>
                </c:pt>
              </c:numCache>
            </c:numRef>
          </c:val>
          <c:smooth val="0"/>
          <c:extLst>
            <c:ext xmlns:c16="http://schemas.microsoft.com/office/drawing/2014/chart" uri="{C3380CC4-5D6E-409C-BE32-E72D297353CC}">
              <c16:uniqueId val="{0000000B-F2A9-42D4-A7B4-0E6F9D288E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1050</c:v>
                </c:pt>
                <c:pt idx="1">
                  <c:v>1051</c:v>
                </c:pt>
                <c:pt idx="2">
                  <c:v>1051</c:v>
                </c:pt>
              </c:numCache>
            </c:numRef>
          </c:val>
          <c:extLst>
            <c:ext xmlns:c16="http://schemas.microsoft.com/office/drawing/2014/chart" uri="{C3380CC4-5D6E-409C-BE32-E72D297353CC}">
              <c16:uniqueId val="{00000000-11C1-46BC-A437-247A22B42B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371</c:v>
                </c:pt>
                <c:pt idx="1">
                  <c:v>372</c:v>
                </c:pt>
                <c:pt idx="2">
                  <c:v>372</c:v>
                </c:pt>
              </c:numCache>
            </c:numRef>
          </c:val>
          <c:extLst>
            <c:ext xmlns:c16="http://schemas.microsoft.com/office/drawing/2014/chart" uri="{C3380CC4-5D6E-409C-BE32-E72D297353CC}">
              <c16:uniqueId val="{00000001-11C1-46BC-A437-247A22B42B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2160</c:v>
                </c:pt>
                <c:pt idx="1">
                  <c:v>2115</c:v>
                </c:pt>
                <c:pt idx="2">
                  <c:v>1955</c:v>
                </c:pt>
              </c:numCache>
            </c:numRef>
          </c:val>
          <c:extLst>
            <c:ext xmlns:c16="http://schemas.microsoft.com/office/drawing/2014/chart" uri="{C3380CC4-5D6E-409C-BE32-E72D297353CC}">
              <c16:uniqueId val="{00000002-11C1-46BC-A437-247A22B42B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{9EA2FAD0-D45C-4AAE-B994-3F475124F64A}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CB8-4EFA-A488-5F71829CE6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{A67F358E-89B9-47A1-BFB0-C494EB64B90C}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B8-4EFA-A488-5F71829CE6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{F469796B-6ECF-4E9C-8918-7AEEA83D50E4}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B8-4EFA-A488-5F71829CE6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{22D79F47-4FB1-4B7F-AE4E-6864D0A3040D}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B8-4EFA-A488-5F71829CE6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{5C73AC3D-F9D4-4C00-9CE6-544A4711D8AF}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B8-4EFA-A488-5F71829CE6E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{6B27916A-59B4-4898-B605-344FCA47C951}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CB8-4EFA-A488-5F71829CE6E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{70359138-BC91-43C1-A92C-D7BF172A460D}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CB8-4EFA-A488-5F71829CE6E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{29FFDD47-D23B-4C03-8142-0BEA574CA86C}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CB8-4EFA-A488-5F71829CE6E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{C791E489-E0AE-4E1D-8C3D-8AB70F428EDB}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CB8-4EFA-A488-5F71829CE6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47.9</c:v>
                </c:pt>
                <c:pt idx="8">
                  <c:v>55.3</c:v>
                </c:pt>
                <c:pt idx="16">
                  <c:v>57.6</c:v>
                </c:pt>
                <c:pt idx="24">
                  <c:v>59.4</c:v>
                </c:pt>
              </c:numCache>
            </c:numRef>
          </c:xVal>
          <c:yVal>
            <c:numRef>
              <c:f>公会計指標分析・財政指標組合せ分析表!$BP$51:$DC$51</c:f>
              <c:numCache>
                <c:formatCode>#,##0.0;"▲ "#,##0.0</c:formatCode>
                <c:ptCount val="40"/>
                <c:pt idx="16">
                  <c:v>2.6</c:v>
                </c:pt>
                <c:pt idx="24">
                  <c:v>8.5</c:v>
                </c:pt>
              </c:numCache>
            </c:numRef>
          </c:yVal>
          <c:smooth val="0"/>
          <c:extLst>
            <c:ext xmlns:c16="http://schemas.microsoft.com/office/drawing/2014/chart" uri="{C3380CC4-5D6E-409C-BE32-E72D297353CC}">
              <c16:uniqueId val="{00000009-8CB8-4EFA-A488-5F71829CE6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{A1DB609E-9E86-492C-A430-2F415D03A8A3}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CB8-4EFA-A488-5F71829CE6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{495D9FC4-117E-4EFF-B49C-F9E67F4129A8}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B8-4EFA-A488-5F71829CE6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{09F8E0A6-1AA2-4B44-9161-71432CFCCE1C}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B8-4EFA-A488-5F71829CE6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{EC2408DE-5A2A-487D-A8F2-639C479CAF0D}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B8-4EFA-A488-5F71829CE6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{0B5FDBB0-7DC7-4FEE-BA54-416D6A479110}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B8-4EFA-A488-5F71829CE6E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{7876B8AE-5206-4F54-92C3-6E45E8925F5E}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CB8-4EFA-A488-5F71829CE6E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{4735CA1A-C0E7-4437-9058-E40CC27784A8}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CB8-4EFA-A488-5F71829CE6E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{7BE47BE6-D2EE-45D8-BCC6-C515CBEAEC2B}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CB8-4EFA-A488-5F71829CE6E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{39A810FE-B925-4EDC-B93E-413DD5C93ABB}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CB8-4EFA-A488-5F71829CE6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numCache>
            </c:numRef>
          </c:xVal>
          <c:yVal>
            <c:numRef>
              <c:f>公会計指標分析・財政指標組合せ分析表!$BP$55:$DC$55</c:f>
              <c:numCache>
                <c:formatCode>#,##0.0;"▲ "#,##0.0</c:formatCode>
                <c:ptCount val="40"/>
                <c:pt idx="0">
                  <c:v>37.200000000000003</c:v>
                </c:pt>
                <c:pt idx="8">
                  <c:v>24</c:v>
                </c:pt>
                <c:pt idx="16">
                  <c:v>19.8</c:v>
                </c:pt>
                <c:pt idx="24">
                  <c:v>19.8</c:v>
                </c:pt>
              </c:numCache>
            </c:numRef>
          </c:yVal>
          <c:smooth val="0"/>
          <c:extLst>
            <c:ext xmlns:c16="http://schemas.microsoft.com/office/drawing/2014/chart" uri="{C3380CC4-5D6E-409C-BE32-E72D297353CC}">
              <c16:uniqueId val="{00000013-8CB8-4EFA-A488-5F71829CE6EF}"/>
            </c:ext>
          </c:extLst>
        </c:ser>
        <c:dLbls>
          <c:showLegendKey val="0"/>
          <c:showVal val="1"/>
          <c:showCatName val="0"/>
          <c:showSerName val="0"/>
          <c:showPercent val="0"/>
          <c:showBubbleSize val="0"/>
        </c:dLbls>
        <c:axId val="46179840"/>
        <c:axId val="46181760"/>
      </c:scatterChart>
      <c:valAx>
        <c:axId val="46179840"/>
        <c:scaling>
          <c:orientation val="minMax"/>
          <c:max val="59.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{0E079119-1EC2-40FE-AB04-E67418F56ACA}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B6-4605-8C42-35DCE702BE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{BAFB7F7A-0544-4FAA-9623-049BE5FEACC0}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B6-4605-8C42-35DCE702BE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{941E4105-358B-4B2B-8B6A-FDFE861ED256}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B6-4605-8C42-35DCE702BE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{CBE2DA57-455C-42A3-A058-255E0EB42250}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B6-4605-8C42-35DCE702BE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{E3D066C5-3AEB-44D0-8E1B-69EBFB260647}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B6-4605-8C42-35DCE702BE1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{FF1FA6CC-E63D-416C-8290-EE23DA4974F6}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B6-4605-8C42-35DCE702BE12}"/>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{A7910801-83C2-4B17-A6E3-FB0A3FF54ED1}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B6-4605-8C42-35DCE702BE12}"/>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{464D75AA-7CBF-4E63-AFFA-AEC3FD0C7D00}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B6-4605-8C42-35DCE702BE12}"/>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{DE812D98-B264-45A3-B46E-D602A1A74A5A}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B6-4605-8C42-35DCE702BE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4.8</c:v>
                </c:pt>
                <c:pt idx="16">
                  <c:v>4.4000000000000004</c:v>
                </c:pt>
                <c:pt idx="24">
                  <c:v>3.7</c:v>
                </c:pt>
                <c:pt idx="32">
                  <c:v>4</c:v>
                </c:pt>
              </c:numCache>
            </c:numRef>
          </c:xVal>
          <c:yVal>
            <c:numRef>
              <c:f>公会計指標分析・財政指標組合せ分析表!$BP$73:$DC$73</c:f>
              <c:numCache>
                <c:formatCode>#,##0.0;"▲ "#,##0.0</c:formatCode>
                <c:ptCount val="40"/>
                <c:pt idx="16">
                  <c:v>2.6</c:v>
                </c:pt>
                <c:pt idx="24">
                  <c:v>8.5</c:v>
                </c:pt>
                <c:pt idx="32">
                  <c:v>19.7</c:v>
                </c:pt>
              </c:numCache>
            </c:numRef>
          </c:yVal>
          <c:smooth val="0"/>
          <c:extLst>
            <c:ext xmlns:c16="http://schemas.microsoft.com/office/drawing/2014/chart" uri="{C3380CC4-5D6E-409C-BE32-E72D297353CC}">
              <c16:uniqueId val="{00000009-56B6-4605-8C42-35DCE702BE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{43189FD3-5BA7-4105-A3C7-B511E6712576}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B6-4605-8C42-35DCE702BE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{A9776215-5AE5-4161-BC18-358CF156E002}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B6-4605-8C42-35DCE702BE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{49D25320-FC5E-44A1-B6A5-7141B2C5967E}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B6-4605-8C42-35DCE702BE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{7B4D643F-3E6E-4E0A-B2F0-9168DAE87523}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B6-4605-8C42-35DCE702BE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{F11FACFD-E3E8-423B-B6C1-6BF63DE66989}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B6-4605-8C42-35DCE702BE12}"/>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{9A6B5D03-3F34-4E8D-BD03-B663C2BF773D}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B6-4605-8C42-35DCE702BE12}"/>
                </c:ext>
              </c:extLst>
            </c:dLbl>
            <c:dLbl>
              <c:idx val="16"/>
              <c:layout>
                <c:manualLayout>
                  <c:x val="0"/>
                  <c:y val="-3.89108689800103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{4557D6BD-5ED5-454E-8C1A-80BA06732145}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B6-4605-8C42-35DCE702BE12}"/>
                </c:ext>
              </c:extLst>
            </c:dLbl>
            <c:dLbl>
              <c:idx val="24"/>
              <c:layout>
                <c:manualLayout>
                  <c:x val="0"/>
                  <c:y val="3.656431539817254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{CCEFE108-8B34-4AAE-B356-C8CF886B92ED}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B6-4605-8C42-35DCE702BE12}"/>
                </c:ext>
              </c:extLst>
            </c:dLbl>
            <c:dLbl>
              <c:idx val="32"/>
              <c:layout>
                <c:manualLayout>
                  <c:x val="0"/>
                  <c:y val="2.3467248256224542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{48AE9719-BA8F-4852-A407-76FE3CF076AA}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B6-4605-8C42-35DCE702BE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56B6-4605-8C42-35DCE702BE12}"/>
            </c:ext>
          </c:extLst>
        </c:ser>
        <c:dLbls>
          <c:showLegendKey val="0"/>
          <c:showVal val="1"/>
          <c:showCatName val="0"/>
          <c:showSerName val="0"/>
          <c:showPercent val="0"/>
          <c:showBubbleSize val="0"/>
        </c:dLbls>
        <c:axId val="84219776"/>
        <c:axId val="84234240"/>
      </c:scatterChart>
      <c:valAx>
        <c:axId val="84219776"/>
        <c:scaling>
          <c:orientation val="minMax"/>
          <c:max val="10.7"/>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元利償還金は、緊急防災・減債事業債、災害復旧事業債の元金償還開始により増となっている。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今後においては、役場庁舎建設事業債や哺育育成施設整備事業債の償還が始まることから、元利償還金は増加する見込みとなる。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新規の積み立てを数年来行っておらず、利息のみの積み立てとなっている。一部の下水道事業の償還に充当していたが、平成２９年度に償還が終了したことから、今後は芽室町減債基金条例に基づき財源不足が見込まれる際の償還等に充てる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将来負担比率については、役場庁舎建設事業及び哺育育成施設整備事業等により、新規地方債発行額が増となったことから地方債現在高が増加し、昨年度より増加することとなった。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今後の起債発行予定額が増加傾向であるため、財政状況を勘案しながら新規地方債の発行及び債務負担を必要最小限とすることで比率の抑制に努める。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北海道芽室町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その他目的基金にて、庁舎建設基金、公共施設整備基金、地域振興基金等の取り崩しがあったため、全体としては減少している。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減債基金においては、新規地方債発行額が増加傾向となる見込みであるため、財源不足が見込まれる場合に取崩しを予定している。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庁舎建設に要する経費へ充てるため、令和２年度については、４０８百万円の取崩しを予定している。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必要に応じ特定目的基金の積立て及び取崩しを行い、今後の資金需要に対応していく。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公共施設整備基金：公共施設整備に係る資金及び芽室町を組織団体とする一部事務組合の公共施設整備に係る町負担金に充てるもの。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地域福祉基金：在宅福祉の普及及び向上、健康及び生きがいづくりの推進等の地域福祉推進を図るために民間団体が行う事業の支援に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寄附金管理基金：芽室町ふるさと応援寄附条例に定められている項目から、寄附者の意向に基づき充てるもの。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地域振興基金：芽室町のまちづくりを担う人材の育成、快適な生活環境の形成その他地域社会の進行を図るために必要な業務へ充てる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庁舎建設基金：役場庁舎建設に要する経費に７４百万円充当し、２０百万円新規に積み立てを行っている。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公共施設整備基金：旧国立北海道農業試験場芽室宿舎購入及び消防庁舎地下タンク入替工事に要する経費等に８７百万円充当している。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地域振興基金：人材育成に要する経費、町内会等活動支援に要する経費、協働のまちづくり活動に要する経費、町民活動支援センター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運営に要する経費へ５百万円充当している。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庁舎建設に要する経費へ充てるため、令和２年度については、４０８百万円の取崩しを予定している。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必要に応じ特定目的基金の積立て及び取崩しを行い、今後の資金需要に対応していく。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利息の積立のみとなったため、百万円単位の増減なし。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芽室町中期財政計画に基づく歳入歳出差引不足額を鑑みた金額と、過去の繰替運用実績から、現在の残高程度を維持していく。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利息の積立のみとなったため、百万円単位の増減なし。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地方債発行額が増加傾向となる見込みであることと、役場庁舎建設事業債や哺育育成施設整備事業債の償還が始まるため、芽室町減債基金条例に基づき、財源不足が見込まれる場合に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18,468
18,410
513.76
13,273,369
12,798,684
363,788
7,262,824
10,065,943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令和元年度の有形固定資産減価償却率については現在算定中であり、本町の数値は算出されていません。</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7" name="直線コネクタ 66"/>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70" name="有形固定資産減価償却率最大値テキスト"/>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71" name="直線コネクタ 70"/>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2"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3" name="フローチャート: 判断 72"/>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4" name="フローチャート: 判断 73"/>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5" name="フローチャート: 判断 74"/>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6" name="フローチャート: 判断 75"/>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7" name="フローチャート: 判断 76"/>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85217</xdr:rowOff>
    </xdr:from>
    <xdr:to>
      <xdr:col>19</xdr:col>
      <xdr:colOff>187325</xdr:colOff>
      <xdr:row>32</xdr:row>
      <xdr:rowOff>15367</xdr:rowOff>
    </xdr:to>
    <xdr:sp macro="" textlink="">
      <xdr:nvSpPr>
        <xdr:cNvPr id="83" name="楕円 82"/>
        <xdr:cNvSpPr/>
      </xdr:nvSpPr>
      <xdr:spPr>
        <a:xfrm>
          <a:off x="4000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7493</xdr:rowOff>
    </xdr:from>
    <xdr:to>
      <xdr:col>15</xdr:col>
      <xdr:colOff>187325</xdr:colOff>
      <xdr:row>31</xdr:row>
      <xdr:rowOff>109093</xdr:rowOff>
    </xdr:to>
    <xdr:sp macro="" textlink="">
      <xdr:nvSpPr>
        <xdr:cNvPr id="84" name="楕円 83"/>
        <xdr:cNvSpPr/>
      </xdr:nvSpPr>
      <xdr:spPr>
        <a:xfrm>
          <a:off x="3238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58293</xdr:rowOff>
    </xdr:from>
    <xdr:to>
      <xdr:col>19</xdr:col>
      <xdr:colOff>136525</xdr:colOff>
      <xdr:row>31</xdr:row>
      <xdr:rowOff>136017</xdr:rowOff>
    </xdr:to>
    <xdr:cxnSp macro="">
      <xdr:nvCxnSpPr>
        <xdr:cNvPr id="85" name="直線コネクタ 84"/>
        <xdr:cNvCxnSpPr/>
      </xdr:nvCxnSpPr>
      <xdr:spPr>
        <a:xfrm>
          <a:off x="3289300" y="6144768"/>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79629</xdr:rowOff>
    </xdr:from>
    <xdr:to>
      <xdr:col>11</xdr:col>
      <xdr:colOff>187325</xdr:colOff>
      <xdr:row>31</xdr:row>
      <xdr:rowOff>9779</xdr:rowOff>
    </xdr:to>
    <xdr:sp macro="" textlink="">
      <xdr:nvSpPr>
        <xdr:cNvPr id="86" name="楕円 85"/>
        <xdr:cNvSpPr/>
      </xdr:nvSpPr>
      <xdr:spPr>
        <a:xfrm>
          <a:off x="2476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130429</xdr:rowOff>
    </xdr:from>
    <xdr:to>
      <xdr:col>15</xdr:col>
      <xdr:colOff>136525</xdr:colOff>
      <xdr:row>31</xdr:row>
      <xdr:rowOff>58293</xdr:rowOff>
    </xdr:to>
    <xdr:cxnSp macro="">
      <xdr:nvCxnSpPr>
        <xdr:cNvPr id="87" name="直線コネクタ 86"/>
        <xdr:cNvCxnSpPr/>
      </xdr:nvCxnSpPr>
      <xdr:spPr>
        <a:xfrm>
          <a:off x="2527300" y="6045454"/>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102997</xdr:rowOff>
    </xdr:from>
    <xdr:to>
      <xdr:col>7</xdr:col>
      <xdr:colOff>187325</xdr:colOff>
      <xdr:row>29</xdr:row>
      <xdr:rowOff>33147</xdr:rowOff>
    </xdr:to>
    <xdr:sp macro="" textlink="">
      <xdr:nvSpPr>
        <xdr:cNvPr id="88" name="楕円 87"/>
        <xdr:cNvSpPr/>
      </xdr:nvSpPr>
      <xdr:spPr>
        <a:xfrm>
          <a:off x="1714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153797</xdr:rowOff>
    </xdr:from>
    <xdr:to>
      <xdr:col>11</xdr:col>
      <xdr:colOff>136525</xdr:colOff>
      <xdr:row>30</xdr:row>
      <xdr:rowOff>130429</xdr:rowOff>
    </xdr:to>
    <xdr:cxnSp macro="">
      <xdr:nvCxnSpPr>
        <xdr:cNvPr id="89" name="直線コネクタ 88"/>
        <xdr:cNvCxnSpPr/>
      </xdr:nvCxnSpPr>
      <xdr:spPr>
        <a:xfrm>
          <a:off x="1765300" y="5725922"/>
          <a:ext cx="762000" cy="3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90"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1" name="n_2aveValue有形固定資産減価償却率"/>
        <xdr:cNvSpPr txBox="1"/>
      </xdr:nvSpPr>
      <xdr:spPr>
        <a:xfrm>
          <a:off x="3086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92" name="n_3aveValue有形固定資産減価償却率"/>
        <xdr:cNvSpPr txBox="1"/>
      </xdr:nvSpPr>
      <xdr:spPr>
        <a:xfrm>
          <a:off x="2324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22496</xdr:rowOff>
    </xdr:from>
    <xdr:ext cx="405111" cy="259045"/>
    <xdr:sp macro="" textlink="">
      <xdr:nvSpPr>
        <xdr:cNvPr id="93" name="n_4aveValue有形固定資産減価償却率"/>
        <xdr:cNvSpPr txBox="1"/>
      </xdr:nvSpPr>
      <xdr:spPr>
        <a:xfrm>
          <a:off x="1562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31894</xdr:rowOff>
    </xdr:from>
    <xdr:ext cx="405111" cy="259045"/>
    <xdr:sp macro="" textlink="">
      <xdr:nvSpPr>
        <xdr:cNvPr id="94" name="n_1main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125620</xdr:rowOff>
    </xdr:from>
    <xdr:ext cx="405111" cy="259045"/>
    <xdr:sp macro="" textlink="">
      <xdr:nvSpPr>
        <xdr:cNvPr id="95" name="n_2mainValue有形固定資産減価償却率"/>
        <xdr:cNvSpPr txBox="1"/>
      </xdr:nvSpPr>
      <xdr:spPr>
        <a:xfrm>
          <a:off x="308674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26306</xdr:rowOff>
    </xdr:from>
    <xdr:ext cx="405111" cy="259045"/>
    <xdr:sp macro="" textlink="">
      <xdr:nvSpPr>
        <xdr:cNvPr id="96" name="n_3mainValue有形固定資産減価償却率"/>
        <xdr:cNvSpPr txBox="1"/>
      </xdr:nvSpPr>
      <xdr:spPr>
        <a:xfrm>
          <a:off x="2324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49674</xdr:rowOff>
    </xdr:from>
    <xdr:ext cx="405111" cy="259045"/>
    <xdr:sp macro="" textlink="">
      <xdr:nvSpPr>
        <xdr:cNvPr id="97" name="n_4mainValue有形固定資産減価償却率"/>
        <xdr:cNvSpPr txBox="1"/>
      </xdr:nvSpPr>
      <xdr:spPr>
        <a:xfrm>
          <a:off x="15627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までは類似団体平均を下回っておりましたが、令和元年度については当町の数値が増加し、類似団体と近い数値となりました。当町の数値が増加した原因は、地方債の現在高の増加に伴い、将来負担額が増加したことによるものです。</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8" name="直線コネクタ 127"/>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9" name="債務償還比率最小値テキスト"/>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30" name="直線コネクタ 129"/>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1" name="債務償還比率最大値テキスト"/>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2" name="直線コネクタ 131"/>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33" name="債務償還比率平均値テキスト"/>
        <xdr:cNvSpPr txBox="1"/>
      </xdr:nvSpPr>
      <xdr:spPr>
        <a:xfrm>
          <a:off x="14846300" y="6011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4" name="フローチャート: 判断 133"/>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5" name="フローチャート: 判断 134"/>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6" name="フローチャート: 判断 135"/>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7" name="フローチャート: 判断 136"/>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38" name="フローチャート: 判断 137"/>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82097</xdr:rowOff>
    </xdr:from>
    <xdr:to>
      <xdr:col>76</xdr:col>
      <xdr:colOff>73025</xdr:colOff>
      <xdr:row>31</xdr:row>
      <xdr:rowOff>12247</xdr:rowOff>
    </xdr:to>
    <xdr:sp macro="" textlink="">
      <xdr:nvSpPr>
        <xdr:cNvPr id="144" name="楕円 143"/>
        <xdr:cNvSpPr/>
      </xdr:nvSpPr>
      <xdr:spPr>
        <a:xfrm>
          <a:off x="147447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104974</xdr:rowOff>
    </xdr:from>
    <xdr:ext cx="469744" cy="259045"/>
    <xdr:sp macro="" textlink="">
      <xdr:nvSpPr>
        <xdr:cNvPr id="145" name="債務償還比率該当値テキスト"/>
        <xdr:cNvSpPr txBox="1"/>
      </xdr:nvSpPr>
      <xdr:spPr>
        <a:xfrm>
          <a:off x="14846300" y="584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128633</xdr:rowOff>
    </xdr:from>
    <xdr:to>
      <xdr:col>72</xdr:col>
      <xdr:colOff>123825</xdr:colOff>
      <xdr:row>30</xdr:row>
      <xdr:rowOff>58783</xdr:rowOff>
    </xdr:to>
    <xdr:sp macro="" textlink="">
      <xdr:nvSpPr>
        <xdr:cNvPr id="146" name="楕円 145"/>
        <xdr:cNvSpPr/>
      </xdr:nvSpPr>
      <xdr:spPr>
        <a:xfrm>
          <a:off x="14033500" y="587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7983</xdr:rowOff>
    </xdr:from>
    <xdr:to>
      <xdr:col>76</xdr:col>
      <xdr:colOff>22225</xdr:colOff>
      <xdr:row>30</xdr:row>
      <xdr:rowOff>132897</xdr:rowOff>
    </xdr:to>
    <xdr:cxnSp macro="">
      <xdr:nvCxnSpPr>
        <xdr:cNvPr id="147" name="直線コネクタ 146"/>
        <xdr:cNvCxnSpPr/>
      </xdr:nvCxnSpPr>
      <xdr:spPr>
        <a:xfrm>
          <a:off x="14084300" y="5923008"/>
          <a:ext cx="7112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86841</xdr:rowOff>
    </xdr:from>
    <xdr:to>
      <xdr:col>68</xdr:col>
      <xdr:colOff>123825</xdr:colOff>
      <xdr:row>30</xdr:row>
      <xdr:rowOff>16991</xdr:rowOff>
    </xdr:to>
    <xdr:sp macro="" textlink="">
      <xdr:nvSpPr>
        <xdr:cNvPr id="148" name="楕円 147"/>
        <xdr:cNvSpPr/>
      </xdr:nvSpPr>
      <xdr:spPr>
        <a:xfrm>
          <a:off x="13271500" y="58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137641</xdr:rowOff>
    </xdr:from>
    <xdr:to>
      <xdr:col>72</xdr:col>
      <xdr:colOff>73025</xdr:colOff>
      <xdr:row>30</xdr:row>
      <xdr:rowOff>7983</xdr:rowOff>
    </xdr:to>
    <xdr:cxnSp macro="">
      <xdr:nvCxnSpPr>
        <xdr:cNvPr id="149" name="直線コネクタ 148"/>
        <xdr:cNvCxnSpPr/>
      </xdr:nvCxnSpPr>
      <xdr:spPr>
        <a:xfrm>
          <a:off x="13322300" y="5881216"/>
          <a:ext cx="76200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17444</xdr:rowOff>
    </xdr:from>
    <xdr:to>
      <xdr:col>64</xdr:col>
      <xdr:colOff>123825</xdr:colOff>
      <xdr:row>29</xdr:row>
      <xdr:rowOff>119044</xdr:rowOff>
    </xdr:to>
    <xdr:sp macro="" textlink="">
      <xdr:nvSpPr>
        <xdr:cNvPr id="150" name="楕円 149"/>
        <xdr:cNvSpPr/>
      </xdr:nvSpPr>
      <xdr:spPr>
        <a:xfrm>
          <a:off x="12509500" y="576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68244</xdr:rowOff>
    </xdr:from>
    <xdr:to>
      <xdr:col>68</xdr:col>
      <xdr:colOff>73025</xdr:colOff>
      <xdr:row>29</xdr:row>
      <xdr:rowOff>137641</xdr:rowOff>
    </xdr:to>
    <xdr:cxnSp macro="">
      <xdr:nvCxnSpPr>
        <xdr:cNvPr id="151" name="直線コネクタ 150"/>
        <xdr:cNvCxnSpPr/>
      </xdr:nvCxnSpPr>
      <xdr:spPr>
        <a:xfrm>
          <a:off x="12560300" y="5811819"/>
          <a:ext cx="762000" cy="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159748</xdr:rowOff>
    </xdr:from>
    <xdr:to>
      <xdr:col>60</xdr:col>
      <xdr:colOff>123825</xdr:colOff>
      <xdr:row>29</xdr:row>
      <xdr:rowOff>89898</xdr:rowOff>
    </xdr:to>
    <xdr:sp macro="" textlink="">
      <xdr:nvSpPr>
        <xdr:cNvPr id="152" name="楕円 151"/>
        <xdr:cNvSpPr/>
      </xdr:nvSpPr>
      <xdr:spPr>
        <a:xfrm>
          <a:off x="11747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39098</xdr:rowOff>
    </xdr:from>
    <xdr:to>
      <xdr:col>64</xdr:col>
      <xdr:colOff>73025</xdr:colOff>
      <xdr:row>29</xdr:row>
      <xdr:rowOff>68244</xdr:rowOff>
    </xdr:to>
    <xdr:cxnSp macro="">
      <xdr:nvCxnSpPr>
        <xdr:cNvPr id="153" name="直線コネクタ 152"/>
        <xdr:cNvCxnSpPr/>
      </xdr:nvCxnSpPr>
      <xdr:spPr>
        <a:xfrm>
          <a:off x="11798300" y="5782673"/>
          <a:ext cx="762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54" name="n_1aveValue債務償還比率"/>
        <xdr:cNvSpPr txBox="1"/>
      </xdr:nvSpPr>
      <xdr:spPr>
        <a:xfrm>
          <a:off x="138367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55" name="n_2aveValue債務償還比率"/>
        <xdr:cNvSpPr txBox="1"/>
      </xdr:nvSpPr>
      <xdr:spPr>
        <a:xfrm>
          <a:off x="13087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56" name="n_3aveValue債務償還比率"/>
        <xdr:cNvSpPr txBox="1"/>
      </xdr:nvSpPr>
      <xdr:spPr>
        <a:xfrm>
          <a:off x="12325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57" name="n_4aveValue債務償還比率"/>
        <xdr:cNvSpPr txBox="1"/>
      </xdr:nvSpPr>
      <xdr:spPr>
        <a:xfrm>
          <a:off x="11563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75310</xdr:rowOff>
    </xdr:from>
    <xdr:ext cx="469744" cy="259045"/>
    <xdr:sp macro="" textlink="">
      <xdr:nvSpPr>
        <xdr:cNvPr id="158" name="n_1mainValue債務償還比率"/>
        <xdr:cNvSpPr txBox="1"/>
      </xdr:nvSpPr>
      <xdr:spPr>
        <a:xfrm>
          <a:off x="13836727" y="564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33518</xdr:rowOff>
    </xdr:from>
    <xdr:ext cx="469744" cy="259045"/>
    <xdr:sp macro="" textlink="">
      <xdr:nvSpPr>
        <xdr:cNvPr id="159" name="n_2mainValue債務償還比率"/>
        <xdr:cNvSpPr txBox="1"/>
      </xdr:nvSpPr>
      <xdr:spPr>
        <a:xfrm>
          <a:off x="13087427" y="56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135571</xdr:rowOff>
    </xdr:from>
    <xdr:ext cx="469744" cy="259045"/>
    <xdr:sp macro="" textlink="">
      <xdr:nvSpPr>
        <xdr:cNvPr id="160" name="n_3mainValue債務償還比率"/>
        <xdr:cNvSpPr txBox="1"/>
      </xdr:nvSpPr>
      <xdr:spPr>
        <a:xfrm>
          <a:off x="12325427" y="553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106425</xdr:rowOff>
    </xdr:from>
    <xdr:ext cx="469744" cy="259045"/>
    <xdr:sp macro="" textlink="">
      <xdr:nvSpPr>
        <xdr:cNvPr id="161" name="n_4mainValue債務償還比率"/>
        <xdr:cNvSpPr txBox="1"/>
      </xdr:nvSpPr>
      <xdr:spPr>
        <a:xfrm>
          <a:off x="11563427" y="550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18,468
18,410
513.76
13,273,369
12,798,684
363,788
7,262,824
10,065,943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69215</xdr:rowOff>
    </xdr:from>
    <xdr:to>
      <xdr:col>20</xdr:col>
      <xdr:colOff>38100</xdr:colOff>
      <xdr:row>37</xdr:row>
      <xdr:rowOff>170815</xdr:rowOff>
    </xdr:to>
    <xdr:sp macro="" textlink="">
      <xdr:nvSpPr>
        <xdr:cNvPr id="73" name="楕円 72"/>
        <xdr:cNvSpPr/>
      </xdr:nvSpPr>
      <xdr:spPr>
        <a:xfrm>
          <a:off x="3746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74" name="楕円 73"/>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120015</xdr:rowOff>
    </xdr:to>
    <xdr:cxnSp macro="">
      <xdr:nvCxnSpPr>
        <xdr:cNvPr id="75" name="直線コネクタ 74"/>
        <xdr:cNvCxnSpPr/>
      </xdr:nvCxnSpPr>
      <xdr:spPr>
        <a:xfrm>
          <a:off x="2908300" y="6427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6" name="楕円 75"/>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83820</xdr:rowOff>
    </xdr:to>
    <xdr:cxnSp macro="">
      <xdr:nvCxnSpPr>
        <xdr:cNvPr id="77" name="直線コネクタ 76"/>
        <xdr:cNvCxnSpPr/>
      </xdr:nvCxnSpPr>
      <xdr:spPr>
        <a:xfrm>
          <a:off x="2019300" y="63874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78" name="楕円 77"/>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43815</xdr:rowOff>
    </xdr:to>
    <xdr:cxnSp macro="">
      <xdr:nvCxnSpPr>
        <xdr:cNvPr id="79" name="直線コネクタ 78"/>
        <xdr:cNvCxnSpPr/>
      </xdr:nvCxnSpPr>
      <xdr:spPr>
        <a:xfrm>
          <a:off x="1130300" y="63512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0" name="n_1aveValue【道路】&#10;有形固定資産減価償却率"/>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1" name="n_2ave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2" name="n_3aveValue【道路】&#10;有形固定資産減価償却率"/>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83" name="n_4aveValue【道路】&#10;有形固定資産減価償却率"/>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161942</xdr:rowOff>
    </xdr:from>
    <xdr:ext cx="405111" cy="259045"/>
    <xdr:sp macro="" textlink="">
      <xdr:nvSpPr>
        <xdr:cNvPr id="84" name="n_1mainValue【道路】&#10;有形固定資産減価償却率"/>
        <xdr:cNvSpPr txBox="1"/>
      </xdr:nvSpPr>
      <xdr:spPr>
        <a:xfrm>
          <a:off x="35820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5" name="n_2mainValue【道路】&#10;有形固定資産減価償却率"/>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85742</xdr:rowOff>
    </xdr:from>
    <xdr:ext cx="405111" cy="259045"/>
    <xdr:sp macro="" textlink="">
      <xdr:nvSpPr>
        <xdr:cNvPr id="86" name="n_3mainValue【道路】&#10;有形固定資産減価償却率"/>
        <xdr:cNvSpPr txBox="1"/>
      </xdr:nvSpPr>
      <xdr:spPr>
        <a:xfrm>
          <a:off x="1816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7" name="n_4mainValue【道路】&#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7" name="テキスト ボックス 106"/>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3" name="直線コネクタ 112"/>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4" name="【道路】&#10;一人当たり延長最小値テキスト"/>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5" name="直線コネクタ 114"/>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6" name="【道路】&#10;一人当たり延長最大値テキスト"/>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17" name="直線コネクタ 116"/>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9041</xdr:rowOff>
    </xdr:from>
    <xdr:ext cx="534377" cy="259045"/>
    <xdr:sp macro="" textlink="">
      <xdr:nvSpPr>
        <xdr:cNvPr id="118" name="【道路】&#10;一人当たり延長平均値テキスト"/>
        <xdr:cNvSpPr txBox="1"/>
      </xdr:nvSpPr>
      <xdr:spPr>
        <a:xfrm>
          <a:off x="10515600" y="669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19" name="フローチャート: 判断 118"/>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0" name="フローチャート: 判断 119"/>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1" name="フローチャート: 判断 120"/>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2" name="フローチャート: 判断 121"/>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3" name="フローチャート: 判断 122"/>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17997</xdr:rowOff>
    </xdr:from>
    <xdr:to>
      <xdr:col>50</xdr:col>
      <xdr:colOff>165100</xdr:colOff>
      <xdr:row>39</xdr:row>
      <xdr:rowOff>119597</xdr:rowOff>
    </xdr:to>
    <xdr:sp macro="" textlink="">
      <xdr:nvSpPr>
        <xdr:cNvPr id="129" name="楕円 128"/>
        <xdr:cNvSpPr/>
      </xdr:nvSpPr>
      <xdr:spPr>
        <a:xfrm>
          <a:off x="9588500" y="67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19924</xdr:rowOff>
    </xdr:from>
    <xdr:to>
      <xdr:col>46</xdr:col>
      <xdr:colOff>38100</xdr:colOff>
      <xdr:row>39</xdr:row>
      <xdr:rowOff>121524</xdr:rowOff>
    </xdr:to>
    <xdr:sp macro="" textlink="">
      <xdr:nvSpPr>
        <xdr:cNvPr id="130" name="楕円 129"/>
        <xdr:cNvSpPr/>
      </xdr:nvSpPr>
      <xdr:spPr>
        <a:xfrm>
          <a:off x="8699500" y="67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68797</xdr:rowOff>
    </xdr:from>
    <xdr:to>
      <xdr:col>50</xdr:col>
      <xdr:colOff>114300</xdr:colOff>
      <xdr:row>39</xdr:row>
      <xdr:rowOff>70724</xdr:rowOff>
    </xdr:to>
    <xdr:cxnSp macro="">
      <xdr:nvCxnSpPr>
        <xdr:cNvPr id="131" name="直線コネクタ 130"/>
        <xdr:cNvCxnSpPr/>
      </xdr:nvCxnSpPr>
      <xdr:spPr>
        <a:xfrm flipV="1">
          <a:off x="8750300" y="675534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25367</xdr:rowOff>
    </xdr:from>
    <xdr:to>
      <xdr:col>41</xdr:col>
      <xdr:colOff>101600</xdr:colOff>
      <xdr:row>39</xdr:row>
      <xdr:rowOff>126967</xdr:rowOff>
    </xdr:to>
    <xdr:sp macro="" textlink="">
      <xdr:nvSpPr>
        <xdr:cNvPr id="132" name="楕円 131"/>
        <xdr:cNvSpPr/>
      </xdr:nvSpPr>
      <xdr:spPr>
        <a:xfrm>
          <a:off x="7810500" y="67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70724</xdr:rowOff>
    </xdr:from>
    <xdr:to>
      <xdr:col>45</xdr:col>
      <xdr:colOff>177800</xdr:colOff>
      <xdr:row>39</xdr:row>
      <xdr:rowOff>76167</xdr:rowOff>
    </xdr:to>
    <xdr:cxnSp macro="">
      <xdr:nvCxnSpPr>
        <xdr:cNvPr id="133" name="直線コネクタ 132"/>
        <xdr:cNvCxnSpPr/>
      </xdr:nvCxnSpPr>
      <xdr:spPr>
        <a:xfrm flipV="1">
          <a:off x="7861300" y="675727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28187</xdr:rowOff>
    </xdr:from>
    <xdr:to>
      <xdr:col>36</xdr:col>
      <xdr:colOff>165100</xdr:colOff>
      <xdr:row>39</xdr:row>
      <xdr:rowOff>129787</xdr:rowOff>
    </xdr:to>
    <xdr:sp macro="" textlink="">
      <xdr:nvSpPr>
        <xdr:cNvPr id="134" name="楕円 133"/>
        <xdr:cNvSpPr/>
      </xdr:nvSpPr>
      <xdr:spPr>
        <a:xfrm>
          <a:off x="6921500" y="67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76167</xdr:rowOff>
    </xdr:from>
    <xdr:to>
      <xdr:col>41</xdr:col>
      <xdr:colOff>50800</xdr:colOff>
      <xdr:row>39</xdr:row>
      <xdr:rowOff>78987</xdr:rowOff>
    </xdr:to>
    <xdr:cxnSp macro="">
      <xdr:nvCxnSpPr>
        <xdr:cNvPr id="135" name="直線コネクタ 134"/>
        <xdr:cNvCxnSpPr/>
      </xdr:nvCxnSpPr>
      <xdr:spPr>
        <a:xfrm flipV="1">
          <a:off x="6972300" y="676271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126792</xdr:rowOff>
    </xdr:from>
    <xdr:ext cx="534377" cy="259045"/>
    <xdr:sp macro="" textlink="">
      <xdr:nvSpPr>
        <xdr:cNvPr id="136" name="n_1aveValue【道路】&#10;一人当たり延長"/>
        <xdr:cNvSpPr txBox="1"/>
      </xdr:nvSpPr>
      <xdr:spPr>
        <a:xfrm>
          <a:off x="9359411" y="68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141771</xdr:rowOff>
    </xdr:from>
    <xdr:ext cx="534377" cy="259045"/>
    <xdr:sp macro="" textlink="">
      <xdr:nvSpPr>
        <xdr:cNvPr id="137" name="n_2aveValue【道路】&#10;一人当たり延長"/>
        <xdr:cNvSpPr txBox="1"/>
      </xdr:nvSpPr>
      <xdr:spPr>
        <a:xfrm>
          <a:off x="8483111" y="68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54053</xdr:rowOff>
    </xdr:from>
    <xdr:ext cx="534377" cy="259045"/>
    <xdr:sp macro="" textlink="">
      <xdr:nvSpPr>
        <xdr:cNvPr id="138" name="n_3aveValue【道路】&#10;一人当たり延長"/>
        <xdr:cNvSpPr txBox="1"/>
      </xdr:nvSpPr>
      <xdr:spPr>
        <a:xfrm>
          <a:off x="7594111" y="691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132398</xdr:rowOff>
    </xdr:from>
    <xdr:ext cx="534377" cy="259045"/>
    <xdr:sp macro="" textlink="">
      <xdr:nvSpPr>
        <xdr:cNvPr id="139" name="n_4aveValue【道路】&#10;一人当たり延長"/>
        <xdr:cNvSpPr txBox="1"/>
      </xdr:nvSpPr>
      <xdr:spPr>
        <a:xfrm>
          <a:off x="6705111" y="681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136124</xdr:rowOff>
    </xdr:from>
    <xdr:ext cx="534377" cy="259045"/>
    <xdr:sp macro="" textlink="">
      <xdr:nvSpPr>
        <xdr:cNvPr id="140" name="n_1mainValue【道路】&#10;一人当たり延長"/>
        <xdr:cNvSpPr txBox="1"/>
      </xdr:nvSpPr>
      <xdr:spPr>
        <a:xfrm>
          <a:off x="9359411" y="647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138051</xdr:rowOff>
    </xdr:from>
    <xdr:ext cx="534377" cy="259045"/>
    <xdr:sp macro="" textlink="">
      <xdr:nvSpPr>
        <xdr:cNvPr id="141" name="n_2mainValue【道路】&#10;一人当たり延長"/>
        <xdr:cNvSpPr txBox="1"/>
      </xdr:nvSpPr>
      <xdr:spPr>
        <a:xfrm>
          <a:off x="8483111" y="64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143494</xdr:rowOff>
    </xdr:from>
    <xdr:ext cx="534377" cy="259045"/>
    <xdr:sp macro="" textlink="">
      <xdr:nvSpPr>
        <xdr:cNvPr id="142" name="n_3mainValue【道路】&#10;一人当たり延長"/>
        <xdr:cNvSpPr txBox="1"/>
      </xdr:nvSpPr>
      <xdr:spPr>
        <a:xfrm>
          <a:off x="7594111" y="64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146314</xdr:rowOff>
    </xdr:from>
    <xdr:ext cx="534377" cy="259045"/>
    <xdr:sp macro="" textlink="">
      <xdr:nvSpPr>
        <xdr:cNvPr id="143" name="n_4mainValue【道路】&#10;一人当たり延長"/>
        <xdr:cNvSpPr txBox="1"/>
      </xdr:nvSpPr>
      <xdr:spPr>
        <a:xfrm>
          <a:off x="6705111" y="64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6" name="テキスト ボックス 155"/>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66" name="直線コネクタ 165"/>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67" name="【橋りょう・トンネル】&#10;有形固定資産減価償却率最小値テキスト"/>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68" name="直線コネクタ 167"/>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69" name="【橋りょう・トンネル】&#10;有形固定資産減価償却率最大値テキスト"/>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0" name="直線コネクタ 169"/>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55643</xdr:rowOff>
    </xdr:from>
    <xdr:ext cx="405111" cy="259045"/>
    <xdr:sp macro="" textlink="">
      <xdr:nvSpPr>
        <xdr:cNvPr id="171" name="【橋りょう・トンネル】&#10;有形固定資産減価償却率平均値テキスト"/>
        <xdr:cNvSpPr txBox="1"/>
      </xdr:nvSpPr>
      <xdr:spPr>
        <a:xfrm>
          <a:off x="4673600" y="9999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2" name="フローチャート: 判断 171"/>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3" name="フローチャート: 判断 172"/>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74" name="フローチャート: 判断 173"/>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75" name="フローチャート: 判断 174"/>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76" name="フローチャート: 判断 175"/>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77216</xdr:rowOff>
    </xdr:from>
    <xdr:to>
      <xdr:col>20</xdr:col>
      <xdr:colOff>38100</xdr:colOff>
      <xdr:row>58</xdr:row>
      <xdr:rowOff>7366</xdr:rowOff>
    </xdr:to>
    <xdr:sp macro="" textlink="">
      <xdr:nvSpPr>
        <xdr:cNvPr id="182" name="楕円 181"/>
        <xdr:cNvSpPr/>
      </xdr:nvSpPr>
      <xdr:spPr>
        <a:xfrm>
          <a:off x="37465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56642</xdr:rowOff>
    </xdr:from>
    <xdr:to>
      <xdr:col>15</xdr:col>
      <xdr:colOff>101600</xdr:colOff>
      <xdr:row>57</xdr:row>
      <xdr:rowOff>158242</xdr:rowOff>
    </xdr:to>
    <xdr:sp macro="" textlink="">
      <xdr:nvSpPr>
        <xdr:cNvPr id="183" name="楕円 182"/>
        <xdr:cNvSpPr/>
      </xdr:nvSpPr>
      <xdr:spPr>
        <a:xfrm>
          <a:off x="2857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107442</xdr:rowOff>
    </xdr:from>
    <xdr:to>
      <xdr:col>19</xdr:col>
      <xdr:colOff>177800</xdr:colOff>
      <xdr:row>57</xdr:row>
      <xdr:rowOff>128016</xdr:rowOff>
    </xdr:to>
    <xdr:cxnSp macro="">
      <xdr:nvCxnSpPr>
        <xdr:cNvPr id="184" name="直線コネクタ 183"/>
        <xdr:cNvCxnSpPr/>
      </xdr:nvCxnSpPr>
      <xdr:spPr>
        <a:xfrm>
          <a:off x="2908300" y="988009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20066</xdr:rowOff>
    </xdr:from>
    <xdr:to>
      <xdr:col>10</xdr:col>
      <xdr:colOff>165100</xdr:colOff>
      <xdr:row>57</xdr:row>
      <xdr:rowOff>121666</xdr:rowOff>
    </xdr:to>
    <xdr:sp macro="" textlink="">
      <xdr:nvSpPr>
        <xdr:cNvPr id="185" name="楕円 184"/>
        <xdr:cNvSpPr/>
      </xdr:nvSpPr>
      <xdr:spPr>
        <a:xfrm>
          <a:off x="1968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70866</xdr:rowOff>
    </xdr:from>
    <xdr:to>
      <xdr:col>15</xdr:col>
      <xdr:colOff>50800</xdr:colOff>
      <xdr:row>57</xdr:row>
      <xdr:rowOff>107442</xdr:rowOff>
    </xdr:to>
    <xdr:cxnSp macro="">
      <xdr:nvCxnSpPr>
        <xdr:cNvPr id="186" name="直線コネクタ 185"/>
        <xdr:cNvCxnSpPr/>
      </xdr:nvCxnSpPr>
      <xdr:spPr>
        <a:xfrm>
          <a:off x="2019300" y="9843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152654</xdr:rowOff>
    </xdr:from>
    <xdr:to>
      <xdr:col>6</xdr:col>
      <xdr:colOff>38100</xdr:colOff>
      <xdr:row>57</xdr:row>
      <xdr:rowOff>82804</xdr:rowOff>
    </xdr:to>
    <xdr:sp macro="" textlink="">
      <xdr:nvSpPr>
        <xdr:cNvPr id="187" name="楕円 186"/>
        <xdr:cNvSpPr/>
      </xdr:nvSpPr>
      <xdr:spPr>
        <a:xfrm>
          <a:off x="10795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32004</xdr:rowOff>
    </xdr:from>
    <xdr:to>
      <xdr:col>10</xdr:col>
      <xdr:colOff>114300</xdr:colOff>
      <xdr:row>57</xdr:row>
      <xdr:rowOff>70866</xdr:rowOff>
    </xdr:to>
    <xdr:cxnSp macro="">
      <xdr:nvCxnSpPr>
        <xdr:cNvPr id="188" name="直線コネクタ 187"/>
        <xdr:cNvCxnSpPr/>
      </xdr:nvCxnSpPr>
      <xdr:spPr>
        <a:xfrm>
          <a:off x="1130300" y="980465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89"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90" name="n_2aveValue【橋りょう・トンネル】&#10;有形固定資産減価償却率"/>
        <xdr:cNvSpPr txBox="1"/>
      </xdr:nvSpPr>
      <xdr:spPr>
        <a:xfrm>
          <a:off x="2705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96791</xdr:rowOff>
    </xdr:from>
    <xdr:ext cx="405111" cy="259045"/>
    <xdr:sp macro="" textlink="">
      <xdr:nvSpPr>
        <xdr:cNvPr id="191" name="n_3aveValue【橋りょう・トンネル】&#10;有形固定資産減価償却率"/>
        <xdr:cNvSpPr txBox="1"/>
      </xdr:nvSpPr>
      <xdr:spPr>
        <a:xfrm>
          <a:off x="1816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83075</xdr:rowOff>
    </xdr:from>
    <xdr:ext cx="405111" cy="259045"/>
    <xdr:sp macro="" textlink="">
      <xdr:nvSpPr>
        <xdr:cNvPr id="192" name="n_4aveValue【橋りょう・トンネル】&#10;有形固定資産減価償却率"/>
        <xdr:cNvSpPr txBox="1"/>
      </xdr:nvSpPr>
      <xdr:spPr>
        <a:xfrm>
          <a:off x="927744" y="1002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23893</xdr:rowOff>
    </xdr:from>
    <xdr:ext cx="405111" cy="259045"/>
    <xdr:sp macro="" textlink="">
      <xdr:nvSpPr>
        <xdr:cNvPr id="193" name="n_1mainValue【橋りょう・トンネル】&#10;有形固定資産減価償却率"/>
        <xdr:cNvSpPr txBox="1"/>
      </xdr:nvSpPr>
      <xdr:spPr>
        <a:xfrm>
          <a:off x="35820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3319</xdr:rowOff>
    </xdr:from>
    <xdr:ext cx="405111" cy="259045"/>
    <xdr:sp macro="" textlink="">
      <xdr:nvSpPr>
        <xdr:cNvPr id="194" name="n_2mainValue【橋りょう・トンネル】&#10;有形固定資産減価償却率"/>
        <xdr:cNvSpPr txBox="1"/>
      </xdr:nvSpPr>
      <xdr:spPr>
        <a:xfrm>
          <a:off x="270574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138193</xdr:rowOff>
    </xdr:from>
    <xdr:ext cx="405111" cy="259045"/>
    <xdr:sp macro="" textlink="">
      <xdr:nvSpPr>
        <xdr:cNvPr id="195" name="n_3mainValue【橋りょう・トンネル】&#10;有形固定資産減価償却率"/>
        <xdr:cNvSpPr txBox="1"/>
      </xdr:nvSpPr>
      <xdr:spPr>
        <a:xfrm>
          <a:off x="181674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99331</xdr:rowOff>
    </xdr:from>
    <xdr:ext cx="405111" cy="259045"/>
    <xdr:sp macro="" textlink="">
      <xdr:nvSpPr>
        <xdr:cNvPr id="196" name="n_4mainValue【橋りょう・トンネル】&#10;有形固定資産減価償却率"/>
        <xdr:cNvSpPr txBox="1"/>
      </xdr:nvSpPr>
      <xdr:spPr>
        <a:xfrm>
          <a:off x="927744" y="952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22" name="直線コネクタ 221"/>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23" name="【橋りょう・トンネル】&#10;一人当たり有形固定資産（償却資産）額最小値テキスト"/>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24" name="直線コネクタ 223"/>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25" name="【橋りょう・トンネル】&#10;一人当たり有形固定資産（償却資産）額最大値テキスト"/>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26" name="直線コネクタ 225"/>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106683</xdr:rowOff>
    </xdr:from>
    <xdr:ext cx="599010" cy="259045"/>
    <xdr:sp macro="" textlink="">
      <xdr:nvSpPr>
        <xdr:cNvPr id="227" name="【橋りょう・トンネル】&#10;一人当たり有形固定資産（償却資産）額平均値テキスト"/>
        <xdr:cNvSpPr txBox="1"/>
      </xdr:nvSpPr>
      <xdr:spPr>
        <a:xfrm>
          <a:off x="10515600" y="10565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28" name="フローチャート: 判断 227"/>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29" name="フローチャート: 判断 228"/>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0" name="フローチャート: 判断 229"/>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31" name="フローチャート: 判断 230"/>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32" name="フローチャート: 判断 231"/>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10065</xdr:rowOff>
    </xdr:from>
    <xdr:to>
      <xdr:col>50</xdr:col>
      <xdr:colOff>165100</xdr:colOff>
      <xdr:row>61</xdr:row>
      <xdr:rowOff>111665</xdr:rowOff>
    </xdr:to>
    <xdr:sp macro="" textlink="">
      <xdr:nvSpPr>
        <xdr:cNvPr id="238" name="楕円 237"/>
        <xdr:cNvSpPr/>
      </xdr:nvSpPr>
      <xdr:spPr>
        <a:xfrm>
          <a:off x="9588500" y="104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20666</xdr:rowOff>
    </xdr:from>
    <xdr:to>
      <xdr:col>46</xdr:col>
      <xdr:colOff>38100</xdr:colOff>
      <xdr:row>61</xdr:row>
      <xdr:rowOff>122266</xdr:rowOff>
    </xdr:to>
    <xdr:sp macro="" textlink="">
      <xdr:nvSpPr>
        <xdr:cNvPr id="239" name="楕円 238"/>
        <xdr:cNvSpPr/>
      </xdr:nvSpPr>
      <xdr:spPr>
        <a:xfrm>
          <a:off x="8699500" y="104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60865</xdr:rowOff>
    </xdr:from>
    <xdr:to>
      <xdr:col>50</xdr:col>
      <xdr:colOff>114300</xdr:colOff>
      <xdr:row>61</xdr:row>
      <xdr:rowOff>71466</xdr:rowOff>
    </xdr:to>
    <xdr:cxnSp macro="">
      <xdr:nvCxnSpPr>
        <xdr:cNvPr id="240" name="直線コネクタ 239"/>
        <xdr:cNvCxnSpPr/>
      </xdr:nvCxnSpPr>
      <xdr:spPr>
        <a:xfrm flipV="1">
          <a:off x="8750300" y="10519315"/>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26243</xdr:rowOff>
    </xdr:from>
    <xdr:to>
      <xdr:col>41</xdr:col>
      <xdr:colOff>101600</xdr:colOff>
      <xdr:row>61</xdr:row>
      <xdr:rowOff>127843</xdr:rowOff>
    </xdr:to>
    <xdr:sp macro="" textlink="">
      <xdr:nvSpPr>
        <xdr:cNvPr id="241" name="楕円 240"/>
        <xdr:cNvSpPr/>
      </xdr:nvSpPr>
      <xdr:spPr>
        <a:xfrm>
          <a:off x="7810500" y="104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71466</xdr:rowOff>
    </xdr:from>
    <xdr:to>
      <xdr:col>45</xdr:col>
      <xdr:colOff>177800</xdr:colOff>
      <xdr:row>61</xdr:row>
      <xdr:rowOff>77043</xdr:rowOff>
    </xdr:to>
    <xdr:cxnSp macro="">
      <xdr:nvCxnSpPr>
        <xdr:cNvPr id="242" name="直線コネクタ 241"/>
        <xdr:cNvCxnSpPr/>
      </xdr:nvCxnSpPr>
      <xdr:spPr>
        <a:xfrm flipV="1">
          <a:off x="7861300" y="10529916"/>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29260</xdr:rowOff>
    </xdr:from>
    <xdr:to>
      <xdr:col>36</xdr:col>
      <xdr:colOff>165100</xdr:colOff>
      <xdr:row>61</xdr:row>
      <xdr:rowOff>130860</xdr:rowOff>
    </xdr:to>
    <xdr:sp macro="" textlink="">
      <xdr:nvSpPr>
        <xdr:cNvPr id="243" name="楕円 242"/>
        <xdr:cNvSpPr/>
      </xdr:nvSpPr>
      <xdr:spPr>
        <a:xfrm>
          <a:off x="6921500" y="104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77043</xdr:rowOff>
    </xdr:from>
    <xdr:to>
      <xdr:col>41</xdr:col>
      <xdr:colOff>50800</xdr:colOff>
      <xdr:row>61</xdr:row>
      <xdr:rowOff>80060</xdr:rowOff>
    </xdr:to>
    <xdr:cxnSp macro="">
      <xdr:nvCxnSpPr>
        <xdr:cNvPr id="244" name="直線コネクタ 243"/>
        <xdr:cNvCxnSpPr/>
      </xdr:nvCxnSpPr>
      <xdr:spPr>
        <a:xfrm flipV="1">
          <a:off x="6972300" y="1053549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121640</xdr:rowOff>
    </xdr:from>
    <xdr:ext cx="599010" cy="259045"/>
    <xdr:sp macro="" textlink="">
      <xdr:nvSpPr>
        <xdr:cNvPr id="245" name="n_1aveValue【橋りょう・トンネル】&#10;一人当たり有形固定資産（償却資産）額"/>
        <xdr:cNvSpPr txBox="1"/>
      </xdr:nvSpPr>
      <xdr:spPr>
        <a:xfrm>
          <a:off x="9327095" y="1075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131288</xdr:rowOff>
    </xdr:from>
    <xdr:ext cx="599010" cy="259045"/>
    <xdr:sp macro="" textlink="">
      <xdr:nvSpPr>
        <xdr:cNvPr id="246" name="n_2aveValue【橋りょう・トンネル】&#10;一人当たり有形固定資産（償却資産）額"/>
        <xdr:cNvSpPr txBox="1"/>
      </xdr:nvSpPr>
      <xdr:spPr>
        <a:xfrm>
          <a:off x="8450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93027</xdr:rowOff>
    </xdr:from>
    <xdr:ext cx="599010" cy="259045"/>
    <xdr:sp macro="" textlink="">
      <xdr:nvSpPr>
        <xdr:cNvPr id="247" name="n_3aveValue【橋りょう・トンネル】&#10;一人当たり有形固定資産（償却資産）額"/>
        <xdr:cNvSpPr txBox="1"/>
      </xdr:nvSpPr>
      <xdr:spPr>
        <a:xfrm>
          <a:off x="7561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63957</xdr:rowOff>
    </xdr:from>
    <xdr:ext cx="599010" cy="259045"/>
    <xdr:sp macro="" textlink="">
      <xdr:nvSpPr>
        <xdr:cNvPr id="248" name="n_4aveValue【橋りょう・トンネル】&#10;一人当たり有形固定資産（償却資産）額"/>
        <xdr:cNvSpPr txBox="1"/>
      </xdr:nvSpPr>
      <xdr:spPr>
        <a:xfrm>
          <a:off x="6672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128192</xdr:rowOff>
    </xdr:from>
    <xdr:ext cx="599010" cy="259045"/>
    <xdr:sp macro="" textlink="">
      <xdr:nvSpPr>
        <xdr:cNvPr id="249" name="n_1mainValue【橋りょう・トンネル】&#10;一人当たり有形固定資産（償却資産）額"/>
        <xdr:cNvSpPr txBox="1"/>
      </xdr:nvSpPr>
      <xdr:spPr>
        <a:xfrm>
          <a:off x="9327095" y="1024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138793</xdr:rowOff>
    </xdr:from>
    <xdr:ext cx="599010" cy="259045"/>
    <xdr:sp macro="" textlink="">
      <xdr:nvSpPr>
        <xdr:cNvPr id="250" name="n_2mainValue【橋りょう・トンネル】&#10;一人当たり有形固定資産（償却資産）額"/>
        <xdr:cNvSpPr txBox="1"/>
      </xdr:nvSpPr>
      <xdr:spPr>
        <a:xfrm>
          <a:off x="8450795" y="1025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144370</xdr:rowOff>
    </xdr:from>
    <xdr:ext cx="599010" cy="259045"/>
    <xdr:sp macro="" textlink="">
      <xdr:nvSpPr>
        <xdr:cNvPr id="251" name="n_3mainValue【橋りょう・トンネル】&#10;一人当たり有形固定資産（償却資産）額"/>
        <xdr:cNvSpPr txBox="1"/>
      </xdr:nvSpPr>
      <xdr:spPr>
        <a:xfrm>
          <a:off x="7561795" y="1025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147387</xdr:rowOff>
    </xdr:from>
    <xdr:ext cx="599010" cy="259045"/>
    <xdr:sp macro="" textlink="">
      <xdr:nvSpPr>
        <xdr:cNvPr id="252" name="n_4mainValue【橋りょう・トンネル】&#10;一人当たり有形固定資産（償却資産）額"/>
        <xdr:cNvSpPr txBox="1"/>
      </xdr:nvSpPr>
      <xdr:spPr>
        <a:xfrm>
          <a:off x="6672795" y="102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5" name="テキスト ボックス 27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79" name="直線コネクタ 278"/>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82"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83" name="直線コネクタ 282"/>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84"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85" name="フローチャート: 判断 284"/>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86" name="フローチャート: 判断 285"/>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87" name="フローチャート: 判断 286"/>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288" name="フローチャート: 判断 287"/>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289" name="フローチャート: 判断 288"/>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68943</xdr:rowOff>
    </xdr:from>
    <xdr:to>
      <xdr:col>20</xdr:col>
      <xdr:colOff>38100</xdr:colOff>
      <xdr:row>82</xdr:row>
      <xdr:rowOff>170543</xdr:rowOff>
    </xdr:to>
    <xdr:sp macro="" textlink="">
      <xdr:nvSpPr>
        <xdr:cNvPr id="295" name="楕円 294"/>
        <xdr:cNvSpPr/>
      </xdr:nvSpPr>
      <xdr:spPr>
        <a:xfrm>
          <a:off x="3746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59145</xdr:rowOff>
    </xdr:from>
    <xdr:to>
      <xdr:col>15</xdr:col>
      <xdr:colOff>101600</xdr:colOff>
      <xdr:row>82</xdr:row>
      <xdr:rowOff>160745</xdr:rowOff>
    </xdr:to>
    <xdr:sp macro="" textlink="">
      <xdr:nvSpPr>
        <xdr:cNvPr id="296" name="楕円 295"/>
        <xdr:cNvSpPr/>
      </xdr:nvSpPr>
      <xdr:spPr>
        <a:xfrm>
          <a:off x="2857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119743</xdr:rowOff>
    </xdr:to>
    <xdr:cxnSp macro="">
      <xdr:nvCxnSpPr>
        <xdr:cNvPr id="297" name="直線コネクタ 296"/>
        <xdr:cNvCxnSpPr/>
      </xdr:nvCxnSpPr>
      <xdr:spPr>
        <a:xfrm>
          <a:off x="2908300" y="141688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68943</xdr:rowOff>
    </xdr:from>
    <xdr:to>
      <xdr:col>10</xdr:col>
      <xdr:colOff>165100</xdr:colOff>
      <xdr:row>82</xdr:row>
      <xdr:rowOff>170543</xdr:rowOff>
    </xdr:to>
    <xdr:sp macro="" textlink="">
      <xdr:nvSpPr>
        <xdr:cNvPr id="298" name="楕円 297"/>
        <xdr:cNvSpPr/>
      </xdr:nvSpPr>
      <xdr:spPr>
        <a:xfrm>
          <a:off x="1968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119743</xdr:rowOff>
    </xdr:to>
    <xdr:cxnSp macro="">
      <xdr:nvCxnSpPr>
        <xdr:cNvPr id="299" name="直線コネクタ 298"/>
        <xdr:cNvCxnSpPr/>
      </xdr:nvCxnSpPr>
      <xdr:spPr>
        <a:xfrm flipV="1">
          <a:off x="2019300" y="141688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00" name="楕円 299"/>
        <xdr:cNvSpPr/>
      </xdr:nvSpPr>
      <xdr:spPr>
        <a:xfrm>
          <a:off x="107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119743</xdr:rowOff>
    </xdr:to>
    <xdr:cxnSp macro="">
      <xdr:nvCxnSpPr>
        <xdr:cNvPr id="301" name="直線コネクタ 300"/>
        <xdr:cNvCxnSpPr/>
      </xdr:nvCxnSpPr>
      <xdr:spPr>
        <a:xfrm>
          <a:off x="1130300" y="1414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100528</xdr:rowOff>
    </xdr:from>
    <xdr:ext cx="405111" cy="259045"/>
    <xdr:sp macro="" textlink="">
      <xdr:nvSpPr>
        <xdr:cNvPr id="302" name="n_1aveValue【公営住宅】&#10;有形固定資産減価償却率"/>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303" name="n_2aveValue【公営住宅】&#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04" name="n_3aveValue【公営住宅】&#10;有形固定資産減価償却率"/>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05" name="n_4aveValue【公営住宅】&#10;有形固定資産減価償却率"/>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161670</xdr:rowOff>
    </xdr:from>
    <xdr:ext cx="405111" cy="259045"/>
    <xdr:sp macro="" textlink="">
      <xdr:nvSpPr>
        <xdr:cNvPr id="306" name="n_1mainValue【公営住宅】&#10;有形固定資産減価償却率"/>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151872</xdr:rowOff>
    </xdr:from>
    <xdr:ext cx="405111" cy="259045"/>
    <xdr:sp macro="" textlink="">
      <xdr:nvSpPr>
        <xdr:cNvPr id="307" name="n_2mainValue【公営住宅】&#10;有形固定資産減価償却率"/>
        <xdr:cNvSpPr txBox="1"/>
      </xdr:nvSpPr>
      <xdr:spPr>
        <a:xfrm>
          <a:off x="2705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161670</xdr:rowOff>
    </xdr:from>
    <xdr:ext cx="405111" cy="259045"/>
    <xdr:sp macro="" textlink="">
      <xdr:nvSpPr>
        <xdr:cNvPr id="308" name="n_3mainValue【公営住宅】&#10;有形固定資産減価償却率"/>
        <xdr:cNvSpPr txBox="1"/>
      </xdr:nvSpPr>
      <xdr:spPr>
        <a:xfrm>
          <a:off x="1816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09" name="n_4main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5" name="テキスト ボックス 32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7" name="テキスト ボックス 32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9" name="テキスト ボックス 32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1" name="テキスト ボックス 33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33" name="直線コネクタ 332"/>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34" name="【公営住宅】&#10;一人当たり面積最小値テキスト"/>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35" name="直線コネクタ 334"/>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36" name="【公営住宅】&#10;一人当たり面積最大値テキスト"/>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37" name="直線コネクタ 336"/>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50537</xdr:rowOff>
    </xdr:from>
    <xdr:ext cx="469744" cy="259045"/>
    <xdr:sp macro="" textlink="">
      <xdr:nvSpPr>
        <xdr:cNvPr id="338" name="【公営住宅】&#10;一人当たり面積平均値テキスト"/>
        <xdr:cNvSpPr txBox="1"/>
      </xdr:nvSpPr>
      <xdr:spPr>
        <a:xfrm>
          <a:off x="10515600" y="1462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39" name="フローチャート: 判断 338"/>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40" name="フローチャート: 判断 339"/>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41" name="フローチャート: 判断 340"/>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42" name="フローチャート: 判断 341"/>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43" name="フローチャート: 判断 342"/>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82626</xdr:rowOff>
    </xdr:from>
    <xdr:to>
      <xdr:col>50</xdr:col>
      <xdr:colOff>165100</xdr:colOff>
      <xdr:row>86</xdr:row>
      <xdr:rowOff>12776</xdr:rowOff>
    </xdr:to>
    <xdr:sp macro="" textlink="">
      <xdr:nvSpPr>
        <xdr:cNvPr id="349" name="楕円 348"/>
        <xdr:cNvSpPr/>
      </xdr:nvSpPr>
      <xdr:spPr>
        <a:xfrm>
          <a:off x="9588500" y="146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83159</xdr:rowOff>
    </xdr:from>
    <xdr:to>
      <xdr:col>46</xdr:col>
      <xdr:colOff>38100</xdr:colOff>
      <xdr:row>86</xdr:row>
      <xdr:rowOff>13309</xdr:rowOff>
    </xdr:to>
    <xdr:sp macro="" textlink="">
      <xdr:nvSpPr>
        <xdr:cNvPr id="350" name="楕円 349"/>
        <xdr:cNvSpPr/>
      </xdr:nvSpPr>
      <xdr:spPr>
        <a:xfrm>
          <a:off x="8699500" y="146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133426</xdr:rowOff>
    </xdr:from>
    <xdr:to>
      <xdr:col>50</xdr:col>
      <xdr:colOff>114300</xdr:colOff>
      <xdr:row>85</xdr:row>
      <xdr:rowOff>133959</xdr:rowOff>
    </xdr:to>
    <xdr:cxnSp macro="">
      <xdr:nvCxnSpPr>
        <xdr:cNvPr id="351" name="直線コネクタ 350"/>
        <xdr:cNvCxnSpPr/>
      </xdr:nvCxnSpPr>
      <xdr:spPr>
        <a:xfrm flipV="1">
          <a:off x="8750300" y="1470667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84683</xdr:rowOff>
    </xdr:from>
    <xdr:to>
      <xdr:col>41</xdr:col>
      <xdr:colOff>101600</xdr:colOff>
      <xdr:row>86</xdr:row>
      <xdr:rowOff>14833</xdr:rowOff>
    </xdr:to>
    <xdr:sp macro="" textlink="">
      <xdr:nvSpPr>
        <xdr:cNvPr id="352" name="楕円 351"/>
        <xdr:cNvSpPr/>
      </xdr:nvSpPr>
      <xdr:spPr>
        <a:xfrm>
          <a:off x="7810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133959</xdr:rowOff>
    </xdr:from>
    <xdr:to>
      <xdr:col>45</xdr:col>
      <xdr:colOff>177800</xdr:colOff>
      <xdr:row>85</xdr:row>
      <xdr:rowOff>135483</xdr:rowOff>
    </xdr:to>
    <xdr:cxnSp macro="">
      <xdr:nvCxnSpPr>
        <xdr:cNvPr id="353" name="直線コネクタ 352"/>
        <xdr:cNvCxnSpPr/>
      </xdr:nvCxnSpPr>
      <xdr:spPr>
        <a:xfrm flipV="1">
          <a:off x="7861300" y="1470720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85446</xdr:rowOff>
    </xdr:from>
    <xdr:to>
      <xdr:col>36</xdr:col>
      <xdr:colOff>165100</xdr:colOff>
      <xdr:row>86</xdr:row>
      <xdr:rowOff>15596</xdr:rowOff>
    </xdr:to>
    <xdr:sp macro="" textlink="">
      <xdr:nvSpPr>
        <xdr:cNvPr id="354" name="楕円 353"/>
        <xdr:cNvSpPr/>
      </xdr:nvSpPr>
      <xdr:spPr>
        <a:xfrm>
          <a:off x="6921500" y="146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135483</xdr:rowOff>
    </xdr:from>
    <xdr:to>
      <xdr:col>41</xdr:col>
      <xdr:colOff>50800</xdr:colOff>
      <xdr:row>85</xdr:row>
      <xdr:rowOff>136246</xdr:rowOff>
    </xdr:to>
    <xdr:cxnSp macro="">
      <xdr:nvCxnSpPr>
        <xdr:cNvPr id="355" name="直線コネクタ 354"/>
        <xdr:cNvCxnSpPr/>
      </xdr:nvCxnSpPr>
      <xdr:spPr>
        <a:xfrm flipV="1">
          <a:off x="6972300" y="1470873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56" name="n_1aveValue【公営住宅】&#10;一人当たり面積"/>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57" name="n_2aveValue【公営住宅】&#10;一人当たり面積"/>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58" name="n_3aveValue【公営住宅】&#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59" name="n_4aveValue【公営住宅】&#10;一人当たり面積"/>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3903</xdr:rowOff>
    </xdr:from>
    <xdr:ext cx="469744" cy="259045"/>
    <xdr:sp macro="" textlink="">
      <xdr:nvSpPr>
        <xdr:cNvPr id="360" name="n_1mainValue【公営住宅】&#10;一人当たり面積"/>
        <xdr:cNvSpPr txBox="1"/>
      </xdr:nvSpPr>
      <xdr:spPr>
        <a:xfrm>
          <a:off x="9391727" y="1474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4436</xdr:rowOff>
    </xdr:from>
    <xdr:ext cx="469744" cy="259045"/>
    <xdr:sp macro="" textlink="">
      <xdr:nvSpPr>
        <xdr:cNvPr id="361" name="n_2mainValue【公営住宅】&#10;一人当たり面積"/>
        <xdr:cNvSpPr txBox="1"/>
      </xdr:nvSpPr>
      <xdr:spPr>
        <a:xfrm>
          <a:off x="8515427"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31360</xdr:rowOff>
    </xdr:from>
    <xdr:ext cx="469744" cy="259045"/>
    <xdr:sp macro="" textlink="">
      <xdr:nvSpPr>
        <xdr:cNvPr id="362" name="n_3mainValue【公営住宅】&#10;一人当たり面積"/>
        <xdr:cNvSpPr txBox="1"/>
      </xdr:nvSpPr>
      <xdr:spPr>
        <a:xfrm>
          <a:off x="7626427" y="144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32123</xdr:rowOff>
    </xdr:from>
    <xdr:ext cx="469744" cy="259045"/>
    <xdr:sp macro="" textlink="">
      <xdr:nvSpPr>
        <xdr:cNvPr id="363" name="n_4mainValue【公営住宅】&#10;一人当たり面積"/>
        <xdr:cNvSpPr txBox="1"/>
      </xdr:nvSpPr>
      <xdr:spPr>
        <a:xfrm>
          <a:off x="6737427" y="1443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2" name="テキスト ボックス 39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2" name="テキスト ボックス 40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04" name="直線コネクタ 403"/>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05"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06" name="直線コネクタ 405"/>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7"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8" name="直線コネクタ 407"/>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09" name="【認定こども園・幼稚園・保育所】&#10;有形固定資産減価償却率平均値テキスト"/>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10" name="フローチャート: 判断 409"/>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411" name="フローチャート: 判断 410"/>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12" name="フローチャート: 判断 411"/>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13" name="フローチャート: 判断 412"/>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14" name="フローチャート: 判断 413"/>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135890</xdr:rowOff>
    </xdr:from>
    <xdr:to>
      <xdr:col>81</xdr:col>
      <xdr:colOff>101600</xdr:colOff>
      <xdr:row>36</xdr:row>
      <xdr:rowOff>66040</xdr:rowOff>
    </xdr:to>
    <xdr:sp macro="" textlink="">
      <xdr:nvSpPr>
        <xdr:cNvPr id="420" name="楕円 419"/>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92075</xdr:rowOff>
    </xdr:from>
    <xdr:to>
      <xdr:col>76</xdr:col>
      <xdr:colOff>165100</xdr:colOff>
      <xdr:row>35</xdr:row>
      <xdr:rowOff>22225</xdr:rowOff>
    </xdr:to>
    <xdr:sp macro="" textlink="">
      <xdr:nvSpPr>
        <xdr:cNvPr id="421" name="楕円 420"/>
        <xdr:cNvSpPr/>
      </xdr:nvSpPr>
      <xdr:spPr>
        <a:xfrm>
          <a:off x="14541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142875</xdr:rowOff>
    </xdr:from>
    <xdr:to>
      <xdr:col>81</xdr:col>
      <xdr:colOff>50800</xdr:colOff>
      <xdr:row>36</xdr:row>
      <xdr:rowOff>15240</xdr:rowOff>
    </xdr:to>
    <xdr:cxnSp macro="">
      <xdr:nvCxnSpPr>
        <xdr:cNvPr id="422" name="直線コネクタ 421"/>
        <xdr:cNvCxnSpPr/>
      </xdr:nvCxnSpPr>
      <xdr:spPr>
        <a:xfrm>
          <a:off x="14592300" y="5972175"/>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105410</xdr:rowOff>
    </xdr:from>
    <xdr:to>
      <xdr:col>72</xdr:col>
      <xdr:colOff>38100</xdr:colOff>
      <xdr:row>41</xdr:row>
      <xdr:rowOff>35560</xdr:rowOff>
    </xdr:to>
    <xdr:sp macro="" textlink="">
      <xdr:nvSpPr>
        <xdr:cNvPr id="423" name="楕円 422"/>
        <xdr:cNvSpPr/>
      </xdr:nvSpPr>
      <xdr:spPr>
        <a:xfrm>
          <a:off x="1365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142875</xdr:rowOff>
    </xdr:from>
    <xdr:to>
      <xdr:col>76</xdr:col>
      <xdr:colOff>114300</xdr:colOff>
      <xdr:row>40</xdr:row>
      <xdr:rowOff>156210</xdr:rowOff>
    </xdr:to>
    <xdr:cxnSp macro="">
      <xdr:nvCxnSpPr>
        <xdr:cNvPr id="424" name="直線コネクタ 423"/>
        <xdr:cNvCxnSpPr/>
      </xdr:nvCxnSpPr>
      <xdr:spPr>
        <a:xfrm flipV="1">
          <a:off x="13703300" y="5972175"/>
          <a:ext cx="889000" cy="10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52070</xdr:rowOff>
    </xdr:from>
    <xdr:to>
      <xdr:col>67</xdr:col>
      <xdr:colOff>101600</xdr:colOff>
      <xdr:row>40</xdr:row>
      <xdr:rowOff>153670</xdr:rowOff>
    </xdr:to>
    <xdr:sp macro="" textlink="">
      <xdr:nvSpPr>
        <xdr:cNvPr id="425" name="楕円 424"/>
        <xdr:cNvSpPr/>
      </xdr:nvSpPr>
      <xdr:spPr>
        <a:xfrm>
          <a:off x="12763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102870</xdr:rowOff>
    </xdr:from>
    <xdr:to>
      <xdr:col>71</xdr:col>
      <xdr:colOff>177800</xdr:colOff>
      <xdr:row>40</xdr:row>
      <xdr:rowOff>156210</xdr:rowOff>
    </xdr:to>
    <xdr:cxnSp macro="">
      <xdr:nvCxnSpPr>
        <xdr:cNvPr id="426" name="直線コネクタ 425"/>
        <xdr:cNvCxnSpPr/>
      </xdr:nvCxnSpPr>
      <xdr:spPr>
        <a:xfrm>
          <a:off x="12814300" y="69608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135272</xdr:rowOff>
    </xdr:from>
    <xdr:ext cx="405111" cy="259045"/>
    <xdr:sp macro="" textlink="">
      <xdr:nvSpPr>
        <xdr:cNvPr id="427" name="n_1aveValue【認定こども園・幼稚園・保育所】&#10;有形固定資産減価償却率"/>
        <xdr:cNvSpPr txBox="1"/>
      </xdr:nvSpPr>
      <xdr:spPr>
        <a:xfrm>
          <a:off x="15266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28" name="n_2aveValue【認定こども園・幼稚園・保育所】&#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29"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30" name="n_4aveValue【認定こども園・幼稚園・保育所】&#10;有形固定資産減価償却率"/>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82567</xdr:rowOff>
    </xdr:from>
    <xdr:ext cx="405111" cy="259045"/>
    <xdr:sp macro="" textlink="">
      <xdr:nvSpPr>
        <xdr:cNvPr id="431" name="n_1mainValue【認定こども園・幼稚園・保育所】&#10;有形固定資産減価償却率"/>
        <xdr:cNvSpPr txBox="1"/>
      </xdr:nvSpPr>
      <xdr:spPr>
        <a:xfrm>
          <a:off x="152660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38752</xdr:rowOff>
    </xdr:from>
    <xdr:ext cx="405111" cy="259045"/>
    <xdr:sp macro="" textlink="">
      <xdr:nvSpPr>
        <xdr:cNvPr id="432" name="n_2mainValue【認定こども園・幼稚園・保育所】&#10;有形固定資産減価償却率"/>
        <xdr:cNvSpPr txBox="1"/>
      </xdr:nvSpPr>
      <xdr:spPr>
        <a:xfrm>
          <a:off x="143897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26687</xdr:rowOff>
    </xdr:from>
    <xdr:ext cx="405111" cy="259045"/>
    <xdr:sp macro="" textlink="">
      <xdr:nvSpPr>
        <xdr:cNvPr id="433" name="n_3mainValue【認定こども園・幼稚園・保育所】&#10;有形固定資産減価償却率"/>
        <xdr:cNvSpPr txBox="1"/>
      </xdr:nvSpPr>
      <xdr:spPr>
        <a:xfrm>
          <a:off x="13500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144797</xdr:rowOff>
    </xdr:from>
    <xdr:ext cx="405111" cy="259045"/>
    <xdr:sp macro="" textlink="">
      <xdr:nvSpPr>
        <xdr:cNvPr id="434" name="n_4mainValue【認定こども園・幼稚園・保育所】&#10;有形固定資産減価償却率"/>
        <xdr:cNvSpPr txBox="1"/>
      </xdr:nvSpPr>
      <xdr:spPr>
        <a:xfrm>
          <a:off x="12611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6" name="テキスト ボックス 44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8" name="テキスト ボックス 44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0" name="テキスト ボックス 44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2" name="テキスト ボックス 45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4" name="テキスト ボックス 45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58" name="直線コネクタ 457"/>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59" name="【認定こども園・幼稚園・保育所】&#10;一人当たり面積最小値テキスト"/>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60" name="直線コネクタ 459"/>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61"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62" name="直線コネクタ 461"/>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107967</xdr:rowOff>
    </xdr:from>
    <xdr:ext cx="469744" cy="259045"/>
    <xdr:sp macro="" textlink="">
      <xdr:nvSpPr>
        <xdr:cNvPr id="463" name="【認定こども園・幼稚園・保育所】&#10;一人当たり面積平均値テキスト"/>
        <xdr:cNvSpPr txBox="1"/>
      </xdr:nvSpPr>
      <xdr:spPr>
        <a:xfrm>
          <a:off x="22199600" y="6794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64" name="フローチャート: 判断 463"/>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65" name="フローチャート: 判断 464"/>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66" name="フローチャート: 判断 465"/>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67" name="フローチャート: 判断 466"/>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68" name="フローチャート: 判断 467"/>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43180</xdr:rowOff>
    </xdr:from>
    <xdr:to>
      <xdr:col>112</xdr:col>
      <xdr:colOff>38100</xdr:colOff>
      <xdr:row>40</xdr:row>
      <xdr:rowOff>144780</xdr:rowOff>
    </xdr:to>
    <xdr:sp macro="" textlink="">
      <xdr:nvSpPr>
        <xdr:cNvPr id="474" name="楕円 473"/>
        <xdr:cNvSpPr/>
      </xdr:nvSpPr>
      <xdr:spPr>
        <a:xfrm>
          <a:off x="21272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75" name="楕円 474"/>
        <xdr:cNvSpPr/>
      </xdr:nvSpPr>
      <xdr:spPr>
        <a:xfrm>
          <a:off x="20383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93980</xdr:rowOff>
    </xdr:from>
    <xdr:to>
      <xdr:col>111</xdr:col>
      <xdr:colOff>177800</xdr:colOff>
      <xdr:row>40</xdr:row>
      <xdr:rowOff>93980</xdr:rowOff>
    </xdr:to>
    <xdr:cxnSp macro="">
      <xdr:nvCxnSpPr>
        <xdr:cNvPr id="476" name="直線コネクタ 475"/>
        <xdr:cNvCxnSpPr/>
      </xdr:nvCxnSpPr>
      <xdr:spPr>
        <a:xfrm>
          <a:off x="20434300" y="695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46990</xdr:rowOff>
    </xdr:from>
    <xdr:to>
      <xdr:col>102</xdr:col>
      <xdr:colOff>165100</xdr:colOff>
      <xdr:row>40</xdr:row>
      <xdr:rowOff>148590</xdr:rowOff>
    </xdr:to>
    <xdr:sp macro="" textlink="">
      <xdr:nvSpPr>
        <xdr:cNvPr id="477" name="楕円 476"/>
        <xdr:cNvSpPr/>
      </xdr:nvSpPr>
      <xdr:spPr>
        <a:xfrm>
          <a:off x="194945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93980</xdr:rowOff>
    </xdr:from>
    <xdr:to>
      <xdr:col>107</xdr:col>
      <xdr:colOff>50800</xdr:colOff>
      <xdr:row>40</xdr:row>
      <xdr:rowOff>97790</xdr:rowOff>
    </xdr:to>
    <xdr:cxnSp macro="">
      <xdr:nvCxnSpPr>
        <xdr:cNvPr id="478" name="直線コネクタ 477"/>
        <xdr:cNvCxnSpPr/>
      </xdr:nvCxnSpPr>
      <xdr:spPr>
        <a:xfrm flipV="1">
          <a:off x="19545300" y="6951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24130</xdr:rowOff>
    </xdr:from>
    <xdr:to>
      <xdr:col>98</xdr:col>
      <xdr:colOff>38100</xdr:colOff>
      <xdr:row>40</xdr:row>
      <xdr:rowOff>125730</xdr:rowOff>
    </xdr:to>
    <xdr:sp macro="" textlink="">
      <xdr:nvSpPr>
        <xdr:cNvPr id="479" name="楕円 478"/>
        <xdr:cNvSpPr/>
      </xdr:nvSpPr>
      <xdr:spPr>
        <a:xfrm>
          <a:off x="18605500" y="68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74930</xdr:rowOff>
    </xdr:from>
    <xdr:to>
      <xdr:col>102</xdr:col>
      <xdr:colOff>114300</xdr:colOff>
      <xdr:row>40</xdr:row>
      <xdr:rowOff>97790</xdr:rowOff>
    </xdr:to>
    <xdr:cxnSp macro="">
      <xdr:nvCxnSpPr>
        <xdr:cNvPr id="480" name="直線コネクタ 479"/>
        <xdr:cNvCxnSpPr/>
      </xdr:nvCxnSpPr>
      <xdr:spPr>
        <a:xfrm>
          <a:off x="18656300" y="6932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481" name="n_1aveValue【認定こども園・幼稚園・保育所】&#10;一人当たり面積"/>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482"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483" name="n_3aveValue【認定こども園・幼稚園・保育所】&#10;一人当たり面積"/>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153687</xdr:rowOff>
    </xdr:from>
    <xdr:ext cx="469744" cy="259045"/>
    <xdr:sp macro="" textlink="">
      <xdr:nvSpPr>
        <xdr:cNvPr id="484" name="n_4aveValue【認定こども園・幼稚園・保育所】&#10;一人当たり面積"/>
        <xdr:cNvSpPr txBox="1"/>
      </xdr:nvSpPr>
      <xdr:spPr>
        <a:xfrm>
          <a:off x="18421427"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135907</xdr:rowOff>
    </xdr:from>
    <xdr:ext cx="469744" cy="259045"/>
    <xdr:sp macro="" textlink="">
      <xdr:nvSpPr>
        <xdr:cNvPr id="485" name="n_1mainValue【認定こども園・幼稚園・保育所】&#10;一人当たり面積"/>
        <xdr:cNvSpPr txBox="1"/>
      </xdr:nvSpPr>
      <xdr:spPr>
        <a:xfrm>
          <a:off x="210757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135907</xdr:rowOff>
    </xdr:from>
    <xdr:ext cx="469744" cy="259045"/>
    <xdr:sp macro="" textlink="">
      <xdr:nvSpPr>
        <xdr:cNvPr id="486" name="n_2mainValue【認定こども園・幼稚園・保育所】&#10;一人当たり面積"/>
        <xdr:cNvSpPr txBox="1"/>
      </xdr:nvSpPr>
      <xdr:spPr>
        <a:xfrm>
          <a:off x="20199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139717</xdr:rowOff>
    </xdr:from>
    <xdr:ext cx="469744" cy="259045"/>
    <xdr:sp macro="" textlink="">
      <xdr:nvSpPr>
        <xdr:cNvPr id="487" name="n_3mainValue【認定こども園・幼稚園・保育所】&#10;一人当たり面積"/>
        <xdr:cNvSpPr txBox="1"/>
      </xdr:nvSpPr>
      <xdr:spPr>
        <a:xfrm>
          <a:off x="19310427" y="699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142257</xdr:rowOff>
    </xdr:from>
    <xdr:ext cx="469744" cy="259045"/>
    <xdr:sp macro="" textlink="">
      <xdr:nvSpPr>
        <xdr:cNvPr id="488" name="n_4mainValue【認定こども園・幼稚園・保育所】&#10;一人当たり面積"/>
        <xdr:cNvSpPr txBox="1"/>
      </xdr:nvSpPr>
      <xdr:spPr>
        <a:xfrm>
          <a:off x="18421427" y="665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0" name="直線コネクタ 4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1" name="テキスト ボックス 50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2" name="直線コネクタ 5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3" name="テキスト ボックス 5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4" name="直線コネクタ 5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5" name="テキスト ボックス 5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6" name="直線コネクタ 5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7" name="テキスト ボックス 50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9" name="テキスト ボックス 5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511" name="直線コネクタ 510"/>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512" name="【学校施設】&#10;有形固定資産減価償却率最小値テキスト"/>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513" name="直線コネクタ 512"/>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514" name="【学校施設】&#10;有形固定資産減価償却率最大値テキスト"/>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515" name="直線コネクタ 514"/>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32783</xdr:rowOff>
    </xdr:from>
    <xdr:ext cx="405111" cy="259045"/>
    <xdr:sp macro="" textlink="">
      <xdr:nvSpPr>
        <xdr:cNvPr id="516" name="【学校施設】&#10;有形固定資産減価償却率平均値テキスト"/>
        <xdr:cNvSpPr txBox="1"/>
      </xdr:nvSpPr>
      <xdr:spPr>
        <a:xfrm>
          <a:off x="16357600" y="1014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17" name="フローチャート: 判断 516"/>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18" name="フローチャート: 判断 517"/>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19" name="フローチャート: 判断 518"/>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20" name="フローチャート: 判断 519"/>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21" name="フローチャート: 判断 520"/>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54356</xdr:rowOff>
    </xdr:from>
    <xdr:to>
      <xdr:col>81</xdr:col>
      <xdr:colOff>101600</xdr:colOff>
      <xdr:row>57</xdr:row>
      <xdr:rowOff>155956</xdr:rowOff>
    </xdr:to>
    <xdr:sp macro="" textlink="">
      <xdr:nvSpPr>
        <xdr:cNvPr id="527" name="楕円 526"/>
        <xdr:cNvSpPr/>
      </xdr:nvSpPr>
      <xdr:spPr>
        <a:xfrm>
          <a:off x="15430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1778</xdr:rowOff>
    </xdr:from>
    <xdr:to>
      <xdr:col>76</xdr:col>
      <xdr:colOff>165100</xdr:colOff>
      <xdr:row>57</xdr:row>
      <xdr:rowOff>103378</xdr:rowOff>
    </xdr:to>
    <xdr:sp macro="" textlink="">
      <xdr:nvSpPr>
        <xdr:cNvPr id="528" name="楕円 527"/>
        <xdr:cNvSpPr/>
      </xdr:nvSpPr>
      <xdr:spPr>
        <a:xfrm>
          <a:off x="14541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52578</xdr:rowOff>
    </xdr:from>
    <xdr:to>
      <xdr:col>81</xdr:col>
      <xdr:colOff>50800</xdr:colOff>
      <xdr:row>57</xdr:row>
      <xdr:rowOff>105156</xdr:rowOff>
    </xdr:to>
    <xdr:cxnSp macro="">
      <xdr:nvCxnSpPr>
        <xdr:cNvPr id="529" name="直線コネクタ 528"/>
        <xdr:cNvCxnSpPr/>
      </xdr:nvCxnSpPr>
      <xdr:spPr>
        <a:xfrm>
          <a:off x="14592300" y="98252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22352</xdr:rowOff>
    </xdr:from>
    <xdr:to>
      <xdr:col>72</xdr:col>
      <xdr:colOff>38100</xdr:colOff>
      <xdr:row>57</xdr:row>
      <xdr:rowOff>123952</xdr:rowOff>
    </xdr:to>
    <xdr:sp macro="" textlink="">
      <xdr:nvSpPr>
        <xdr:cNvPr id="530" name="楕円 529"/>
        <xdr:cNvSpPr/>
      </xdr:nvSpPr>
      <xdr:spPr>
        <a:xfrm>
          <a:off x="13652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52578</xdr:rowOff>
    </xdr:from>
    <xdr:to>
      <xdr:col>76</xdr:col>
      <xdr:colOff>114300</xdr:colOff>
      <xdr:row>57</xdr:row>
      <xdr:rowOff>73152</xdr:rowOff>
    </xdr:to>
    <xdr:cxnSp macro="">
      <xdr:nvCxnSpPr>
        <xdr:cNvPr id="531" name="直線コネクタ 530"/>
        <xdr:cNvCxnSpPr/>
      </xdr:nvCxnSpPr>
      <xdr:spPr>
        <a:xfrm flipV="1">
          <a:off x="13703300" y="982522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161798</xdr:rowOff>
    </xdr:from>
    <xdr:to>
      <xdr:col>67</xdr:col>
      <xdr:colOff>101600</xdr:colOff>
      <xdr:row>57</xdr:row>
      <xdr:rowOff>91948</xdr:rowOff>
    </xdr:to>
    <xdr:sp macro="" textlink="">
      <xdr:nvSpPr>
        <xdr:cNvPr id="532" name="楕円 531"/>
        <xdr:cNvSpPr/>
      </xdr:nvSpPr>
      <xdr:spPr>
        <a:xfrm>
          <a:off x="127635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41148</xdr:rowOff>
    </xdr:from>
    <xdr:to>
      <xdr:col>71</xdr:col>
      <xdr:colOff>177800</xdr:colOff>
      <xdr:row>57</xdr:row>
      <xdr:rowOff>73152</xdr:rowOff>
    </xdr:to>
    <xdr:cxnSp macro="">
      <xdr:nvCxnSpPr>
        <xdr:cNvPr id="533" name="直線コネクタ 532"/>
        <xdr:cNvCxnSpPr/>
      </xdr:nvCxnSpPr>
      <xdr:spPr>
        <a:xfrm>
          <a:off x="12814300" y="98137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34"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535" name="n_2aveValue【学校施設】&#10;有形固定資産減価償却率"/>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60215</xdr:rowOff>
    </xdr:from>
    <xdr:ext cx="405111" cy="259045"/>
    <xdr:sp macro="" textlink="">
      <xdr:nvSpPr>
        <xdr:cNvPr id="536" name="n_3aveValue【学校施設】&#10;有形固定資産減価償却率"/>
        <xdr:cNvSpPr txBox="1"/>
      </xdr:nvSpPr>
      <xdr:spPr>
        <a:xfrm>
          <a:off x="13500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37"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1033</xdr:rowOff>
    </xdr:from>
    <xdr:ext cx="405111" cy="259045"/>
    <xdr:sp macro="" textlink="">
      <xdr:nvSpPr>
        <xdr:cNvPr id="538" name="n_1mainValue【学校施設】&#10;有形固定資産減価償却率"/>
        <xdr:cNvSpPr txBox="1"/>
      </xdr:nvSpPr>
      <xdr:spPr>
        <a:xfrm>
          <a:off x="152660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119905</xdr:rowOff>
    </xdr:from>
    <xdr:ext cx="405111" cy="259045"/>
    <xdr:sp macro="" textlink="">
      <xdr:nvSpPr>
        <xdr:cNvPr id="539" name="n_2mainValue【学校施設】&#10;有形固定資産減価償却率"/>
        <xdr:cNvSpPr txBox="1"/>
      </xdr:nvSpPr>
      <xdr:spPr>
        <a:xfrm>
          <a:off x="14389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140479</xdr:rowOff>
    </xdr:from>
    <xdr:ext cx="405111" cy="259045"/>
    <xdr:sp macro="" textlink="">
      <xdr:nvSpPr>
        <xdr:cNvPr id="540" name="n_3mainValue【学校施設】&#10;有形固定資産減価償却率"/>
        <xdr:cNvSpPr txBox="1"/>
      </xdr:nvSpPr>
      <xdr:spPr>
        <a:xfrm>
          <a:off x="13500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108475</xdr:rowOff>
    </xdr:from>
    <xdr:ext cx="405111" cy="259045"/>
    <xdr:sp macro="" textlink="">
      <xdr:nvSpPr>
        <xdr:cNvPr id="541" name="n_4mainValue【学校施設】&#10;有形固定資産減価償却率"/>
        <xdr:cNvSpPr txBox="1"/>
      </xdr:nvSpPr>
      <xdr:spPr>
        <a:xfrm>
          <a:off x="12611744"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65" name="直線コネクタ 564"/>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66" name="【学校施設】&#10;一人当たり面積最小値テキスト"/>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67" name="直線コネクタ 566"/>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68" name="【学校施設】&#10;一人当たり面積最大値テキスト"/>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69" name="直線コネクタ 568"/>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91000</xdr:rowOff>
    </xdr:from>
    <xdr:ext cx="469744" cy="259045"/>
    <xdr:sp macro="" textlink="">
      <xdr:nvSpPr>
        <xdr:cNvPr id="570" name="【学校施設】&#10;一人当たり面積平均値テキスト"/>
        <xdr:cNvSpPr txBox="1"/>
      </xdr:nvSpPr>
      <xdr:spPr>
        <a:xfrm>
          <a:off x="22199600" y="10720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71" name="フローチャート: 判断 570"/>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72" name="フローチャート: 判断 571"/>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573" name="フローチャート: 判断 572"/>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574" name="フローチャート: 判断 573"/>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575" name="フローチャート: 判断 574"/>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86055</xdr:rowOff>
    </xdr:from>
    <xdr:to>
      <xdr:col>112</xdr:col>
      <xdr:colOff>38100</xdr:colOff>
      <xdr:row>64</xdr:row>
      <xdr:rowOff>16205</xdr:rowOff>
    </xdr:to>
    <xdr:sp macro="" textlink="">
      <xdr:nvSpPr>
        <xdr:cNvPr id="581" name="楕円 580"/>
        <xdr:cNvSpPr/>
      </xdr:nvSpPr>
      <xdr:spPr>
        <a:xfrm>
          <a:off x="21272500" y="108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86513</xdr:rowOff>
    </xdr:from>
    <xdr:to>
      <xdr:col>107</xdr:col>
      <xdr:colOff>101600</xdr:colOff>
      <xdr:row>64</xdr:row>
      <xdr:rowOff>16663</xdr:rowOff>
    </xdr:to>
    <xdr:sp macro="" textlink="">
      <xdr:nvSpPr>
        <xdr:cNvPr id="582" name="楕円 581"/>
        <xdr:cNvSpPr/>
      </xdr:nvSpPr>
      <xdr:spPr>
        <a:xfrm>
          <a:off x="20383500" y="108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136855</xdr:rowOff>
    </xdr:from>
    <xdr:to>
      <xdr:col>111</xdr:col>
      <xdr:colOff>177800</xdr:colOff>
      <xdr:row>63</xdr:row>
      <xdr:rowOff>137313</xdr:rowOff>
    </xdr:to>
    <xdr:cxnSp macro="">
      <xdr:nvCxnSpPr>
        <xdr:cNvPr id="583" name="直線コネクタ 582"/>
        <xdr:cNvCxnSpPr/>
      </xdr:nvCxnSpPr>
      <xdr:spPr>
        <a:xfrm flipV="1">
          <a:off x="20434300" y="109382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87579</xdr:rowOff>
    </xdr:from>
    <xdr:to>
      <xdr:col>102</xdr:col>
      <xdr:colOff>165100</xdr:colOff>
      <xdr:row>64</xdr:row>
      <xdr:rowOff>17729</xdr:rowOff>
    </xdr:to>
    <xdr:sp macro="" textlink="">
      <xdr:nvSpPr>
        <xdr:cNvPr id="584" name="楕円 583"/>
        <xdr:cNvSpPr/>
      </xdr:nvSpPr>
      <xdr:spPr>
        <a:xfrm>
          <a:off x="19494500" y="108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137313</xdr:rowOff>
    </xdr:from>
    <xdr:to>
      <xdr:col>107</xdr:col>
      <xdr:colOff>50800</xdr:colOff>
      <xdr:row>63</xdr:row>
      <xdr:rowOff>138379</xdr:rowOff>
    </xdr:to>
    <xdr:cxnSp macro="">
      <xdr:nvCxnSpPr>
        <xdr:cNvPr id="585" name="直線コネクタ 584"/>
        <xdr:cNvCxnSpPr/>
      </xdr:nvCxnSpPr>
      <xdr:spPr>
        <a:xfrm flipV="1">
          <a:off x="19545300" y="1093866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88112</xdr:rowOff>
    </xdr:from>
    <xdr:to>
      <xdr:col>98</xdr:col>
      <xdr:colOff>38100</xdr:colOff>
      <xdr:row>64</xdr:row>
      <xdr:rowOff>18262</xdr:rowOff>
    </xdr:to>
    <xdr:sp macro="" textlink="">
      <xdr:nvSpPr>
        <xdr:cNvPr id="586" name="楕円 585"/>
        <xdr:cNvSpPr/>
      </xdr:nvSpPr>
      <xdr:spPr>
        <a:xfrm>
          <a:off x="18605500" y="108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138379</xdr:rowOff>
    </xdr:from>
    <xdr:to>
      <xdr:col>102</xdr:col>
      <xdr:colOff>114300</xdr:colOff>
      <xdr:row>63</xdr:row>
      <xdr:rowOff>138912</xdr:rowOff>
    </xdr:to>
    <xdr:cxnSp macro="">
      <xdr:nvCxnSpPr>
        <xdr:cNvPr id="587" name="直線コネクタ 586"/>
        <xdr:cNvCxnSpPr/>
      </xdr:nvCxnSpPr>
      <xdr:spPr>
        <a:xfrm flipV="1">
          <a:off x="18656300" y="1093972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588" name="n_1aveValue【学校施設】&#10;一人当たり面積"/>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589" name="n_2aveValue【学校施設】&#10;一人当たり面積"/>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590" name="n_3aveValue【学校施設】&#10;一人当たり面積"/>
        <xdr:cNvSpPr txBox="1"/>
      </xdr:nvSpPr>
      <xdr:spPr>
        <a:xfrm>
          <a:off x="19310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591" name="n_4aveValue【学校施設】&#10;一人当たり面積"/>
        <xdr:cNvSpPr txBox="1"/>
      </xdr:nvSpPr>
      <xdr:spPr>
        <a:xfrm>
          <a:off x="18421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7332</xdr:rowOff>
    </xdr:from>
    <xdr:ext cx="469744" cy="259045"/>
    <xdr:sp macro="" textlink="">
      <xdr:nvSpPr>
        <xdr:cNvPr id="592" name="n_1mainValue【学校施設】&#10;一人当たり面積"/>
        <xdr:cNvSpPr txBox="1"/>
      </xdr:nvSpPr>
      <xdr:spPr>
        <a:xfrm>
          <a:off x="21075727" y="1098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7790</xdr:rowOff>
    </xdr:from>
    <xdr:ext cx="469744" cy="259045"/>
    <xdr:sp macro="" textlink="">
      <xdr:nvSpPr>
        <xdr:cNvPr id="593" name="n_2mainValue【学校施設】&#10;一人当たり面積"/>
        <xdr:cNvSpPr txBox="1"/>
      </xdr:nvSpPr>
      <xdr:spPr>
        <a:xfrm>
          <a:off x="20199427" y="109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8856</xdr:rowOff>
    </xdr:from>
    <xdr:ext cx="469744" cy="259045"/>
    <xdr:sp macro="" textlink="">
      <xdr:nvSpPr>
        <xdr:cNvPr id="594" name="n_3mainValue【学校施設】&#10;一人当たり面積"/>
        <xdr:cNvSpPr txBox="1"/>
      </xdr:nvSpPr>
      <xdr:spPr>
        <a:xfrm>
          <a:off x="19310427" y="1098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9389</xdr:rowOff>
    </xdr:from>
    <xdr:ext cx="469744" cy="259045"/>
    <xdr:sp macro="" textlink="">
      <xdr:nvSpPr>
        <xdr:cNvPr id="595" name="n_4mainValue【学校施設】&#10;一人当たり面積"/>
        <xdr:cNvSpPr txBox="1"/>
      </xdr:nvSpPr>
      <xdr:spPr>
        <a:xfrm>
          <a:off x="18421427" y="109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7" name="直線コネクタ 60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8" name="テキスト ボックス 607"/>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9" name="直線コネクタ 60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0" name="テキスト ボックス 60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1" name="直線コネクタ 61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2" name="テキスト ボックス 61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3" name="直線コネクタ 61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4" name="テキスト ボックス 61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6" name="テキスト ボックス 61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618" name="直線コネクタ 617"/>
        <xdr:cNvCxnSpPr/>
      </xdr:nvCxnSpPr>
      <xdr:spPr>
        <a:xfrm flipV="1">
          <a:off x="16318864" y="1349578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19"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20" name="直線コネクタ 619"/>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621" name="【児童館】&#10;有形固定資産減価償却率最大値テキスト"/>
        <xdr:cNvSpPr txBox="1"/>
      </xdr:nvSpPr>
      <xdr:spPr>
        <a:xfrm>
          <a:off x="16357600" y="132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622" name="直線コネクタ 621"/>
        <xdr:cNvCxnSpPr/>
      </xdr:nvCxnSpPr>
      <xdr:spPr>
        <a:xfrm>
          <a:off x="16230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41164</xdr:rowOff>
    </xdr:from>
    <xdr:ext cx="405111" cy="259045"/>
    <xdr:sp macro="" textlink="">
      <xdr:nvSpPr>
        <xdr:cNvPr id="623" name="【児童館】&#10;有形固定資産減価償却率平均値テキスト"/>
        <xdr:cNvSpPr txBox="1"/>
      </xdr:nvSpPr>
      <xdr:spPr>
        <a:xfrm>
          <a:off x="16357600" y="14100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624" name="フローチャート: 判断 623"/>
        <xdr:cNvSpPr/>
      </xdr:nvSpPr>
      <xdr:spPr>
        <a:xfrm>
          <a:off x="16268700" y="1412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625" name="フローチャート: 判断 624"/>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626" name="フローチャート: 判断 625"/>
        <xdr:cNvSpPr/>
      </xdr:nvSpPr>
      <xdr:spPr>
        <a:xfrm>
          <a:off x="14541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27" name="フローチャート: 判断 626"/>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628" name="フローチャート: 判断 627"/>
        <xdr:cNvSpPr/>
      </xdr:nvSpPr>
      <xdr:spPr>
        <a:xfrm>
          <a:off x="12763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34" name="楕円 633"/>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158750</xdr:rowOff>
    </xdr:from>
    <xdr:to>
      <xdr:col>76</xdr:col>
      <xdr:colOff>165100</xdr:colOff>
      <xdr:row>86</xdr:row>
      <xdr:rowOff>88900</xdr:rowOff>
    </xdr:to>
    <xdr:sp macro="" textlink="">
      <xdr:nvSpPr>
        <xdr:cNvPr id="635" name="楕円 634"/>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636" name="直線コネクタ 635"/>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37" name="楕円 636"/>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38" name="直線コネクタ 637"/>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39" name="楕円 638"/>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40" name="直線コネクタ 639"/>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641" name="n_1aveValue【児童館】&#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50564</xdr:rowOff>
    </xdr:from>
    <xdr:ext cx="405111" cy="259045"/>
    <xdr:sp macro="" textlink="">
      <xdr:nvSpPr>
        <xdr:cNvPr id="642" name="n_2aveValue【児童館】&#10;有形固定資産減価償却率"/>
        <xdr:cNvSpPr txBox="1"/>
      </xdr:nvSpPr>
      <xdr:spPr>
        <a:xfrm>
          <a:off x="14389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43"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34562</xdr:rowOff>
    </xdr:from>
    <xdr:ext cx="405111" cy="259045"/>
    <xdr:sp macro="" textlink="">
      <xdr:nvSpPr>
        <xdr:cNvPr id="644" name="n_4aveValue【児童館】&#10;有形固定資産減価償却率"/>
        <xdr:cNvSpPr txBox="1"/>
      </xdr:nvSpPr>
      <xdr:spPr>
        <a:xfrm>
          <a:off x="12611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645" name="n_1mainValue【児童館】&#10;有形固定資産減価償却率"/>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646" name="n_2mainValue【児童館】&#10;有形固定資産減価償却率"/>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647" name="n_3mainValue【児童館】&#10;有形固定資産減価償却率"/>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648"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672" name="直線コネクタ 671"/>
        <xdr:cNvCxnSpPr/>
      </xdr:nvCxnSpPr>
      <xdr:spPr>
        <a:xfrm flipV="1">
          <a:off x="22160864" y="1333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673" name="【児童館】&#10;一人当たり面積最小値テキスト"/>
        <xdr:cNvSpPr txBox="1"/>
      </xdr:nvSpPr>
      <xdr:spPr>
        <a:xfrm>
          <a:off x="22199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674" name="直線コネクタ 673"/>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75"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76" name="直線コネクタ 675"/>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160038</xdr:rowOff>
    </xdr:from>
    <xdr:ext cx="469744" cy="259045"/>
    <xdr:sp macro="" textlink="">
      <xdr:nvSpPr>
        <xdr:cNvPr id="677" name="【児童館】&#10;一人当たり面積平均値テキスト"/>
        <xdr:cNvSpPr txBox="1"/>
      </xdr:nvSpPr>
      <xdr:spPr>
        <a:xfrm>
          <a:off x="22199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78" name="フローチャート: 判断 677"/>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679" name="フローチャート: 判断 678"/>
        <xdr:cNvSpPr/>
      </xdr:nvSpPr>
      <xdr:spPr>
        <a:xfrm>
          <a:off x="21272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680" name="フローチャート: 判断 679"/>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81" name="フローチャート: 判断 680"/>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682" name="フローチャート: 判断 681"/>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688" name="楕円 687"/>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59689</xdr:rowOff>
    </xdr:from>
    <xdr:to>
      <xdr:col>107</xdr:col>
      <xdr:colOff>101600</xdr:colOff>
      <xdr:row>85</xdr:row>
      <xdr:rowOff>161289</xdr:rowOff>
    </xdr:to>
    <xdr:sp macro="" textlink="">
      <xdr:nvSpPr>
        <xdr:cNvPr id="689" name="楕円 688"/>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110489</xdr:rowOff>
    </xdr:to>
    <xdr:cxnSp macro="">
      <xdr:nvCxnSpPr>
        <xdr:cNvPr id="690" name="直線コネクタ 689"/>
        <xdr:cNvCxnSpPr/>
      </xdr:nvCxnSpPr>
      <xdr:spPr>
        <a:xfrm>
          <a:off x="20434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691" name="楕円 690"/>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110489</xdr:rowOff>
    </xdr:to>
    <xdr:cxnSp macro="">
      <xdr:nvCxnSpPr>
        <xdr:cNvPr id="692" name="直線コネクタ 691"/>
        <xdr:cNvCxnSpPr/>
      </xdr:nvCxnSpPr>
      <xdr:spPr>
        <a:xfrm>
          <a:off x="19545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59689</xdr:rowOff>
    </xdr:from>
    <xdr:to>
      <xdr:col>98</xdr:col>
      <xdr:colOff>38100</xdr:colOff>
      <xdr:row>85</xdr:row>
      <xdr:rowOff>161289</xdr:rowOff>
    </xdr:to>
    <xdr:sp macro="" textlink="">
      <xdr:nvSpPr>
        <xdr:cNvPr id="693" name="楕円 692"/>
        <xdr:cNvSpPr/>
      </xdr:nvSpPr>
      <xdr:spPr>
        <a:xfrm>
          <a:off x="18605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110489</xdr:rowOff>
    </xdr:from>
    <xdr:to>
      <xdr:col>102</xdr:col>
      <xdr:colOff>114300</xdr:colOff>
      <xdr:row>85</xdr:row>
      <xdr:rowOff>110489</xdr:rowOff>
    </xdr:to>
    <xdr:cxnSp macro="">
      <xdr:nvCxnSpPr>
        <xdr:cNvPr id="694" name="直線コネクタ 693"/>
        <xdr:cNvCxnSpPr/>
      </xdr:nvCxnSpPr>
      <xdr:spPr>
        <a:xfrm>
          <a:off x="18656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158766</xdr:rowOff>
    </xdr:from>
    <xdr:ext cx="469744" cy="259045"/>
    <xdr:sp macro="" textlink="">
      <xdr:nvSpPr>
        <xdr:cNvPr id="695" name="n_1aveValue【児童館】&#10;一人当たり面積"/>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696" name="n_2aveValue【児童館】&#10;一人当たり面積"/>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97"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17797</xdr:rowOff>
    </xdr:from>
    <xdr:ext cx="469744" cy="259045"/>
    <xdr:sp macro="" textlink="">
      <xdr:nvSpPr>
        <xdr:cNvPr id="698" name="n_4aveValue【児童館】&#10;一人当たり面積"/>
        <xdr:cNvSpPr txBox="1"/>
      </xdr:nvSpPr>
      <xdr:spPr>
        <a:xfrm>
          <a:off x="18421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699" name="n_1mainValue【児童館】&#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700" name="n_2mainValue【児童館】&#10;一人当たり面積"/>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701" name="n_3mainValue【児童館】&#10;一人当たり面積"/>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152416</xdr:rowOff>
    </xdr:from>
    <xdr:ext cx="469744" cy="259045"/>
    <xdr:sp macro="" textlink="">
      <xdr:nvSpPr>
        <xdr:cNvPr id="702" name="n_4mainValue【児童館】&#10;一人当たり面積"/>
        <xdr:cNvSpPr txBox="1"/>
      </xdr:nvSpPr>
      <xdr:spPr>
        <a:xfrm>
          <a:off x="18421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5" name="テキスト ボックス 71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725" name="直線コネクタ 724"/>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26"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27" name="直線コネクタ 72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8"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29" name="直線コネクタ 728"/>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28973</xdr:rowOff>
    </xdr:from>
    <xdr:ext cx="405111" cy="259045"/>
    <xdr:sp macro="" textlink="">
      <xdr:nvSpPr>
        <xdr:cNvPr id="730" name="【公民館】&#10;有形固定資産減価償却率平均値テキスト"/>
        <xdr:cNvSpPr txBox="1"/>
      </xdr:nvSpPr>
      <xdr:spPr>
        <a:xfrm>
          <a:off x="16357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731" name="フローチャート: 判断 730"/>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732" name="フローチャート: 判断 731"/>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33" name="フローチャート: 判断 732"/>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34" name="フローチャート: 判断 733"/>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35" name="フローチャート: 判断 734"/>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162561</xdr:rowOff>
    </xdr:from>
    <xdr:to>
      <xdr:col>81</xdr:col>
      <xdr:colOff>101600</xdr:colOff>
      <xdr:row>101</xdr:row>
      <xdr:rowOff>92711</xdr:rowOff>
    </xdr:to>
    <xdr:sp macro="" textlink="">
      <xdr:nvSpPr>
        <xdr:cNvPr id="741" name="楕円 740"/>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18542</xdr:rowOff>
    </xdr:from>
    <xdr:to>
      <xdr:col>76</xdr:col>
      <xdr:colOff>165100</xdr:colOff>
      <xdr:row>101</xdr:row>
      <xdr:rowOff>120142</xdr:rowOff>
    </xdr:to>
    <xdr:sp macro="" textlink="">
      <xdr:nvSpPr>
        <xdr:cNvPr id="742" name="楕円 741"/>
        <xdr:cNvSpPr/>
      </xdr:nvSpPr>
      <xdr:spPr>
        <a:xfrm>
          <a:off x="14541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41911</xdr:rowOff>
    </xdr:from>
    <xdr:to>
      <xdr:col>81</xdr:col>
      <xdr:colOff>50800</xdr:colOff>
      <xdr:row>101</xdr:row>
      <xdr:rowOff>69342</xdr:rowOff>
    </xdr:to>
    <xdr:cxnSp macro="">
      <xdr:nvCxnSpPr>
        <xdr:cNvPr id="743" name="直線コネクタ 742"/>
        <xdr:cNvCxnSpPr/>
      </xdr:nvCxnSpPr>
      <xdr:spPr>
        <a:xfrm flipV="1">
          <a:off x="14592300" y="17358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139700</xdr:rowOff>
    </xdr:from>
    <xdr:to>
      <xdr:col>72</xdr:col>
      <xdr:colOff>38100</xdr:colOff>
      <xdr:row>101</xdr:row>
      <xdr:rowOff>69850</xdr:rowOff>
    </xdr:to>
    <xdr:sp macro="" textlink="">
      <xdr:nvSpPr>
        <xdr:cNvPr id="744" name="楕円 743"/>
        <xdr:cNvSpPr/>
      </xdr:nvSpPr>
      <xdr:spPr>
        <a:xfrm>
          <a:off x="1365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19050</xdr:rowOff>
    </xdr:from>
    <xdr:to>
      <xdr:col>76</xdr:col>
      <xdr:colOff>114300</xdr:colOff>
      <xdr:row>101</xdr:row>
      <xdr:rowOff>69342</xdr:rowOff>
    </xdr:to>
    <xdr:cxnSp macro="">
      <xdr:nvCxnSpPr>
        <xdr:cNvPr id="745" name="直線コネクタ 744"/>
        <xdr:cNvCxnSpPr/>
      </xdr:nvCxnSpPr>
      <xdr:spPr>
        <a:xfrm>
          <a:off x="13703300" y="17335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89408</xdr:rowOff>
    </xdr:from>
    <xdr:to>
      <xdr:col>67</xdr:col>
      <xdr:colOff>101600</xdr:colOff>
      <xdr:row>101</xdr:row>
      <xdr:rowOff>19558</xdr:rowOff>
    </xdr:to>
    <xdr:sp macro="" textlink="">
      <xdr:nvSpPr>
        <xdr:cNvPr id="746" name="楕円 745"/>
        <xdr:cNvSpPr/>
      </xdr:nvSpPr>
      <xdr:spPr>
        <a:xfrm>
          <a:off x="12763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140208</xdr:rowOff>
    </xdr:from>
    <xdr:to>
      <xdr:col>71</xdr:col>
      <xdr:colOff>177800</xdr:colOff>
      <xdr:row>101</xdr:row>
      <xdr:rowOff>19050</xdr:rowOff>
    </xdr:to>
    <xdr:cxnSp macro="">
      <xdr:nvCxnSpPr>
        <xdr:cNvPr id="747" name="直線コネクタ 746"/>
        <xdr:cNvCxnSpPr/>
      </xdr:nvCxnSpPr>
      <xdr:spPr>
        <a:xfrm>
          <a:off x="12814300" y="17285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81551</xdr:rowOff>
    </xdr:from>
    <xdr:ext cx="405111" cy="259045"/>
    <xdr:sp macro="" textlink="">
      <xdr:nvSpPr>
        <xdr:cNvPr id="748" name="n_1aveValue【公民館】&#10;有形固定資産減価償却率"/>
        <xdr:cNvSpPr txBox="1"/>
      </xdr:nvSpPr>
      <xdr:spPr>
        <a:xfrm>
          <a:off x="152660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749" name="n_2aveValue【公民館】&#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750" name="n_3aveValue【公民館】&#10;有形固定資産減価償却率"/>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51833</xdr:rowOff>
    </xdr:from>
    <xdr:ext cx="405111" cy="259045"/>
    <xdr:sp macro="" textlink="">
      <xdr:nvSpPr>
        <xdr:cNvPr id="751" name="n_4aveValue【公民館】&#10;有形固定資産減価償却率"/>
        <xdr:cNvSpPr txBox="1"/>
      </xdr:nvSpPr>
      <xdr:spPr>
        <a:xfrm>
          <a:off x="12611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109238</xdr:rowOff>
    </xdr:from>
    <xdr:ext cx="405111" cy="259045"/>
    <xdr:sp macro="" textlink="">
      <xdr:nvSpPr>
        <xdr:cNvPr id="752" name="n_1mainValue【公民館】&#10;有形固定資産減価償却率"/>
        <xdr:cNvSpPr txBox="1"/>
      </xdr:nvSpPr>
      <xdr:spPr>
        <a:xfrm>
          <a:off x="15266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136669</xdr:rowOff>
    </xdr:from>
    <xdr:ext cx="405111" cy="259045"/>
    <xdr:sp macro="" textlink="">
      <xdr:nvSpPr>
        <xdr:cNvPr id="753" name="n_2mainValue【公民館】&#10;有形固定資産減価償却率"/>
        <xdr:cNvSpPr txBox="1"/>
      </xdr:nvSpPr>
      <xdr:spPr>
        <a:xfrm>
          <a:off x="14389744" y="1711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86377</xdr:rowOff>
    </xdr:from>
    <xdr:ext cx="405111" cy="259045"/>
    <xdr:sp macro="" textlink="">
      <xdr:nvSpPr>
        <xdr:cNvPr id="754" name="n_3mainValue【公民館】&#10;有形固定資産減価償却率"/>
        <xdr:cNvSpPr txBox="1"/>
      </xdr:nvSpPr>
      <xdr:spPr>
        <a:xfrm>
          <a:off x="13500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36085</xdr:rowOff>
    </xdr:from>
    <xdr:ext cx="405111" cy="259045"/>
    <xdr:sp macro="" textlink="">
      <xdr:nvSpPr>
        <xdr:cNvPr id="755" name="n_4mainValue【公民館】&#10;有形固定資産減価償却率"/>
        <xdr:cNvSpPr txBox="1"/>
      </xdr:nvSpPr>
      <xdr:spPr>
        <a:xfrm>
          <a:off x="12611744" y="170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6" name="直線コネクタ 7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7" name="テキスト ボックス 7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8" name="直線コネクタ 7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9" name="テキスト ボックス 7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0" name="直線コネクタ 7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1" name="テキスト ボックス 7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2" name="直線コネクタ 7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3" name="テキスト ボックス 7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777" name="直線コネクタ 776"/>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78"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79" name="直線コネクタ 778"/>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780" name="【公民館】&#10;一人当たり面積最大値テキスト"/>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781" name="直線コネクタ 780"/>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153331</xdr:rowOff>
    </xdr:from>
    <xdr:ext cx="469744" cy="259045"/>
    <xdr:sp macro="" textlink="">
      <xdr:nvSpPr>
        <xdr:cNvPr id="782" name="【公民館】&#10;一人当たり面積平均値テキスト"/>
        <xdr:cNvSpPr txBox="1"/>
      </xdr:nvSpPr>
      <xdr:spPr>
        <a:xfrm>
          <a:off x="22199600" y="18327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783" name="フローチャート: 判断 782"/>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784" name="フローチャート: 判断 783"/>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785" name="フローチャート: 判断 784"/>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786" name="フローチャート: 判断 785"/>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787" name="フローチャート: 判断 786"/>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93066</xdr:rowOff>
    </xdr:from>
    <xdr:to>
      <xdr:col>112</xdr:col>
      <xdr:colOff>38100</xdr:colOff>
      <xdr:row>108</xdr:row>
      <xdr:rowOff>23216</xdr:rowOff>
    </xdr:to>
    <xdr:sp macro="" textlink="">
      <xdr:nvSpPr>
        <xdr:cNvPr id="793" name="楕円 792"/>
        <xdr:cNvSpPr/>
      </xdr:nvSpPr>
      <xdr:spPr>
        <a:xfrm>
          <a:off x="21272500" y="184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93523</xdr:rowOff>
    </xdr:from>
    <xdr:to>
      <xdr:col>107</xdr:col>
      <xdr:colOff>101600</xdr:colOff>
      <xdr:row>108</xdr:row>
      <xdr:rowOff>23673</xdr:rowOff>
    </xdr:to>
    <xdr:sp macro="" textlink="">
      <xdr:nvSpPr>
        <xdr:cNvPr id="794" name="楕円 793"/>
        <xdr:cNvSpPr/>
      </xdr:nvSpPr>
      <xdr:spPr>
        <a:xfrm>
          <a:off x="203835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143866</xdr:rowOff>
    </xdr:from>
    <xdr:to>
      <xdr:col>111</xdr:col>
      <xdr:colOff>177800</xdr:colOff>
      <xdr:row>107</xdr:row>
      <xdr:rowOff>144323</xdr:rowOff>
    </xdr:to>
    <xdr:cxnSp macro="">
      <xdr:nvCxnSpPr>
        <xdr:cNvPr id="795" name="直線コネクタ 794"/>
        <xdr:cNvCxnSpPr/>
      </xdr:nvCxnSpPr>
      <xdr:spPr>
        <a:xfrm flipV="1">
          <a:off x="20434300" y="18489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94438</xdr:rowOff>
    </xdr:from>
    <xdr:to>
      <xdr:col>102</xdr:col>
      <xdr:colOff>165100</xdr:colOff>
      <xdr:row>108</xdr:row>
      <xdr:rowOff>24588</xdr:rowOff>
    </xdr:to>
    <xdr:sp macro="" textlink="">
      <xdr:nvSpPr>
        <xdr:cNvPr id="796" name="楕円 795"/>
        <xdr:cNvSpPr/>
      </xdr:nvSpPr>
      <xdr:spPr>
        <a:xfrm>
          <a:off x="19494500" y="184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144323</xdr:rowOff>
    </xdr:from>
    <xdr:to>
      <xdr:col>107</xdr:col>
      <xdr:colOff>50800</xdr:colOff>
      <xdr:row>107</xdr:row>
      <xdr:rowOff>145238</xdr:rowOff>
    </xdr:to>
    <xdr:cxnSp macro="">
      <xdr:nvCxnSpPr>
        <xdr:cNvPr id="797" name="直線コネクタ 796"/>
        <xdr:cNvCxnSpPr/>
      </xdr:nvCxnSpPr>
      <xdr:spPr>
        <a:xfrm flipV="1">
          <a:off x="19545300" y="1848947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95352</xdr:rowOff>
    </xdr:from>
    <xdr:to>
      <xdr:col>98</xdr:col>
      <xdr:colOff>38100</xdr:colOff>
      <xdr:row>108</xdr:row>
      <xdr:rowOff>25502</xdr:rowOff>
    </xdr:to>
    <xdr:sp macro="" textlink="">
      <xdr:nvSpPr>
        <xdr:cNvPr id="798" name="楕円 797"/>
        <xdr:cNvSpPr/>
      </xdr:nvSpPr>
      <xdr:spPr>
        <a:xfrm>
          <a:off x="18605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145238</xdr:rowOff>
    </xdr:from>
    <xdr:to>
      <xdr:col>102</xdr:col>
      <xdr:colOff>114300</xdr:colOff>
      <xdr:row>107</xdr:row>
      <xdr:rowOff>146152</xdr:rowOff>
    </xdr:to>
    <xdr:cxnSp macro="">
      <xdr:nvCxnSpPr>
        <xdr:cNvPr id="799" name="直線コネクタ 798"/>
        <xdr:cNvCxnSpPr/>
      </xdr:nvCxnSpPr>
      <xdr:spPr>
        <a:xfrm flipV="1">
          <a:off x="18656300" y="1849038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800" name="n_1aveValue【公民館】&#10;一人当たり面積"/>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801" name="n_2aveValue【公民館】&#10;一人当たり面積"/>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12310</xdr:rowOff>
    </xdr:from>
    <xdr:ext cx="469744" cy="259045"/>
    <xdr:sp macro="" textlink="">
      <xdr:nvSpPr>
        <xdr:cNvPr id="802" name="n_3aveValue【公民館】&#10;一人当たり面積"/>
        <xdr:cNvSpPr txBox="1"/>
      </xdr:nvSpPr>
      <xdr:spPr>
        <a:xfrm>
          <a:off x="19310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12768</xdr:rowOff>
    </xdr:from>
    <xdr:ext cx="469744" cy="259045"/>
    <xdr:sp macro="" textlink="">
      <xdr:nvSpPr>
        <xdr:cNvPr id="803" name="n_4aveValue【公民館】&#10;一人当たり面積"/>
        <xdr:cNvSpPr txBox="1"/>
      </xdr:nvSpPr>
      <xdr:spPr>
        <a:xfrm>
          <a:off x="18421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14343</xdr:rowOff>
    </xdr:from>
    <xdr:ext cx="469744" cy="259045"/>
    <xdr:sp macro="" textlink="">
      <xdr:nvSpPr>
        <xdr:cNvPr id="804" name="n_1mainValue【公民館】&#10;一人当たり面積"/>
        <xdr:cNvSpPr txBox="1"/>
      </xdr:nvSpPr>
      <xdr:spPr>
        <a:xfrm>
          <a:off x="21075727" y="1853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14800</xdr:rowOff>
    </xdr:from>
    <xdr:ext cx="469744" cy="259045"/>
    <xdr:sp macro="" textlink="">
      <xdr:nvSpPr>
        <xdr:cNvPr id="805" name="n_2mainValue【公民館】&#10;一人当たり面積"/>
        <xdr:cNvSpPr txBox="1"/>
      </xdr:nvSpPr>
      <xdr:spPr>
        <a:xfrm>
          <a:off x="20199427" y="185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15715</xdr:rowOff>
    </xdr:from>
    <xdr:ext cx="469744" cy="259045"/>
    <xdr:sp macro="" textlink="">
      <xdr:nvSpPr>
        <xdr:cNvPr id="806" name="n_3mainValue【公民館】&#10;一人当たり面積"/>
        <xdr:cNvSpPr txBox="1"/>
      </xdr:nvSpPr>
      <xdr:spPr>
        <a:xfrm>
          <a:off x="19310427" y="1853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16629</xdr:rowOff>
    </xdr:from>
    <xdr:ext cx="469744" cy="259045"/>
    <xdr:sp macro="" textlink="">
      <xdr:nvSpPr>
        <xdr:cNvPr id="807" name="n_4mainValue【公民館】&#10;一人当たり面積"/>
        <xdr:cNvSpPr txBox="1"/>
      </xdr:nvSpPr>
      <xdr:spPr>
        <a:xfrm>
          <a:off x="18421427" y="185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令和元年度の施設類型別ストック情報については現在算定中であり、本町の数値は算出されていません。</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18,468
18,410
513.76
13,273,369
12,798,684
363,788
7,262,824
10,065,943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135272</xdr:rowOff>
    </xdr:from>
    <xdr:ext cx="405111" cy="259045"/>
    <xdr:sp macro="" textlink="">
      <xdr:nvSpPr>
        <xdr:cNvPr id="62" name="【図書館】&#10;有形固定資産減価償却率平均値テキスト"/>
        <xdr:cNvSpPr txBox="1"/>
      </xdr:nvSpPr>
      <xdr:spPr>
        <a:xfrm>
          <a:off x="4673600" y="613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3" name="楕円 72"/>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156845</xdr:rowOff>
    </xdr:from>
    <xdr:to>
      <xdr:col>15</xdr:col>
      <xdr:colOff>101600</xdr:colOff>
      <xdr:row>37</xdr:row>
      <xdr:rowOff>86995</xdr:rowOff>
    </xdr:to>
    <xdr:sp macro="" textlink="">
      <xdr:nvSpPr>
        <xdr:cNvPr id="74" name="楕円 73"/>
        <xdr:cNvSpPr/>
      </xdr:nvSpPr>
      <xdr:spPr>
        <a:xfrm>
          <a:off x="2857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83820</xdr:rowOff>
    </xdr:to>
    <xdr:cxnSp macro="">
      <xdr:nvCxnSpPr>
        <xdr:cNvPr id="75" name="直線コネクタ 74"/>
        <xdr:cNvCxnSpPr/>
      </xdr:nvCxnSpPr>
      <xdr:spPr>
        <a:xfrm>
          <a:off x="2908300" y="63798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109220</xdr:rowOff>
    </xdr:from>
    <xdr:to>
      <xdr:col>10</xdr:col>
      <xdr:colOff>165100</xdr:colOff>
      <xdr:row>37</xdr:row>
      <xdr:rowOff>39370</xdr:rowOff>
    </xdr:to>
    <xdr:sp macro="" textlink="">
      <xdr:nvSpPr>
        <xdr:cNvPr id="76" name="楕円 75"/>
        <xdr:cNvSpPr/>
      </xdr:nvSpPr>
      <xdr:spPr>
        <a:xfrm>
          <a:off x="1968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160020</xdr:rowOff>
    </xdr:from>
    <xdr:to>
      <xdr:col>15</xdr:col>
      <xdr:colOff>50800</xdr:colOff>
      <xdr:row>37</xdr:row>
      <xdr:rowOff>36195</xdr:rowOff>
    </xdr:to>
    <xdr:cxnSp macro="">
      <xdr:nvCxnSpPr>
        <xdr:cNvPr id="77" name="直線コネクタ 76"/>
        <xdr:cNvCxnSpPr/>
      </xdr:nvCxnSpPr>
      <xdr:spPr>
        <a:xfrm>
          <a:off x="2019300" y="63322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61595</xdr:rowOff>
    </xdr:from>
    <xdr:to>
      <xdr:col>6</xdr:col>
      <xdr:colOff>38100</xdr:colOff>
      <xdr:row>36</xdr:row>
      <xdr:rowOff>163195</xdr:rowOff>
    </xdr:to>
    <xdr:sp macro="" textlink="">
      <xdr:nvSpPr>
        <xdr:cNvPr id="78" name="楕円 77"/>
        <xdr:cNvSpPr/>
      </xdr:nvSpPr>
      <xdr:spPr>
        <a:xfrm>
          <a:off x="1079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112395</xdr:rowOff>
    </xdr:from>
    <xdr:to>
      <xdr:col>10</xdr:col>
      <xdr:colOff>114300</xdr:colOff>
      <xdr:row>36</xdr:row>
      <xdr:rowOff>160020</xdr:rowOff>
    </xdr:to>
    <xdr:cxnSp macro="">
      <xdr:nvCxnSpPr>
        <xdr:cNvPr id="79" name="直線コネクタ 78"/>
        <xdr:cNvCxnSpPr/>
      </xdr:nvCxnSpPr>
      <xdr:spPr>
        <a:xfrm>
          <a:off x="1130300" y="62845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95902</xdr:rowOff>
    </xdr:from>
    <xdr:ext cx="405111" cy="259045"/>
    <xdr:sp macro="" textlink="">
      <xdr:nvSpPr>
        <xdr:cNvPr id="80" name="n_1aveValue【図書館】&#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1" name="n_2aveValue【図書館】&#10;有形固定資産減価償却率"/>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116857</xdr:rowOff>
    </xdr:from>
    <xdr:ext cx="405111" cy="259045"/>
    <xdr:sp macro="" textlink="">
      <xdr:nvSpPr>
        <xdr:cNvPr id="82" name="n_3aveValue【図書館】&#10;有形固定資産減価償却率"/>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3" name="n_4aveValue【図書館】&#10;有形固定資産減価償却率"/>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125747</xdr:rowOff>
    </xdr:from>
    <xdr:ext cx="405111" cy="259045"/>
    <xdr:sp macro="" textlink="">
      <xdr:nvSpPr>
        <xdr:cNvPr id="84" name="n_1mainValue【図書館】&#10;有形固定資産減価償却率"/>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78122</xdr:rowOff>
    </xdr:from>
    <xdr:ext cx="405111" cy="259045"/>
    <xdr:sp macro="" textlink="">
      <xdr:nvSpPr>
        <xdr:cNvPr id="85" name="n_2mainValue【図書館】&#10;有形固定資産減価償却率"/>
        <xdr:cNvSpPr txBox="1"/>
      </xdr:nvSpPr>
      <xdr:spPr>
        <a:xfrm>
          <a:off x="2705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30497</xdr:rowOff>
    </xdr:from>
    <xdr:ext cx="405111" cy="259045"/>
    <xdr:sp macro="" textlink="">
      <xdr:nvSpPr>
        <xdr:cNvPr id="86" name="n_3mainValue【図書館】&#10;有形固定資産減価償却率"/>
        <xdr:cNvSpPr txBox="1"/>
      </xdr:nvSpPr>
      <xdr:spPr>
        <a:xfrm>
          <a:off x="1816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154322</xdr:rowOff>
    </xdr:from>
    <xdr:ext cx="405111" cy="259045"/>
    <xdr:sp macro="" textlink="">
      <xdr:nvSpPr>
        <xdr:cNvPr id="87" name="n_4mainValue【図書館】&#10;有形固定資産減価償却率"/>
        <xdr:cNvSpPr txBox="1"/>
      </xdr:nvSpPr>
      <xdr:spPr>
        <a:xfrm>
          <a:off x="9277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1" name="直線コネクタ 110"/>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2"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3" name="直線コネクタ 112"/>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4" name="【図書館】&#10;一人当たり面積最大値テキスト"/>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5" name="直線コネクタ 114"/>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121937</xdr:rowOff>
    </xdr:from>
    <xdr:ext cx="469744" cy="259045"/>
    <xdr:sp macro="" textlink="">
      <xdr:nvSpPr>
        <xdr:cNvPr id="116" name="【図書館】&#10;一人当たり面積平均値テキスト"/>
        <xdr:cNvSpPr txBox="1"/>
      </xdr:nvSpPr>
      <xdr:spPr>
        <a:xfrm>
          <a:off x="10515600" y="646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17" name="フローチャート: 判断 116"/>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18" name="フローチャート: 判断 117"/>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0" name="フローチャート: 判断 119"/>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27" name="楕円 126"/>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78740</xdr:rowOff>
    </xdr:from>
    <xdr:to>
      <xdr:col>46</xdr:col>
      <xdr:colOff>38100</xdr:colOff>
      <xdr:row>39</xdr:row>
      <xdr:rowOff>8890</xdr:rowOff>
    </xdr:to>
    <xdr:sp macro="" textlink="">
      <xdr:nvSpPr>
        <xdr:cNvPr id="128" name="楕円 127"/>
        <xdr:cNvSpPr/>
      </xdr:nvSpPr>
      <xdr:spPr>
        <a:xfrm>
          <a:off x="8699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129540</xdr:rowOff>
    </xdr:to>
    <xdr:cxnSp macro="">
      <xdr:nvCxnSpPr>
        <xdr:cNvPr id="129" name="直線コネクタ 128"/>
        <xdr:cNvCxnSpPr/>
      </xdr:nvCxnSpPr>
      <xdr:spPr>
        <a:xfrm flipV="1">
          <a:off x="8750300" y="6637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78740</xdr:rowOff>
    </xdr:from>
    <xdr:to>
      <xdr:col>41</xdr:col>
      <xdr:colOff>101600</xdr:colOff>
      <xdr:row>39</xdr:row>
      <xdr:rowOff>8890</xdr:rowOff>
    </xdr:to>
    <xdr:sp macro="" textlink="">
      <xdr:nvSpPr>
        <xdr:cNvPr id="130" name="楕円 129"/>
        <xdr:cNvSpPr/>
      </xdr:nvSpPr>
      <xdr:spPr>
        <a:xfrm>
          <a:off x="781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129540</xdr:rowOff>
    </xdr:from>
    <xdr:to>
      <xdr:col>45</xdr:col>
      <xdr:colOff>177800</xdr:colOff>
      <xdr:row>38</xdr:row>
      <xdr:rowOff>129540</xdr:rowOff>
    </xdr:to>
    <xdr:cxnSp macro="">
      <xdr:nvCxnSpPr>
        <xdr:cNvPr id="131" name="直線コネクタ 130"/>
        <xdr:cNvCxnSpPr/>
      </xdr:nvCxnSpPr>
      <xdr:spPr>
        <a:xfrm>
          <a:off x="7861300" y="664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86360</xdr:rowOff>
    </xdr:from>
    <xdr:to>
      <xdr:col>36</xdr:col>
      <xdr:colOff>165100</xdr:colOff>
      <xdr:row>39</xdr:row>
      <xdr:rowOff>16510</xdr:rowOff>
    </xdr:to>
    <xdr:sp macro="" textlink="">
      <xdr:nvSpPr>
        <xdr:cNvPr id="132" name="楕円 131"/>
        <xdr:cNvSpPr/>
      </xdr:nvSpPr>
      <xdr:spPr>
        <a:xfrm>
          <a:off x="692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129540</xdr:rowOff>
    </xdr:from>
    <xdr:to>
      <xdr:col>41</xdr:col>
      <xdr:colOff>50800</xdr:colOff>
      <xdr:row>38</xdr:row>
      <xdr:rowOff>137160</xdr:rowOff>
    </xdr:to>
    <xdr:cxnSp macro="">
      <xdr:nvCxnSpPr>
        <xdr:cNvPr id="133" name="直線コネクタ 132"/>
        <xdr:cNvCxnSpPr/>
      </xdr:nvCxnSpPr>
      <xdr:spPr>
        <a:xfrm flipV="1">
          <a:off x="6972300" y="6644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113047</xdr:rowOff>
    </xdr:from>
    <xdr:ext cx="469744" cy="259045"/>
    <xdr:sp macro="" textlink="">
      <xdr:nvSpPr>
        <xdr:cNvPr id="134" name="n_1aveValue【図書館】&#10;一人当たり面積"/>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6"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37"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163847</xdr:rowOff>
    </xdr:from>
    <xdr:ext cx="469744" cy="259045"/>
    <xdr:sp macro="" textlink="">
      <xdr:nvSpPr>
        <xdr:cNvPr id="138" name="n_1mainValue【図書館】&#10;一人当たり面積"/>
        <xdr:cNvSpPr txBox="1"/>
      </xdr:nvSpPr>
      <xdr:spPr>
        <a:xfrm>
          <a:off x="9391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xdr:rowOff>
    </xdr:from>
    <xdr:ext cx="469744" cy="259045"/>
    <xdr:sp macro="" textlink="">
      <xdr:nvSpPr>
        <xdr:cNvPr id="139" name="n_2mainValue【図書館】&#10;一人当たり面積"/>
        <xdr:cNvSpPr txBox="1"/>
      </xdr:nvSpPr>
      <xdr:spPr>
        <a:xfrm>
          <a:off x="85154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xdr:rowOff>
    </xdr:from>
    <xdr:ext cx="469744" cy="259045"/>
    <xdr:sp macro="" textlink="">
      <xdr:nvSpPr>
        <xdr:cNvPr id="140" name="n_3mainValue【図書館】&#10;一人当たり面積"/>
        <xdr:cNvSpPr txBox="1"/>
      </xdr:nvSpPr>
      <xdr:spPr>
        <a:xfrm>
          <a:off x="76264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33037</xdr:rowOff>
    </xdr:from>
    <xdr:ext cx="469744" cy="259045"/>
    <xdr:sp macro="" textlink="">
      <xdr:nvSpPr>
        <xdr:cNvPr id="141" name="n_4mainValue【図書館】&#10;一人当たり面積"/>
        <xdr:cNvSpPr txBox="1"/>
      </xdr:nvSpPr>
      <xdr:spPr>
        <a:xfrm>
          <a:off x="6737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66" name="直線コネクタ 165"/>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67" name="【体育館・プール】&#10;有形固定資産減価償却率最小値テキスト"/>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68" name="直線コネクタ 167"/>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6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0" name="直線コネクタ 16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24782</xdr:rowOff>
    </xdr:from>
    <xdr:ext cx="405111" cy="259045"/>
    <xdr:sp macro="" textlink="">
      <xdr:nvSpPr>
        <xdr:cNvPr id="171" name="【体育館・プール】&#10;有形固定資産減価償却率平均値テキスト"/>
        <xdr:cNvSpPr txBox="1"/>
      </xdr:nvSpPr>
      <xdr:spPr>
        <a:xfrm>
          <a:off x="4673600" y="1031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2" name="フローチャート: 判断 171"/>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3" name="フローチャート: 判断 172"/>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4" name="フローチャート: 判断 173"/>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5" name="フローチャート: 判断 174"/>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82" name="楕円 181"/>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楕円 182"/>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38100</xdr:rowOff>
    </xdr:to>
    <xdr:cxnSp macro="">
      <xdr:nvCxnSpPr>
        <xdr:cNvPr id="184" name="直線コネクタ 183"/>
        <xdr:cNvCxnSpPr/>
      </xdr:nvCxnSpPr>
      <xdr:spPr>
        <a:xfrm>
          <a:off x="2908300" y="10283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85" name="楕円 184"/>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59</xdr:row>
      <xdr:rowOff>167640</xdr:rowOff>
    </xdr:to>
    <xdr:cxnSp macro="">
      <xdr:nvCxnSpPr>
        <xdr:cNvPr id="186" name="直線コネクタ 185"/>
        <xdr:cNvCxnSpPr/>
      </xdr:nvCxnSpPr>
      <xdr:spPr>
        <a:xfrm>
          <a:off x="2019300" y="10241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31115</xdr:rowOff>
    </xdr:from>
    <xdr:to>
      <xdr:col>6</xdr:col>
      <xdr:colOff>38100</xdr:colOff>
      <xdr:row>59</xdr:row>
      <xdr:rowOff>132715</xdr:rowOff>
    </xdr:to>
    <xdr:sp macro="" textlink="">
      <xdr:nvSpPr>
        <xdr:cNvPr id="187" name="楕円 186"/>
        <xdr:cNvSpPr/>
      </xdr:nvSpPr>
      <xdr:spPr>
        <a:xfrm>
          <a:off x="1079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81915</xdr:rowOff>
    </xdr:from>
    <xdr:to>
      <xdr:col>10</xdr:col>
      <xdr:colOff>114300</xdr:colOff>
      <xdr:row>59</xdr:row>
      <xdr:rowOff>125730</xdr:rowOff>
    </xdr:to>
    <xdr:cxnSp macro="">
      <xdr:nvCxnSpPr>
        <xdr:cNvPr id="188" name="直線コネクタ 187"/>
        <xdr:cNvCxnSpPr/>
      </xdr:nvCxnSpPr>
      <xdr:spPr>
        <a:xfrm>
          <a:off x="1130300" y="101974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133367</xdr:rowOff>
    </xdr:from>
    <xdr:ext cx="405111" cy="259045"/>
    <xdr:sp macro="" textlink="">
      <xdr:nvSpPr>
        <xdr:cNvPr id="189" name="n_1aveValue【体育館・プー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0"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1" name="n_3aveValue【体育館・プー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192" name="n_4aveValue【体育館・プー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193" name="n_1main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4" name="n_2main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5" name="n_3main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149242</xdr:rowOff>
    </xdr:from>
    <xdr:ext cx="405111" cy="259045"/>
    <xdr:sp macro="" textlink="">
      <xdr:nvSpPr>
        <xdr:cNvPr id="196" name="n_4mainValue【体育館・プール】&#10;有形固定資産減価償却率"/>
        <xdr:cNvSpPr txBox="1"/>
      </xdr:nvSpPr>
      <xdr:spPr>
        <a:xfrm>
          <a:off x="927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16" name="直線コネクタ 215"/>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17" name="【体育館・プール】&#10;一人当たり面積最小値テキスト"/>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18" name="直線コネクタ 217"/>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19" name="【体育館・プール】&#10;一人当たり面積最大値テキスト"/>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0" name="直線コネクタ 219"/>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149941</xdr:rowOff>
    </xdr:from>
    <xdr:ext cx="469744" cy="259045"/>
    <xdr:sp macro="" textlink="">
      <xdr:nvSpPr>
        <xdr:cNvPr id="221" name="【体育館・プール】&#10;一人当たり面積平均値テキスト"/>
        <xdr:cNvSpPr txBox="1"/>
      </xdr:nvSpPr>
      <xdr:spPr>
        <a:xfrm>
          <a:off x="10515600" y="1043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22" name="フローチャート: 判断 221"/>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23" name="フローチャート: 判断 222"/>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24" name="フローチャート: 判断 223"/>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25" name="フローチャート: 判断 224"/>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26" name="フローチャート: 判断 225"/>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126365</xdr:rowOff>
    </xdr:from>
    <xdr:to>
      <xdr:col>50</xdr:col>
      <xdr:colOff>165100</xdr:colOff>
      <xdr:row>62</xdr:row>
      <xdr:rowOff>56515</xdr:rowOff>
    </xdr:to>
    <xdr:sp macro="" textlink="">
      <xdr:nvSpPr>
        <xdr:cNvPr id="232" name="楕円 231"/>
        <xdr:cNvSpPr/>
      </xdr:nvSpPr>
      <xdr:spPr>
        <a:xfrm>
          <a:off x="9588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126936</xdr:rowOff>
    </xdr:from>
    <xdr:to>
      <xdr:col>46</xdr:col>
      <xdr:colOff>38100</xdr:colOff>
      <xdr:row>62</xdr:row>
      <xdr:rowOff>57086</xdr:rowOff>
    </xdr:to>
    <xdr:sp macro="" textlink="">
      <xdr:nvSpPr>
        <xdr:cNvPr id="233" name="楕円 232"/>
        <xdr:cNvSpPr/>
      </xdr:nvSpPr>
      <xdr:spPr>
        <a:xfrm>
          <a:off x="86995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xdr:rowOff>
    </xdr:from>
    <xdr:to>
      <xdr:col>50</xdr:col>
      <xdr:colOff>114300</xdr:colOff>
      <xdr:row>62</xdr:row>
      <xdr:rowOff>6286</xdr:rowOff>
    </xdr:to>
    <xdr:cxnSp macro="">
      <xdr:nvCxnSpPr>
        <xdr:cNvPr id="234" name="直線コネクタ 233"/>
        <xdr:cNvCxnSpPr/>
      </xdr:nvCxnSpPr>
      <xdr:spPr>
        <a:xfrm flipV="1">
          <a:off x="8750300" y="1063561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129222</xdr:rowOff>
    </xdr:from>
    <xdr:to>
      <xdr:col>41</xdr:col>
      <xdr:colOff>101600</xdr:colOff>
      <xdr:row>62</xdr:row>
      <xdr:rowOff>59372</xdr:rowOff>
    </xdr:to>
    <xdr:sp macro="" textlink="">
      <xdr:nvSpPr>
        <xdr:cNvPr id="235" name="楕円 234"/>
        <xdr:cNvSpPr/>
      </xdr:nvSpPr>
      <xdr:spPr>
        <a:xfrm>
          <a:off x="7810500" y="10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6286</xdr:rowOff>
    </xdr:from>
    <xdr:to>
      <xdr:col>45</xdr:col>
      <xdr:colOff>177800</xdr:colOff>
      <xdr:row>62</xdr:row>
      <xdr:rowOff>8572</xdr:rowOff>
    </xdr:to>
    <xdr:cxnSp macro="">
      <xdr:nvCxnSpPr>
        <xdr:cNvPr id="236" name="直線コネクタ 235"/>
        <xdr:cNvCxnSpPr/>
      </xdr:nvCxnSpPr>
      <xdr:spPr>
        <a:xfrm flipV="1">
          <a:off x="7861300" y="106361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130366</xdr:rowOff>
    </xdr:from>
    <xdr:to>
      <xdr:col>36</xdr:col>
      <xdr:colOff>165100</xdr:colOff>
      <xdr:row>62</xdr:row>
      <xdr:rowOff>60516</xdr:rowOff>
    </xdr:to>
    <xdr:sp macro="" textlink="">
      <xdr:nvSpPr>
        <xdr:cNvPr id="237" name="楕円 236"/>
        <xdr:cNvSpPr/>
      </xdr:nvSpPr>
      <xdr:spPr>
        <a:xfrm>
          <a:off x="6921500" y="105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8572</xdr:rowOff>
    </xdr:from>
    <xdr:to>
      <xdr:col>41</xdr:col>
      <xdr:colOff>50800</xdr:colOff>
      <xdr:row>62</xdr:row>
      <xdr:rowOff>9716</xdr:rowOff>
    </xdr:to>
    <xdr:cxnSp macro="">
      <xdr:nvCxnSpPr>
        <xdr:cNvPr id="238" name="直線コネクタ 237"/>
        <xdr:cNvCxnSpPr/>
      </xdr:nvCxnSpPr>
      <xdr:spPr>
        <a:xfrm flipV="1">
          <a:off x="6972300" y="1063847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239" name="n_1aveValue【体育館・プール】&#10;一人当たり面積"/>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240" name="n_2aveValue【体育館・プール】&#10;一人当たり面積"/>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241" name="n_3aveValue【体育館・プール】&#10;一人当たり面積"/>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42" name="n_4aveValue【体育館・プール】&#10;一人当たり面積"/>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47642</xdr:rowOff>
    </xdr:from>
    <xdr:ext cx="469744" cy="259045"/>
    <xdr:sp macro="" textlink="">
      <xdr:nvSpPr>
        <xdr:cNvPr id="243" name="n_1mainValue【体育館・プール】&#10;一人当たり面積"/>
        <xdr:cNvSpPr txBox="1"/>
      </xdr:nvSpPr>
      <xdr:spPr>
        <a:xfrm>
          <a:off x="9391727"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48213</xdr:rowOff>
    </xdr:from>
    <xdr:ext cx="469744" cy="259045"/>
    <xdr:sp macro="" textlink="">
      <xdr:nvSpPr>
        <xdr:cNvPr id="244" name="n_2mainValue【体育館・プール】&#10;一人当たり面積"/>
        <xdr:cNvSpPr txBox="1"/>
      </xdr:nvSpPr>
      <xdr:spPr>
        <a:xfrm>
          <a:off x="8515427"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50499</xdr:rowOff>
    </xdr:from>
    <xdr:ext cx="469744" cy="259045"/>
    <xdr:sp macro="" textlink="">
      <xdr:nvSpPr>
        <xdr:cNvPr id="245" name="n_3mainValue【体育館・プール】&#10;一人当たり面積"/>
        <xdr:cNvSpPr txBox="1"/>
      </xdr:nvSpPr>
      <xdr:spPr>
        <a:xfrm>
          <a:off x="7626427" y="10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51643</xdr:rowOff>
    </xdr:from>
    <xdr:ext cx="469744" cy="259045"/>
    <xdr:sp macro="" textlink="">
      <xdr:nvSpPr>
        <xdr:cNvPr id="246" name="n_4mainValue【体育館・プール】&#10;一人当たり面積"/>
        <xdr:cNvSpPr txBox="1"/>
      </xdr:nvSpPr>
      <xdr:spPr>
        <a:xfrm>
          <a:off x="6737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9" name="テキスト ボックス 25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5" name="テキスト ボックス 26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7" name="テキスト ボックス 26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69" name="直線コネクタ 268"/>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70"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71" name="直線コネクタ 270"/>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72" name="【福祉施設】&#10;有形固定資産減価償却率最大値テキスト"/>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73" name="直線コネクタ 272"/>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4590</xdr:rowOff>
    </xdr:from>
    <xdr:ext cx="405111" cy="259045"/>
    <xdr:sp macro="" textlink="">
      <xdr:nvSpPr>
        <xdr:cNvPr id="274" name="【福祉施設】&#10;有形固定資産減価償却率平均値テキスト"/>
        <xdr:cNvSpPr txBox="1"/>
      </xdr:nvSpPr>
      <xdr:spPr>
        <a:xfrm>
          <a:off x="4673600" y="1372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75" name="フローチャート: 判断 274"/>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76" name="フローチャート: 判断 275"/>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77" name="フローチャート: 判断 276"/>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78" name="フローチャート: 判断 277"/>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79" name="フローチャート: 判断 278"/>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285" name="楕円 284"/>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158750</xdr:rowOff>
    </xdr:from>
    <xdr:to>
      <xdr:col>15</xdr:col>
      <xdr:colOff>101600</xdr:colOff>
      <xdr:row>86</xdr:row>
      <xdr:rowOff>88900</xdr:rowOff>
    </xdr:to>
    <xdr:sp macro="" textlink="">
      <xdr:nvSpPr>
        <xdr:cNvPr id="286" name="楕円 285"/>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38100</xdr:rowOff>
    </xdr:to>
    <xdr:cxnSp macro="">
      <xdr:nvCxnSpPr>
        <xdr:cNvPr id="287" name="直線コネクタ 286"/>
        <xdr:cNvCxnSpPr/>
      </xdr:nvCxnSpPr>
      <xdr:spPr>
        <a:xfrm>
          <a:off x="2908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288" name="楕円 287"/>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38100</xdr:rowOff>
    </xdr:to>
    <xdr:cxnSp macro="">
      <xdr:nvCxnSpPr>
        <xdr:cNvPr id="289" name="直線コネクタ 288"/>
        <xdr:cNvCxnSpPr/>
      </xdr:nvCxnSpPr>
      <xdr:spPr>
        <a:xfrm>
          <a:off x="2019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290" name="楕円 289"/>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38100</xdr:rowOff>
    </xdr:from>
    <xdr:to>
      <xdr:col>10</xdr:col>
      <xdr:colOff>114300</xdr:colOff>
      <xdr:row>86</xdr:row>
      <xdr:rowOff>38100</xdr:rowOff>
    </xdr:to>
    <xdr:cxnSp macro="">
      <xdr:nvCxnSpPr>
        <xdr:cNvPr id="291" name="直線コネクタ 290"/>
        <xdr:cNvCxnSpPr/>
      </xdr:nvCxnSpPr>
      <xdr:spPr>
        <a:xfrm>
          <a:off x="113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96283</xdr:rowOff>
    </xdr:from>
    <xdr:ext cx="405111" cy="259045"/>
    <xdr:sp macro="" textlink="">
      <xdr:nvSpPr>
        <xdr:cNvPr id="292" name="n_1aveValue【福祉施設】&#10;有形固定資産減価償却率"/>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27703</xdr:rowOff>
    </xdr:from>
    <xdr:ext cx="405111" cy="259045"/>
    <xdr:sp macro="" textlink="">
      <xdr:nvSpPr>
        <xdr:cNvPr id="293" name="n_2aveValue【福祉施設】&#10;有形固定資産減価償却率"/>
        <xdr:cNvSpPr txBox="1"/>
      </xdr:nvSpPr>
      <xdr:spPr>
        <a:xfrm>
          <a:off x="2705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144290</xdr:rowOff>
    </xdr:from>
    <xdr:ext cx="405111" cy="259045"/>
    <xdr:sp macro="" textlink="">
      <xdr:nvSpPr>
        <xdr:cNvPr id="294" name="n_3aveValue【福祉施設】&#10;有形固定資産減価償却率"/>
        <xdr:cNvSpPr txBox="1"/>
      </xdr:nvSpPr>
      <xdr:spPr>
        <a:xfrm>
          <a:off x="1816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295" name="n_4aveValue【福祉施設】&#10;有形固定資産減価償却率"/>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80027</xdr:rowOff>
    </xdr:from>
    <xdr:ext cx="469744" cy="259045"/>
    <xdr:sp macro="" textlink="">
      <xdr:nvSpPr>
        <xdr:cNvPr id="296" name="n_1mainValue【福祉施設】&#10;有形固定資産減価償却率"/>
        <xdr:cNvSpPr txBox="1"/>
      </xdr:nvSpPr>
      <xdr:spPr>
        <a:xfrm>
          <a:off x="3549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80027</xdr:rowOff>
    </xdr:from>
    <xdr:ext cx="469744" cy="259045"/>
    <xdr:sp macro="" textlink="">
      <xdr:nvSpPr>
        <xdr:cNvPr id="297" name="n_2mainValue【福祉施設】&#10;有形固定資産減価償却率"/>
        <xdr:cNvSpPr txBox="1"/>
      </xdr:nvSpPr>
      <xdr:spPr>
        <a:xfrm>
          <a:off x="2673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298" name="n_3mainValue【福祉施設】&#10;有形固定資産減価償却率"/>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299" name="n_4mainValue【福祉施設】&#10;有形固定資産減価償却率"/>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25" name="直線コネクタ 324"/>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28" name="【福祉施設】&#10;一人当たり面積最大値テキスト"/>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29" name="直線コネクタ 328"/>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33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31" name="フローチャート: 判断 33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32" name="フローチャート: 判断 331"/>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33" name="フローチャート: 判断 332"/>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34" name="フローチャート: 判断 333"/>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35" name="フローチャート: 判断 334"/>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98334</xdr:rowOff>
    </xdr:from>
    <xdr:to>
      <xdr:col>50</xdr:col>
      <xdr:colOff>165100</xdr:colOff>
      <xdr:row>87</xdr:row>
      <xdr:rowOff>28484</xdr:rowOff>
    </xdr:to>
    <xdr:sp macro="" textlink="">
      <xdr:nvSpPr>
        <xdr:cNvPr id="341" name="楕円 340"/>
        <xdr:cNvSpPr/>
      </xdr:nvSpPr>
      <xdr:spPr>
        <a:xfrm>
          <a:off x="9588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98334</xdr:rowOff>
    </xdr:from>
    <xdr:to>
      <xdr:col>46</xdr:col>
      <xdr:colOff>38100</xdr:colOff>
      <xdr:row>87</xdr:row>
      <xdr:rowOff>28484</xdr:rowOff>
    </xdr:to>
    <xdr:sp macro="" textlink="">
      <xdr:nvSpPr>
        <xdr:cNvPr id="342" name="楕円 341"/>
        <xdr:cNvSpPr/>
      </xdr:nvSpPr>
      <xdr:spPr>
        <a:xfrm>
          <a:off x="8699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149134</xdr:rowOff>
    </xdr:from>
    <xdr:to>
      <xdr:col>50</xdr:col>
      <xdr:colOff>114300</xdr:colOff>
      <xdr:row>86</xdr:row>
      <xdr:rowOff>149134</xdr:rowOff>
    </xdr:to>
    <xdr:cxnSp macro="">
      <xdr:nvCxnSpPr>
        <xdr:cNvPr id="343" name="直線コネクタ 342"/>
        <xdr:cNvCxnSpPr/>
      </xdr:nvCxnSpPr>
      <xdr:spPr>
        <a:xfrm>
          <a:off x="8750300" y="14893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99968</xdr:rowOff>
    </xdr:from>
    <xdr:to>
      <xdr:col>41</xdr:col>
      <xdr:colOff>101600</xdr:colOff>
      <xdr:row>87</xdr:row>
      <xdr:rowOff>30118</xdr:rowOff>
    </xdr:to>
    <xdr:sp macro="" textlink="">
      <xdr:nvSpPr>
        <xdr:cNvPr id="344" name="楕円 343"/>
        <xdr:cNvSpPr/>
      </xdr:nvSpPr>
      <xdr:spPr>
        <a:xfrm>
          <a:off x="7810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149134</xdr:rowOff>
    </xdr:from>
    <xdr:to>
      <xdr:col>45</xdr:col>
      <xdr:colOff>177800</xdr:colOff>
      <xdr:row>86</xdr:row>
      <xdr:rowOff>150768</xdr:rowOff>
    </xdr:to>
    <xdr:cxnSp macro="">
      <xdr:nvCxnSpPr>
        <xdr:cNvPr id="345" name="直線コネクタ 344"/>
        <xdr:cNvCxnSpPr/>
      </xdr:nvCxnSpPr>
      <xdr:spPr>
        <a:xfrm flipV="1">
          <a:off x="7861300" y="148938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99968</xdr:rowOff>
    </xdr:from>
    <xdr:to>
      <xdr:col>36</xdr:col>
      <xdr:colOff>165100</xdr:colOff>
      <xdr:row>87</xdr:row>
      <xdr:rowOff>30118</xdr:rowOff>
    </xdr:to>
    <xdr:sp macro="" textlink="">
      <xdr:nvSpPr>
        <xdr:cNvPr id="346" name="楕円 345"/>
        <xdr:cNvSpPr/>
      </xdr:nvSpPr>
      <xdr:spPr>
        <a:xfrm>
          <a:off x="6921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150768</xdr:rowOff>
    </xdr:from>
    <xdr:to>
      <xdr:col>41</xdr:col>
      <xdr:colOff>50800</xdr:colOff>
      <xdr:row>86</xdr:row>
      <xdr:rowOff>150768</xdr:rowOff>
    </xdr:to>
    <xdr:cxnSp macro="">
      <xdr:nvCxnSpPr>
        <xdr:cNvPr id="347" name="直線コネクタ 346"/>
        <xdr:cNvCxnSpPr/>
      </xdr:nvCxnSpPr>
      <xdr:spPr>
        <a:xfrm>
          <a:off x="6972300" y="14895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56441</xdr:rowOff>
    </xdr:from>
    <xdr:ext cx="469744" cy="259045"/>
    <xdr:sp macro="" textlink="">
      <xdr:nvSpPr>
        <xdr:cNvPr id="348" name="n_1aveValue【福祉施設】&#10;一人当たり面積"/>
        <xdr:cNvSpPr txBox="1"/>
      </xdr:nvSpPr>
      <xdr:spPr>
        <a:xfrm>
          <a:off x="9391727" y="1428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98896</xdr:rowOff>
    </xdr:from>
    <xdr:ext cx="469744" cy="259045"/>
    <xdr:sp macro="" textlink="">
      <xdr:nvSpPr>
        <xdr:cNvPr id="349" name="n_2aveValue【福祉施設】&#10;一人当たり面積"/>
        <xdr:cNvSpPr txBox="1"/>
      </xdr:nvSpPr>
      <xdr:spPr>
        <a:xfrm>
          <a:off x="85154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350" name="n_3aveValue【福祉施設】&#10;一人当たり面積"/>
        <xdr:cNvSpPr txBox="1"/>
      </xdr:nvSpPr>
      <xdr:spPr>
        <a:xfrm>
          <a:off x="7626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351" name="n_4aveValue【福祉施設】&#10;一人当たり面積"/>
        <xdr:cNvSpPr txBox="1"/>
      </xdr:nvSpPr>
      <xdr:spPr>
        <a:xfrm>
          <a:off x="6737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19611</xdr:rowOff>
    </xdr:from>
    <xdr:ext cx="469744" cy="259045"/>
    <xdr:sp macro="" textlink="">
      <xdr:nvSpPr>
        <xdr:cNvPr id="352" name="n_1mainValue【福祉施設】&#10;一人当たり面積"/>
        <xdr:cNvSpPr txBox="1"/>
      </xdr:nvSpPr>
      <xdr:spPr>
        <a:xfrm>
          <a:off x="93917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19611</xdr:rowOff>
    </xdr:from>
    <xdr:ext cx="469744" cy="259045"/>
    <xdr:sp macro="" textlink="">
      <xdr:nvSpPr>
        <xdr:cNvPr id="353" name="n_2mainValue【福祉施設】&#10;一人当たり面積"/>
        <xdr:cNvSpPr txBox="1"/>
      </xdr:nvSpPr>
      <xdr:spPr>
        <a:xfrm>
          <a:off x="85154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21245</xdr:rowOff>
    </xdr:from>
    <xdr:ext cx="469744" cy="259045"/>
    <xdr:sp macro="" textlink="">
      <xdr:nvSpPr>
        <xdr:cNvPr id="354" name="n_3mainValue【福祉施設】&#10;一人当たり面積"/>
        <xdr:cNvSpPr txBox="1"/>
      </xdr:nvSpPr>
      <xdr:spPr>
        <a:xfrm>
          <a:off x="7626427" y="149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21245</xdr:rowOff>
    </xdr:from>
    <xdr:ext cx="469744" cy="259045"/>
    <xdr:sp macro="" textlink="">
      <xdr:nvSpPr>
        <xdr:cNvPr id="355" name="n_4mainValue【福祉施設】&#10;一人当たり面積"/>
        <xdr:cNvSpPr txBox="1"/>
      </xdr:nvSpPr>
      <xdr:spPr>
        <a:xfrm>
          <a:off x="6737427" y="149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4" name="正方形/長方形 4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5" name="正方形/長方形 4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6" name="正方形/長方形 4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7" name="正方形/長方形 4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8" name="正方形/長方形 4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9" name="正方形/長方形 4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0" name="正方形/長方形 4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正方形/長方形 4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2" name="テキスト ボックス 4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3" name="直線コネクタ 4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4" name="テキスト ボックス 4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415" name="直線コネクタ 414"/>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416" name="テキスト ボックス 415"/>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417" name="直線コネクタ 416"/>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418" name="テキスト ボックス 417"/>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419" name="直線コネクタ 418"/>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420" name="テキスト ボックス 419"/>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1" name="直線コネクタ 4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2" name="テキスト ボックス 4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423" name="直線コネクタ 422"/>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424" name="テキスト ボックス 423"/>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425" name="直線コネクタ 424"/>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426" name="テキスト ボックス 425"/>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427" name="直線コネクタ 426"/>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428" name="テキスト ボックス 427"/>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9" name="直線コネクタ 4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30" name="テキスト ボックス 42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432" name="直線コネクタ 431"/>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433" name="【消防施設】&#10;有形固定資産減価償却率最小値テキスト"/>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434" name="直線コネクタ 433"/>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435" name="【消防施設】&#10;有形固定資産減価償却率最大値テキスト"/>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436" name="直線コネクタ 435"/>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37"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438" name="フローチャート: 判断 437"/>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439" name="フローチャート: 判断 438"/>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440" name="フローチャート: 判断 439"/>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441" name="フローチャート: 判断 440"/>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442" name="フローチャート: 判断 441"/>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3" name="テキスト ボックス 4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4" name="テキスト ボックス 4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5" name="テキスト ボックス 4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6" name="テキスト ボックス 4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7" name="テキスト ボックス 4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448" name="楕円 447"/>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101600</xdr:rowOff>
    </xdr:from>
    <xdr:to>
      <xdr:col>76</xdr:col>
      <xdr:colOff>165100</xdr:colOff>
      <xdr:row>83</xdr:row>
      <xdr:rowOff>31750</xdr:rowOff>
    </xdr:to>
    <xdr:sp macro="" textlink="">
      <xdr:nvSpPr>
        <xdr:cNvPr id="449" name="楕円 448"/>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26670</xdr:rowOff>
    </xdr:to>
    <xdr:cxnSp macro="">
      <xdr:nvCxnSpPr>
        <xdr:cNvPr id="450" name="直線コネクタ 449"/>
        <xdr:cNvCxnSpPr/>
      </xdr:nvCxnSpPr>
      <xdr:spPr>
        <a:xfrm>
          <a:off x="14592300" y="1421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451"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452"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453" name="n_3aveValue【消防施設】&#10;有形固定資産減価償却率"/>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454" name="n_4aveValue【消防施設】&#10;有形固定資産減価償却率"/>
        <xdr:cNvSpPr txBox="1"/>
      </xdr:nvSpPr>
      <xdr:spPr>
        <a:xfrm>
          <a:off x="12611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455" name="n_1main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456" name="n_2mainValue【消防施設】&#10;有形固定資産減価償却率"/>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5" name="正方形/長方形 4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6" name="正方形/長方形 4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7" name="正方形/長方形 4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8" name="正方形/長方形 4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9" name="正方形/長方形 4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0" name="正方形/長方形 4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1" name="正方形/長方形 4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正方形/長方形 4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3" name="テキスト ボックス 4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4" name="直線コネクタ 4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5" name="テキスト ボックス 47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6" name="直線コネクタ 4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7" name="テキスト ボックス 47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8" name="直線コネクタ 4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9" name="テキスト ボックス 4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0" name="直線コネクタ 4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1" name="テキスト ボックス 4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2" name="直線コネクタ 4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3" name="テキスト ボックス 4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4" name="直線コネクタ 4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5" name="テキスト ボックス 4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6" name="直線コネクタ 4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7" name="テキスト ボックス 48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8" name="直線コネクタ 4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490" name="直線コネクタ 489"/>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491" name="【庁舎】&#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492" name="直線コネクタ 491"/>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493" name="【庁舎】&#10;有形固定資産減価償却率最大値テキスト"/>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494" name="直線コネクタ 493"/>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495"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496" name="フローチャート: 判断 495"/>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497" name="フローチャート: 判断 496"/>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498" name="フローチャート: 判断 497"/>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499" name="フローチャート: 判断 498"/>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500" name="フローチャート: 判断 499"/>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1" name="テキスト ボックス 5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2" name="テキスト ボックス 5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3" name="テキスト ボックス 5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4" name="テキスト ボックス 5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5" name="テキスト ボックス 5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506" name="楕円 505"/>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131536</xdr:rowOff>
    </xdr:from>
    <xdr:to>
      <xdr:col>76</xdr:col>
      <xdr:colOff>165100</xdr:colOff>
      <xdr:row>109</xdr:row>
      <xdr:rowOff>61686</xdr:rowOff>
    </xdr:to>
    <xdr:sp macro="" textlink="">
      <xdr:nvSpPr>
        <xdr:cNvPr id="507" name="楕円 506"/>
        <xdr:cNvSpPr/>
      </xdr:nvSpPr>
      <xdr:spPr>
        <a:xfrm>
          <a:off x="14541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10886</xdr:rowOff>
    </xdr:from>
    <xdr:to>
      <xdr:col>81</xdr:col>
      <xdr:colOff>50800</xdr:colOff>
      <xdr:row>109</xdr:row>
      <xdr:rowOff>35379</xdr:rowOff>
    </xdr:to>
    <xdr:cxnSp macro="">
      <xdr:nvCxnSpPr>
        <xdr:cNvPr id="508" name="直線コネクタ 507"/>
        <xdr:cNvCxnSpPr/>
      </xdr:nvCxnSpPr>
      <xdr:spPr>
        <a:xfrm>
          <a:off x="14592300" y="186989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107043</xdr:rowOff>
    </xdr:from>
    <xdr:to>
      <xdr:col>72</xdr:col>
      <xdr:colOff>38100</xdr:colOff>
      <xdr:row>109</xdr:row>
      <xdr:rowOff>37193</xdr:rowOff>
    </xdr:to>
    <xdr:sp macro="" textlink="">
      <xdr:nvSpPr>
        <xdr:cNvPr id="509" name="楕円 508"/>
        <xdr:cNvSpPr/>
      </xdr:nvSpPr>
      <xdr:spPr>
        <a:xfrm>
          <a:off x="13652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157843</xdr:rowOff>
    </xdr:from>
    <xdr:to>
      <xdr:col>76</xdr:col>
      <xdr:colOff>114300</xdr:colOff>
      <xdr:row>109</xdr:row>
      <xdr:rowOff>10886</xdr:rowOff>
    </xdr:to>
    <xdr:cxnSp macro="">
      <xdr:nvCxnSpPr>
        <xdr:cNvPr id="510" name="直線コネクタ 509"/>
        <xdr:cNvCxnSpPr/>
      </xdr:nvCxnSpPr>
      <xdr:spPr>
        <a:xfrm>
          <a:off x="13703300" y="1867444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82550</xdr:rowOff>
    </xdr:from>
    <xdr:to>
      <xdr:col>67</xdr:col>
      <xdr:colOff>101600</xdr:colOff>
      <xdr:row>109</xdr:row>
      <xdr:rowOff>12700</xdr:rowOff>
    </xdr:to>
    <xdr:sp macro="" textlink="">
      <xdr:nvSpPr>
        <xdr:cNvPr id="511" name="楕円 510"/>
        <xdr:cNvSpPr/>
      </xdr:nvSpPr>
      <xdr:spPr>
        <a:xfrm>
          <a:off x="12763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133350</xdr:rowOff>
    </xdr:from>
    <xdr:to>
      <xdr:col>71</xdr:col>
      <xdr:colOff>177800</xdr:colOff>
      <xdr:row>108</xdr:row>
      <xdr:rowOff>157843</xdr:rowOff>
    </xdr:to>
    <xdr:cxnSp macro="">
      <xdr:nvCxnSpPr>
        <xdr:cNvPr id="512" name="直線コネクタ 511"/>
        <xdr:cNvCxnSpPr/>
      </xdr:nvCxnSpPr>
      <xdr:spPr>
        <a:xfrm>
          <a:off x="12814300" y="186499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513" name="n_1aveValue【庁舎】&#10;有形固定資産減価償却率"/>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514" name="n_2aveValue【庁舎】&#10;有形固定資産減価償却率"/>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515"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516" name="n_4aveValue【庁舎】&#10;有形固定資産減価償却率"/>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517" name="n_1mainValue【庁舎】&#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52813</xdr:rowOff>
    </xdr:from>
    <xdr:ext cx="405111" cy="259045"/>
    <xdr:sp macro="" textlink="">
      <xdr:nvSpPr>
        <xdr:cNvPr id="518" name="n_2mainValue【庁舎】&#10;有形固定資産減価償却率"/>
        <xdr:cNvSpPr txBox="1"/>
      </xdr:nvSpPr>
      <xdr:spPr>
        <a:xfrm>
          <a:off x="14389744" y="187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28320</xdr:rowOff>
    </xdr:from>
    <xdr:ext cx="405111" cy="259045"/>
    <xdr:sp macro="" textlink="">
      <xdr:nvSpPr>
        <xdr:cNvPr id="519" name="n_3mainValue【庁舎】&#10;有形固定資産減価償却率"/>
        <xdr:cNvSpPr txBox="1"/>
      </xdr:nvSpPr>
      <xdr:spPr>
        <a:xfrm>
          <a:off x="13500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3827</xdr:rowOff>
    </xdr:from>
    <xdr:ext cx="405111" cy="259045"/>
    <xdr:sp macro="" textlink="">
      <xdr:nvSpPr>
        <xdr:cNvPr id="520" name="n_4mainValue【庁舎】&#10;有形固定資産減価償却率"/>
        <xdr:cNvSpPr txBox="1"/>
      </xdr:nvSpPr>
      <xdr:spPr>
        <a:xfrm>
          <a:off x="12611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1" name="直線コネクタ 5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2" name="テキスト ボックス 5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3" name="直線コネクタ 5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4" name="テキスト ボックス 5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5" name="直線コネクタ 5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6" name="テキスト ボックス 5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7" name="直線コネクタ 5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8" name="テキスト ボックス 5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542" name="直線コネクタ 541"/>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543" name="【庁舎】&#10;一人当たり面積最小値テキスト"/>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544" name="直線コネクタ 543"/>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545" name="【庁舎】&#10;一人当たり面積最大値テキスト"/>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546" name="直線コネクタ 545"/>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116298</xdr:rowOff>
    </xdr:from>
    <xdr:ext cx="469744" cy="259045"/>
    <xdr:sp macro="" textlink="">
      <xdr:nvSpPr>
        <xdr:cNvPr id="547" name="【庁舎】&#10;一人当たり面積平均値テキスト"/>
        <xdr:cNvSpPr txBox="1"/>
      </xdr:nvSpPr>
      <xdr:spPr>
        <a:xfrm>
          <a:off x="22199600" y="1828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548" name="フローチャート: 判断 547"/>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549" name="フローチャート: 判断 548"/>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550" name="フローチャート: 判断 549"/>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551" name="フローチャート: 判断 550"/>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552" name="フローチャート: 判断 551"/>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123241</xdr:rowOff>
    </xdr:from>
    <xdr:to>
      <xdr:col>112</xdr:col>
      <xdr:colOff>38100</xdr:colOff>
      <xdr:row>108</xdr:row>
      <xdr:rowOff>53391</xdr:rowOff>
    </xdr:to>
    <xdr:sp macro="" textlink="">
      <xdr:nvSpPr>
        <xdr:cNvPr id="558" name="楕円 557"/>
        <xdr:cNvSpPr/>
      </xdr:nvSpPr>
      <xdr:spPr>
        <a:xfrm>
          <a:off x="21272500" y="184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101752</xdr:rowOff>
    </xdr:from>
    <xdr:to>
      <xdr:col>107</xdr:col>
      <xdr:colOff>101600</xdr:colOff>
      <xdr:row>108</xdr:row>
      <xdr:rowOff>31902</xdr:rowOff>
    </xdr:to>
    <xdr:sp macro="" textlink="">
      <xdr:nvSpPr>
        <xdr:cNvPr id="559" name="楕円 558"/>
        <xdr:cNvSpPr/>
      </xdr:nvSpPr>
      <xdr:spPr>
        <a:xfrm>
          <a:off x="20383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152552</xdr:rowOff>
    </xdr:from>
    <xdr:to>
      <xdr:col>111</xdr:col>
      <xdr:colOff>177800</xdr:colOff>
      <xdr:row>108</xdr:row>
      <xdr:rowOff>2591</xdr:rowOff>
    </xdr:to>
    <xdr:cxnSp macro="">
      <xdr:nvCxnSpPr>
        <xdr:cNvPr id="560" name="直線コネクタ 559"/>
        <xdr:cNvCxnSpPr/>
      </xdr:nvCxnSpPr>
      <xdr:spPr>
        <a:xfrm>
          <a:off x="20434300" y="18497702"/>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102667</xdr:rowOff>
    </xdr:from>
    <xdr:to>
      <xdr:col>102</xdr:col>
      <xdr:colOff>165100</xdr:colOff>
      <xdr:row>108</xdr:row>
      <xdr:rowOff>32817</xdr:rowOff>
    </xdr:to>
    <xdr:sp macro="" textlink="">
      <xdr:nvSpPr>
        <xdr:cNvPr id="561" name="楕円 560"/>
        <xdr:cNvSpPr/>
      </xdr:nvSpPr>
      <xdr:spPr>
        <a:xfrm>
          <a:off x="19494500" y="184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152552</xdr:rowOff>
    </xdr:from>
    <xdr:to>
      <xdr:col>107</xdr:col>
      <xdr:colOff>50800</xdr:colOff>
      <xdr:row>107</xdr:row>
      <xdr:rowOff>153467</xdr:rowOff>
    </xdr:to>
    <xdr:cxnSp macro="">
      <xdr:nvCxnSpPr>
        <xdr:cNvPr id="562" name="直線コネクタ 561"/>
        <xdr:cNvCxnSpPr/>
      </xdr:nvCxnSpPr>
      <xdr:spPr>
        <a:xfrm flipV="1">
          <a:off x="19545300" y="184977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103124</xdr:rowOff>
    </xdr:from>
    <xdr:to>
      <xdr:col>98</xdr:col>
      <xdr:colOff>38100</xdr:colOff>
      <xdr:row>108</xdr:row>
      <xdr:rowOff>33274</xdr:rowOff>
    </xdr:to>
    <xdr:sp macro="" textlink="">
      <xdr:nvSpPr>
        <xdr:cNvPr id="563" name="楕円 562"/>
        <xdr:cNvSpPr/>
      </xdr:nvSpPr>
      <xdr:spPr>
        <a:xfrm>
          <a:off x="18605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153467</xdr:rowOff>
    </xdr:from>
    <xdr:to>
      <xdr:col>102</xdr:col>
      <xdr:colOff>114300</xdr:colOff>
      <xdr:row>107</xdr:row>
      <xdr:rowOff>153924</xdr:rowOff>
    </xdr:to>
    <xdr:cxnSp macro="">
      <xdr:nvCxnSpPr>
        <xdr:cNvPr id="564" name="直線コネクタ 563"/>
        <xdr:cNvCxnSpPr/>
      </xdr:nvCxnSpPr>
      <xdr:spPr>
        <a:xfrm flipV="1">
          <a:off x="18656300" y="184986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565" name="n_1aveValue【庁舎】&#10;一人当たり面積"/>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566" name="n_2aveValue【庁舎】&#10;一人当たり面積"/>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567" name="n_3aveValue【庁舎】&#10;一人当たり面積"/>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568" name="n_4aveValue【庁舎】&#10;一人当たり面積"/>
        <xdr:cNvSpPr txBox="1"/>
      </xdr:nvSpPr>
      <xdr:spPr>
        <a:xfrm>
          <a:off x="18421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44518</xdr:rowOff>
    </xdr:from>
    <xdr:ext cx="469744" cy="259045"/>
    <xdr:sp macro="" textlink="">
      <xdr:nvSpPr>
        <xdr:cNvPr id="569" name="n_1mainValue【庁舎】&#10;一人当たり面積"/>
        <xdr:cNvSpPr txBox="1"/>
      </xdr:nvSpPr>
      <xdr:spPr>
        <a:xfrm>
          <a:off x="21075727" y="1856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23029</xdr:rowOff>
    </xdr:from>
    <xdr:ext cx="469744" cy="259045"/>
    <xdr:sp macro="" textlink="">
      <xdr:nvSpPr>
        <xdr:cNvPr id="570" name="n_2mainValue【庁舎】&#10;一人当たり面積"/>
        <xdr:cNvSpPr txBox="1"/>
      </xdr:nvSpPr>
      <xdr:spPr>
        <a:xfrm>
          <a:off x="201994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23944</xdr:rowOff>
    </xdr:from>
    <xdr:ext cx="469744" cy="259045"/>
    <xdr:sp macro="" textlink="">
      <xdr:nvSpPr>
        <xdr:cNvPr id="571" name="n_3mainValue【庁舎】&#10;一人当たり面積"/>
        <xdr:cNvSpPr txBox="1"/>
      </xdr:nvSpPr>
      <xdr:spPr>
        <a:xfrm>
          <a:off x="19310427" y="18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24401</xdr:rowOff>
    </xdr:from>
    <xdr:ext cx="469744" cy="259045"/>
    <xdr:sp macro="" textlink="">
      <xdr:nvSpPr>
        <xdr:cNvPr id="572" name="n_4mainValue【庁舎】&#10;一人当たり面積"/>
        <xdr:cNvSpPr txBox="1"/>
      </xdr:nvSpPr>
      <xdr:spPr>
        <a:xfrm>
          <a:off x="18421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3" name="正方形/長方形 5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5" name="テキスト ボックス 5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令和元年度の施設類型別ストック情報については現在</a:t>
          </a:r>
          <a:r>
            <a:rPr kumimoji="1" lang="ja-JP" altLang="en-US" sz="1100">
              <a:solidFill>
                <a:schemeClr val="dk1"/>
              </a:solidFill>
              <a:effectLst/>
              <a:latin typeface="+mn-lt"/>
              <a:ea typeface="+mn-ea"/>
              <a:cs typeface="+mn-cs"/>
            </a:rPr>
            <a:t>算定</a:t>
          </a:r>
          <a:r>
            <a:rPr kumimoji="1" lang="ja-JP" altLang="ja-JP" sz="1100">
              <a:solidFill>
                <a:schemeClr val="dk1"/>
              </a:solidFill>
              <a:effectLst/>
              <a:latin typeface="+mn-lt"/>
              <a:ea typeface="+mn-ea"/>
              <a:cs typeface="+mn-cs"/>
            </a:rPr>
            <a:t>中であり、本町の数値は</a:t>
          </a:r>
          <a:r>
            <a:rPr kumimoji="1" lang="ja-JP" altLang="en-US" sz="1100">
              <a:solidFill>
                <a:schemeClr val="dk1"/>
              </a:solidFill>
              <a:effectLst/>
              <a:latin typeface="+mn-lt"/>
              <a:ea typeface="+mn-ea"/>
              <a:cs typeface="+mn-cs"/>
            </a:rPr>
            <a:t>算出されていません。</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18,468
18,410
513.76
13,273,369
12,798,684
363,788
7,262,824
10,065,943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歳入においては、農業生産が好調ではあったものの、過去最高である平成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年度対比では減少したことから、町民税で０．７％の減、また固定資産税では、大手企業の工場施設建設、設備投資等により７．５％の増となり、町税全体では３．２％の増となった。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を３か年平均でみると、昨年度より０．０２ポイント増加という結果となっている。交付税総額の削減等により、継続的な一般財源の増は見込めない状況にあるため、より一層の事業の厳選と歳入に見合っ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65617</xdr:rowOff>
    </xdr:to>
    <xdr:cxnSp macro="">
      <xdr:nvCxnSpPr>
        <xdr:cNvPr id="69" name="直線コネクタ 68"/>
        <xdr:cNvCxnSpPr/>
      </xdr:nvCxnSpPr>
      <xdr:spPr>
        <a:xfrm flipV="1">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125942</xdr:rowOff>
    </xdr:to>
    <xdr:cxnSp macro="">
      <xdr:nvCxnSpPr>
        <xdr:cNvPr id="75" name="直線コネクタ 74"/>
        <xdr:cNvCxnSpPr/>
      </xdr:nvCxnSpPr>
      <xdr:spPr>
        <a:xfrm flipV="1">
          <a:off x="2336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80" name="テキスト ボックス 79"/>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母となる歳入経常一般財源は、地方税、地方特例交付金が増となったものの、町税の増加により、普通交付税が減少し、全体では減少となった。また、比率の分子となる歳出経常一般財源は、人件費や物件費、公債費などで増加となり、経常収支比率は２．６ポイント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類似団体平均を下回る結果となっているが、地方交付税の動向に左右されることから、町税等経常収入の確保により、財政の硬直化を招くことのないように比率の抑制に努める。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135467</xdr:rowOff>
    </xdr:to>
    <xdr:cxnSp macro="">
      <xdr:nvCxnSpPr>
        <xdr:cNvPr id="132" name="直線コネクタ 131"/>
        <xdr:cNvCxnSpPr/>
      </xdr:nvCxnSpPr>
      <xdr:spPr>
        <a:xfrm>
          <a:off x="4114800" y="1038479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97790</xdr:rowOff>
    </xdr:to>
    <xdr:cxnSp macro="">
      <xdr:nvCxnSpPr>
        <xdr:cNvPr id="135" name="直線コネクタ 134"/>
        <xdr:cNvCxnSpPr/>
      </xdr:nvCxnSpPr>
      <xdr:spPr>
        <a:xfrm>
          <a:off x="3225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73660</xdr:rowOff>
    </xdr:to>
    <xdr:cxnSp macro="">
      <xdr:nvCxnSpPr>
        <xdr:cNvPr id="138" name="直線コネクタ 137"/>
        <xdr:cNvCxnSpPr/>
      </xdr:nvCxnSpPr>
      <xdr:spPr>
        <a:xfrm>
          <a:off x="2336800" y="102963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92287</xdr:rowOff>
    </xdr:from>
    <xdr:to>
      <xdr:col>11</xdr:col>
      <xdr:colOff>31750</xdr:colOff>
      <xdr:row>60</xdr:row>
      <xdr:rowOff>9313</xdr:rowOff>
    </xdr:to>
    <xdr:cxnSp macro="">
      <xdr:nvCxnSpPr>
        <xdr:cNvPr id="141" name="直線コネクタ 140"/>
        <xdr:cNvCxnSpPr/>
      </xdr:nvCxnSpPr>
      <xdr:spPr>
        <a:xfrm>
          <a:off x="1447800" y="102078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1" name="楕円 150"/>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101194</xdr:rowOff>
    </xdr:from>
    <xdr:ext cx="762000" cy="259045"/>
    <xdr:sp macro="" textlink="">
      <xdr:nvSpPr>
        <xdr:cNvPr id="152"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3" name="楕円 152"/>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4" name="テキスト ボックス 153"/>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5" name="楕円 154"/>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6" name="テキスト ボックス 155"/>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129963</xdr:rowOff>
    </xdr:from>
    <xdr:to>
      <xdr:col>11</xdr:col>
      <xdr:colOff>82550</xdr:colOff>
      <xdr:row>60</xdr:row>
      <xdr:rowOff>60113</xdr:rowOff>
    </xdr:to>
    <xdr:sp macro="" textlink="">
      <xdr:nvSpPr>
        <xdr:cNvPr id="157" name="楕円 156"/>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70290</xdr:rowOff>
    </xdr:from>
    <xdr:ext cx="762000" cy="259045"/>
    <xdr:sp macro="" textlink="">
      <xdr:nvSpPr>
        <xdr:cNvPr id="158" name="テキスト ボックス 157"/>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41487</xdr:rowOff>
    </xdr:from>
    <xdr:to>
      <xdr:col>7</xdr:col>
      <xdr:colOff>31750</xdr:colOff>
      <xdr:row>59</xdr:row>
      <xdr:rowOff>143087</xdr:rowOff>
    </xdr:to>
    <xdr:sp macro="" textlink="">
      <xdr:nvSpPr>
        <xdr:cNvPr id="159" name="楕円 158"/>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153264</xdr:rowOff>
    </xdr:from>
    <xdr:ext cx="762000" cy="259045"/>
    <xdr:sp macro="" textlink="">
      <xdr:nvSpPr>
        <xdr:cNvPr id="160" name="テキスト ボックス 159"/>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給で減となったが、三年に一度精算の退職手当負担金により、結果として増加となった。また、物件費では、地域集会施設借上料が増となるなどにより、物件費全体では増加となり、人件費及び物件費の総額は前年度に比べ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今後においては、事業の見直し等により経費の抑制に努めていく。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102612</xdr:rowOff>
    </xdr:from>
    <xdr:to>
      <xdr:col>23</xdr:col>
      <xdr:colOff>133350</xdr:colOff>
      <xdr:row>84</xdr:row>
      <xdr:rowOff>169569</xdr:rowOff>
    </xdr:to>
    <xdr:cxnSp macro="">
      <xdr:nvCxnSpPr>
        <xdr:cNvPr id="197" name="直線コネクタ 196"/>
        <xdr:cNvCxnSpPr/>
      </xdr:nvCxnSpPr>
      <xdr:spPr>
        <a:xfrm>
          <a:off x="4114800" y="14504412"/>
          <a:ext cx="838200" cy="6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11861</xdr:rowOff>
    </xdr:from>
    <xdr:ext cx="762000" cy="259045"/>
    <xdr:sp macro="" textlink="">
      <xdr:nvSpPr>
        <xdr:cNvPr id="198" name="人件費・物件費等の状況平均値テキスト"/>
        <xdr:cNvSpPr txBox="1"/>
      </xdr:nvSpPr>
      <xdr:spPr>
        <a:xfrm>
          <a:off x="5041900" y="14242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102612</xdr:rowOff>
    </xdr:from>
    <xdr:to>
      <xdr:col>19</xdr:col>
      <xdr:colOff>133350</xdr:colOff>
      <xdr:row>85</xdr:row>
      <xdr:rowOff>2897</xdr:rowOff>
    </xdr:to>
    <xdr:cxnSp macro="">
      <xdr:nvCxnSpPr>
        <xdr:cNvPr id="200" name="直線コネクタ 199"/>
        <xdr:cNvCxnSpPr/>
      </xdr:nvCxnSpPr>
      <xdr:spPr>
        <a:xfrm flipV="1">
          <a:off x="3225800" y="14504412"/>
          <a:ext cx="8890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104070</xdr:rowOff>
    </xdr:from>
    <xdr:ext cx="736600" cy="259045"/>
    <xdr:sp macro="" textlink="">
      <xdr:nvSpPr>
        <xdr:cNvPr id="202" name="テキスト ボックス 201"/>
        <xdr:cNvSpPr txBox="1"/>
      </xdr:nvSpPr>
      <xdr:spPr>
        <a:xfrm>
          <a:off x="3733800" y="1416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114422</xdr:rowOff>
    </xdr:from>
    <xdr:to>
      <xdr:col>15</xdr:col>
      <xdr:colOff>82550</xdr:colOff>
      <xdr:row>85</xdr:row>
      <xdr:rowOff>2897</xdr:rowOff>
    </xdr:to>
    <xdr:cxnSp macro="">
      <xdr:nvCxnSpPr>
        <xdr:cNvPr id="203" name="直線コネクタ 202"/>
        <xdr:cNvCxnSpPr/>
      </xdr:nvCxnSpPr>
      <xdr:spPr>
        <a:xfrm>
          <a:off x="2336800" y="14516222"/>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17989</xdr:rowOff>
    </xdr:from>
    <xdr:ext cx="762000" cy="259045"/>
    <xdr:sp macro="" textlink="">
      <xdr:nvSpPr>
        <xdr:cNvPr id="205" name="テキスト ボックス 204"/>
        <xdr:cNvSpPr txBox="1"/>
      </xdr:nvSpPr>
      <xdr:spPr>
        <a:xfrm>
          <a:off x="2844800" y="1407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357</xdr:rowOff>
    </xdr:from>
    <xdr:to>
      <xdr:col>11</xdr:col>
      <xdr:colOff>31750</xdr:colOff>
      <xdr:row>84</xdr:row>
      <xdr:rowOff>114422</xdr:rowOff>
    </xdr:to>
    <xdr:cxnSp macro="">
      <xdr:nvCxnSpPr>
        <xdr:cNvPr id="206" name="直線コネクタ 205"/>
        <xdr:cNvCxnSpPr/>
      </xdr:nvCxnSpPr>
      <xdr:spPr>
        <a:xfrm>
          <a:off x="1447800" y="14402157"/>
          <a:ext cx="889000" cy="1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162717</xdr:rowOff>
    </xdr:from>
    <xdr:ext cx="762000" cy="259045"/>
    <xdr:sp macro="" textlink="">
      <xdr:nvSpPr>
        <xdr:cNvPr id="208" name="テキスト ボックス 207"/>
        <xdr:cNvSpPr txBox="1"/>
      </xdr:nvSpPr>
      <xdr:spPr>
        <a:xfrm>
          <a:off x="1955800" y="1405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142102</xdr:rowOff>
    </xdr:from>
    <xdr:ext cx="762000" cy="259045"/>
    <xdr:sp macro="" textlink="">
      <xdr:nvSpPr>
        <xdr:cNvPr id="210" name="テキスト ボックス 209"/>
        <xdr:cNvSpPr txBox="1"/>
      </xdr:nvSpPr>
      <xdr:spPr>
        <a:xfrm>
          <a:off x="1066800" y="1402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118769</xdr:rowOff>
    </xdr:from>
    <xdr:to>
      <xdr:col>23</xdr:col>
      <xdr:colOff>184150</xdr:colOff>
      <xdr:row>85</xdr:row>
      <xdr:rowOff>48919</xdr:rowOff>
    </xdr:to>
    <xdr:sp macro="" textlink="">
      <xdr:nvSpPr>
        <xdr:cNvPr id="216" name="楕円 215"/>
        <xdr:cNvSpPr/>
      </xdr:nvSpPr>
      <xdr:spPr>
        <a:xfrm>
          <a:off x="4902200" y="1452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90846</xdr:rowOff>
    </xdr:from>
    <xdr:ext cx="762000" cy="259045"/>
    <xdr:sp macro="" textlink="">
      <xdr:nvSpPr>
        <xdr:cNvPr id="217" name="人件費・物件費等の状況該当値テキスト"/>
        <xdr:cNvSpPr txBox="1"/>
      </xdr:nvSpPr>
      <xdr:spPr>
        <a:xfrm>
          <a:off x="5041900" y="1449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51812</xdr:rowOff>
    </xdr:from>
    <xdr:to>
      <xdr:col>19</xdr:col>
      <xdr:colOff>184150</xdr:colOff>
      <xdr:row>84</xdr:row>
      <xdr:rowOff>153412</xdr:rowOff>
    </xdr:to>
    <xdr:sp macro="" textlink="">
      <xdr:nvSpPr>
        <xdr:cNvPr id="218" name="楕円 217"/>
        <xdr:cNvSpPr/>
      </xdr:nvSpPr>
      <xdr:spPr>
        <a:xfrm>
          <a:off x="4064000" y="144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138189</xdr:rowOff>
    </xdr:from>
    <xdr:ext cx="736600" cy="259045"/>
    <xdr:sp macro="" textlink="">
      <xdr:nvSpPr>
        <xdr:cNvPr id="219" name="テキスト ボックス 218"/>
        <xdr:cNvSpPr txBox="1"/>
      </xdr:nvSpPr>
      <xdr:spPr>
        <a:xfrm>
          <a:off x="3733800" y="1453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123547</xdr:rowOff>
    </xdr:from>
    <xdr:to>
      <xdr:col>15</xdr:col>
      <xdr:colOff>133350</xdr:colOff>
      <xdr:row>85</xdr:row>
      <xdr:rowOff>53697</xdr:rowOff>
    </xdr:to>
    <xdr:sp macro="" textlink="">
      <xdr:nvSpPr>
        <xdr:cNvPr id="220" name="楕円 219"/>
        <xdr:cNvSpPr/>
      </xdr:nvSpPr>
      <xdr:spPr>
        <a:xfrm>
          <a:off x="3175000" y="1452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38474</xdr:rowOff>
    </xdr:from>
    <xdr:ext cx="762000" cy="259045"/>
    <xdr:sp macro="" textlink="">
      <xdr:nvSpPr>
        <xdr:cNvPr id="221" name="テキスト ボックス 220"/>
        <xdr:cNvSpPr txBox="1"/>
      </xdr:nvSpPr>
      <xdr:spPr>
        <a:xfrm>
          <a:off x="2844800" y="1461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63622</xdr:rowOff>
    </xdr:from>
    <xdr:to>
      <xdr:col>11</xdr:col>
      <xdr:colOff>82550</xdr:colOff>
      <xdr:row>84</xdr:row>
      <xdr:rowOff>165222</xdr:rowOff>
    </xdr:to>
    <xdr:sp macro="" textlink="">
      <xdr:nvSpPr>
        <xdr:cNvPr id="222" name="楕円 221"/>
        <xdr:cNvSpPr/>
      </xdr:nvSpPr>
      <xdr:spPr>
        <a:xfrm>
          <a:off x="2286000" y="144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149999</xdr:rowOff>
    </xdr:from>
    <xdr:ext cx="762000" cy="259045"/>
    <xdr:sp macro="" textlink="">
      <xdr:nvSpPr>
        <xdr:cNvPr id="223" name="テキスト ボックス 222"/>
        <xdr:cNvSpPr txBox="1"/>
      </xdr:nvSpPr>
      <xdr:spPr>
        <a:xfrm>
          <a:off x="1955800" y="145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121007</xdr:rowOff>
    </xdr:from>
    <xdr:to>
      <xdr:col>7</xdr:col>
      <xdr:colOff>31750</xdr:colOff>
      <xdr:row>84</xdr:row>
      <xdr:rowOff>51157</xdr:rowOff>
    </xdr:to>
    <xdr:sp macro="" textlink="">
      <xdr:nvSpPr>
        <xdr:cNvPr id="224" name="楕円 223"/>
        <xdr:cNvSpPr/>
      </xdr:nvSpPr>
      <xdr:spPr>
        <a:xfrm>
          <a:off x="1397000" y="14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35934</xdr:rowOff>
    </xdr:from>
    <xdr:ext cx="762000" cy="259045"/>
    <xdr:sp macro="" textlink="">
      <xdr:nvSpPr>
        <xdr:cNvPr id="225" name="テキスト ボックス 224"/>
        <xdr:cNvSpPr txBox="1"/>
      </xdr:nvSpPr>
      <xdr:spPr>
        <a:xfrm>
          <a:off x="1066800" y="144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職員定数適正化計画の推進により抑制してきたが、類似団体平均を上回る数値となっている。状況を踏まえて給与の適正化に努める。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116681</xdr:rowOff>
    </xdr:from>
    <xdr:to>
      <xdr:col>81</xdr:col>
      <xdr:colOff>44450</xdr:colOff>
      <xdr:row>87</xdr:row>
      <xdr:rowOff>5556</xdr:rowOff>
    </xdr:to>
    <xdr:cxnSp macro="">
      <xdr:nvCxnSpPr>
        <xdr:cNvPr id="263" name="直線コネクタ 262"/>
        <xdr:cNvCxnSpPr/>
      </xdr:nvCxnSpPr>
      <xdr:spPr>
        <a:xfrm>
          <a:off x="16179800" y="1486138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78440</xdr:rowOff>
    </xdr:from>
    <xdr:ext cx="762000" cy="259045"/>
    <xdr:sp macro="" textlink="">
      <xdr:nvSpPr>
        <xdr:cNvPr id="264" name="給与水準   （国との比較）平均値テキスト"/>
        <xdr:cNvSpPr txBox="1"/>
      </xdr:nvSpPr>
      <xdr:spPr>
        <a:xfrm>
          <a:off x="17106900" y="1430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116681</xdr:rowOff>
    </xdr:from>
    <xdr:to>
      <xdr:col>77</xdr:col>
      <xdr:colOff>44450</xdr:colOff>
      <xdr:row>87</xdr:row>
      <xdr:rowOff>50800</xdr:rowOff>
    </xdr:to>
    <xdr:cxnSp macro="">
      <xdr:nvCxnSpPr>
        <xdr:cNvPr id="266" name="直線コネクタ 265"/>
        <xdr:cNvCxnSpPr/>
      </xdr:nvCxnSpPr>
      <xdr:spPr>
        <a:xfrm flipV="1">
          <a:off x="15290800" y="14861381"/>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8" name="テキスト ボックス 267"/>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9" name="直線コネクタ 268"/>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1" name="テキスト ボックス 270"/>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111125</xdr:rowOff>
    </xdr:to>
    <xdr:cxnSp macro="">
      <xdr:nvCxnSpPr>
        <xdr:cNvPr id="272" name="直線コネクタ 271"/>
        <xdr:cNvCxnSpPr/>
      </xdr:nvCxnSpPr>
      <xdr:spPr>
        <a:xfrm flipV="1">
          <a:off x="13512800" y="1496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77646</xdr:rowOff>
    </xdr:from>
    <xdr:ext cx="762000" cy="259045"/>
    <xdr:sp macro="" textlink="">
      <xdr:nvSpPr>
        <xdr:cNvPr id="274" name="テキスト ボックス 273"/>
        <xdr:cNvSpPr txBox="1"/>
      </xdr:nvSpPr>
      <xdr:spPr>
        <a:xfrm>
          <a:off x="14020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6" name="テキスト ボックス 275"/>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126206</xdr:rowOff>
    </xdr:from>
    <xdr:to>
      <xdr:col>81</xdr:col>
      <xdr:colOff>95250</xdr:colOff>
      <xdr:row>87</xdr:row>
      <xdr:rowOff>56356</xdr:rowOff>
    </xdr:to>
    <xdr:sp macro="" textlink="">
      <xdr:nvSpPr>
        <xdr:cNvPr id="282" name="楕円 281"/>
        <xdr:cNvSpPr/>
      </xdr:nvSpPr>
      <xdr:spPr>
        <a:xfrm>
          <a:off x="16967200" y="14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98283</xdr:rowOff>
    </xdr:from>
    <xdr:ext cx="762000" cy="259045"/>
    <xdr:sp macro="" textlink="">
      <xdr:nvSpPr>
        <xdr:cNvPr id="283" name="給与水準   （国との比較）該当値テキスト"/>
        <xdr:cNvSpPr txBox="1"/>
      </xdr:nvSpPr>
      <xdr:spPr>
        <a:xfrm>
          <a:off x="17106900" y="1484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65881</xdr:rowOff>
    </xdr:from>
    <xdr:to>
      <xdr:col>77</xdr:col>
      <xdr:colOff>95250</xdr:colOff>
      <xdr:row>86</xdr:row>
      <xdr:rowOff>167481</xdr:rowOff>
    </xdr:to>
    <xdr:sp macro="" textlink="">
      <xdr:nvSpPr>
        <xdr:cNvPr id="284" name="楕円 283"/>
        <xdr:cNvSpPr/>
      </xdr:nvSpPr>
      <xdr:spPr>
        <a:xfrm>
          <a:off x="16129000" y="148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152258</xdr:rowOff>
    </xdr:from>
    <xdr:ext cx="736600" cy="259045"/>
    <xdr:sp macro="" textlink="">
      <xdr:nvSpPr>
        <xdr:cNvPr id="285" name="テキスト ボックス 284"/>
        <xdr:cNvSpPr txBox="1"/>
      </xdr:nvSpPr>
      <xdr:spPr>
        <a:xfrm>
          <a:off x="15798800" y="14896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6" name="楕円 285"/>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7" name="テキスト ボックス 286"/>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8" name="楕円 28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9" name="テキスト ボックス 288"/>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90" name="楕円 289"/>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91" name="テキスト ボックス 290"/>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類似団体平均を下回っているが、本年度においては人口千人当たりの職員数が０．２１ポイント増加することとなった。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今後においても、人員削減による住民サービスの低下や職員定数を大きく上回るといったことを防ぐために、職員定数適正化計画に基づきバランスの取れた定数管理に努める。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13476</xdr:rowOff>
    </xdr:from>
    <xdr:to>
      <xdr:col>81</xdr:col>
      <xdr:colOff>44450</xdr:colOff>
      <xdr:row>61</xdr:row>
      <xdr:rowOff>41628</xdr:rowOff>
    </xdr:to>
    <xdr:cxnSp macro="">
      <xdr:nvCxnSpPr>
        <xdr:cNvPr id="326" name="直線コネクタ 325"/>
        <xdr:cNvCxnSpPr/>
      </xdr:nvCxnSpPr>
      <xdr:spPr>
        <a:xfrm>
          <a:off x="16179800" y="1047192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7" name="定員管理の状況平均値テキスト"/>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13476</xdr:rowOff>
    </xdr:from>
    <xdr:to>
      <xdr:col>77</xdr:col>
      <xdr:colOff>44450</xdr:colOff>
      <xdr:row>61</xdr:row>
      <xdr:rowOff>22860</xdr:rowOff>
    </xdr:to>
    <xdr:cxnSp macro="">
      <xdr:nvCxnSpPr>
        <xdr:cNvPr id="329" name="直線コネクタ 328"/>
        <xdr:cNvCxnSpPr/>
      </xdr:nvCxnSpPr>
      <xdr:spPr>
        <a:xfrm flipV="1">
          <a:off x="15290800" y="1047192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31" name="テキスト ボックス 330"/>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160796</xdr:rowOff>
    </xdr:from>
    <xdr:to>
      <xdr:col>72</xdr:col>
      <xdr:colOff>203200</xdr:colOff>
      <xdr:row>61</xdr:row>
      <xdr:rowOff>22860</xdr:rowOff>
    </xdr:to>
    <xdr:cxnSp macro="">
      <xdr:nvCxnSpPr>
        <xdr:cNvPr id="332" name="直線コネクタ 331"/>
        <xdr:cNvCxnSpPr/>
      </xdr:nvCxnSpPr>
      <xdr:spPr>
        <a:xfrm>
          <a:off x="14401800" y="10447796"/>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4" name="テキスト ボックス 333"/>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54892</xdr:rowOff>
    </xdr:from>
    <xdr:to>
      <xdr:col>68</xdr:col>
      <xdr:colOff>152400</xdr:colOff>
      <xdr:row>60</xdr:row>
      <xdr:rowOff>160796</xdr:rowOff>
    </xdr:to>
    <xdr:cxnSp macro="">
      <xdr:nvCxnSpPr>
        <xdr:cNvPr id="335" name="直線コネクタ 334"/>
        <xdr:cNvCxnSpPr/>
      </xdr:nvCxnSpPr>
      <xdr:spPr>
        <a:xfrm>
          <a:off x="13512800" y="10341892"/>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7" name="テキスト ボックス 336"/>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9" name="テキスト ボックス 338"/>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162278</xdr:rowOff>
    </xdr:from>
    <xdr:to>
      <xdr:col>81</xdr:col>
      <xdr:colOff>95250</xdr:colOff>
      <xdr:row>61</xdr:row>
      <xdr:rowOff>92428</xdr:rowOff>
    </xdr:to>
    <xdr:sp macro="" textlink="">
      <xdr:nvSpPr>
        <xdr:cNvPr id="345" name="楕円 344"/>
        <xdr:cNvSpPr/>
      </xdr:nvSpPr>
      <xdr:spPr>
        <a:xfrm>
          <a:off x="169672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7355</xdr:rowOff>
    </xdr:from>
    <xdr:ext cx="762000" cy="259045"/>
    <xdr:sp macro="" textlink="">
      <xdr:nvSpPr>
        <xdr:cNvPr id="346" name="定員管理の状況該当値テキスト"/>
        <xdr:cNvSpPr txBox="1"/>
      </xdr:nvSpPr>
      <xdr:spPr>
        <a:xfrm>
          <a:off x="17106900" y="102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134126</xdr:rowOff>
    </xdr:from>
    <xdr:to>
      <xdr:col>77</xdr:col>
      <xdr:colOff>95250</xdr:colOff>
      <xdr:row>61</xdr:row>
      <xdr:rowOff>64276</xdr:rowOff>
    </xdr:to>
    <xdr:sp macro="" textlink="">
      <xdr:nvSpPr>
        <xdr:cNvPr id="347" name="楕円 346"/>
        <xdr:cNvSpPr/>
      </xdr:nvSpPr>
      <xdr:spPr>
        <a:xfrm>
          <a:off x="16129000" y="104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74453</xdr:rowOff>
    </xdr:from>
    <xdr:ext cx="736600" cy="259045"/>
    <xdr:sp macro="" textlink="">
      <xdr:nvSpPr>
        <xdr:cNvPr id="348" name="テキスト ボックス 347"/>
        <xdr:cNvSpPr txBox="1"/>
      </xdr:nvSpPr>
      <xdr:spPr>
        <a:xfrm>
          <a:off x="15798800" y="1019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9" name="楕円 348"/>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50" name="テキスト ボックス 349"/>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109996</xdr:rowOff>
    </xdr:from>
    <xdr:to>
      <xdr:col>68</xdr:col>
      <xdr:colOff>203200</xdr:colOff>
      <xdr:row>61</xdr:row>
      <xdr:rowOff>40146</xdr:rowOff>
    </xdr:to>
    <xdr:sp macro="" textlink="">
      <xdr:nvSpPr>
        <xdr:cNvPr id="351" name="楕円 350"/>
        <xdr:cNvSpPr/>
      </xdr:nvSpPr>
      <xdr:spPr>
        <a:xfrm>
          <a:off x="14351000" y="10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50323</xdr:rowOff>
    </xdr:from>
    <xdr:ext cx="762000" cy="259045"/>
    <xdr:sp macro="" textlink="">
      <xdr:nvSpPr>
        <xdr:cNvPr id="352" name="テキスト ボックス 351"/>
        <xdr:cNvSpPr txBox="1"/>
      </xdr:nvSpPr>
      <xdr:spPr>
        <a:xfrm>
          <a:off x="14020800" y="1016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4092</xdr:rowOff>
    </xdr:from>
    <xdr:to>
      <xdr:col>64</xdr:col>
      <xdr:colOff>152400</xdr:colOff>
      <xdr:row>60</xdr:row>
      <xdr:rowOff>105692</xdr:rowOff>
    </xdr:to>
    <xdr:sp macro="" textlink="">
      <xdr:nvSpPr>
        <xdr:cNvPr id="353" name="楕円 352"/>
        <xdr:cNvSpPr/>
      </xdr:nvSpPr>
      <xdr:spPr>
        <a:xfrm>
          <a:off x="13462000" y="10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115869</xdr:rowOff>
    </xdr:from>
    <xdr:ext cx="762000" cy="259045"/>
    <xdr:sp macro="" textlink="">
      <xdr:nvSpPr>
        <xdr:cNvPr id="354" name="テキスト ボックス 353"/>
        <xdr:cNvSpPr txBox="1"/>
      </xdr:nvSpPr>
      <xdr:spPr>
        <a:xfrm>
          <a:off x="13131800" y="1005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である公債費充当可能一般財源については、緊急防災・減災事業債及び災害復旧事業債の元金償還開始により、比率の分子が増となり、単年度で増、３か年平均でも昨年度より０．３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今後も財政状況を勘案しながら、緊急性や住民ニーズを的確に把握した事業選択により、新規地方債の発行や公債費に準ずる債務負担行為について必要最低限とすることで、比率の抑制に努める。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102305</xdr:rowOff>
    </xdr:from>
    <xdr:to>
      <xdr:col>81</xdr:col>
      <xdr:colOff>44450</xdr:colOff>
      <xdr:row>36</xdr:row>
      <xdr:rowOff>142522</xdr:rowOff>
    </xdr:to>
    <xdr:cxnSp macro="">
      <xdr:nvCxnSpPr>
        <xdr:cNvPr id="389" name="直線コネクタ 388"/>
        <xdr:cNvCxnSpPr/>
      </xdr:nvCxnSpPr>
      <xdr:spPr>
        <a:xfrm>
          <a:off x="16179800" y="62745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90"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102305</xdr:rowOff>
    </xdr:from>
    <xdr:to>
      <xdr:col>77</xdr:col>
      <xdr:colOff>44450</xdr:colOff>
      <xdr:row>37</xdr:row>
      <xdr:rowOff>24695</xdr:rowOff>
    </xdr:to>
    <xdr:cxnSp macro="">
      <xdr:nvCxnSpPr>
        <xdr:cNvPr id="392" name="直線コネクタ 391"/>
        <xdr:cNvCxnSpPr/>
      </xdr:nvCxnSpPr>
      <xdr:spPr>
        <a:xfrm flipV="1">
          <a:off x="15290800" y="62745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135766</xdr:rowOff>
    </xdr:from>
    <xdr:ext cx="736600" cy="259045"/>
    <xdr:sp macro="" textlink="">
      <xdr:nvSpPr>
        <xdr:cNvPr id="394" name="テキスト ボックス 393"/>
        <xdr:cNvSpPr txBox="1"/>
      </xdr:nvSpPr>
      <xdr:spPr>
        <a:xfrm>
          <a:off x="15798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24695</xdr:rowOff>
    </xdr:from>
    <xdr:to>
      <xdr:col>72</xdr:col>
      <xdr:colOff>203200</xdr:colOff>
      <xdr:row>37</xdr:row>
      <xdr:rowOff>78317</xdr:rowOff>
    </xdr:to>
    <xdr:cxnSp macro="">
      <xdr:nvCxnSpPr>
        <xdr:cNvPr id="395" name="直線コネクタ 394"/>
        <xdr:cNvCxnSpPr/>
      </xdr:nvCxnSpPr>
      <xdr:spPr>
        <a:xfrm flipV="1">
          <a:off x="14401800" y="63683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7" name="テキスト ボックス 396"/>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38</xdr:row>
      <xdr:rowOff>705</xdr:rowOff>
    </xdr:to>
    <xdr:cxnSp macro="">
      <xdr:nvCxnSpPr>
        <xdr:cNvPr id="398" name="直線コネクタ 397"/>
        <xdr:cNvCxnSpPr/>
      </xdr:nvCxnSpPr>
      <xdr:spPr>
        <a:xfrm flipV="1">
          <a:off x="13512800" y="64219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400" name="テキスト ボックス 399"/>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402" name="テキスト ボックス 401"/>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91722</xdr:rowOff>
    </xdr:from>
    <xdr:to>
      <xdr:col>81</xdr:col>
      <xdr:colOff>95250</xdr:colOff>
      <xdr:row>37</xdr:row>
      <xdr:rowOff>21872</xdr:rowOff>
    </xdr:to>
    <xdr:sp macro="" textlink="">
      <xdr:nvSpPr>
        <xdr:cNvPr id="408" name="楕円 407"/>
        <xdr:cNvSpPr/>
      </xdr:nvSpPr>
      <xdr:spPr>
        <a:xfrm>
          <a:off x="16967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108249</xdr:rowOff>
    </xdr:from>
    <xdr:ext cx="762000" cy="259045"/>
    <xdr:sp macro="" textlink="">
      <xdr:nvSpPr>
        <xdr:cNvPr id="409" name="公債費負担の状況該当値テキスト"/>
        <xdr:cNvSpPr txBox="1"/>
      </xdr:nvSpPr>
      <xdr:spPr>
        <a:xfrm>
          <a:off x="17106900" y="61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51505</xdr:rowOff>
    </xdr:from>
    <xdr:to>
      <xdr:col>77</xdr:col>
      <xdr:colOff>95250</xdr:colOff>
      <xdr:row>36</xdr:row>
      <xdr:rowOff>153105</xdr:rowOff>
    </xdr:to>
    <xdr:sp macro="" textlink="">
      <xdr:nvSpPr>
        <xdr:cNvPr id="410" name="楕円 409"/>
        <xdr:cNvSpPr/>
      </xdr:nvSpPr>
      <xdr:spPr>
        <a:xfrm>
          <a:off x="16129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163282</xdr:rowOff>
    </xdr:from>
    <xdr:ext cx="736600" cy="259045"/>
    <xdr:sp macro="" textlink="">
      <xdr:nvSpPr>
        <xdr:cNvPr id="411" name="テキスト ボックス 410"/>
        <xdr:cNvSpPr txBox="1"/>
      </xdr:nvSpPr>
      <xdr:spPr>
        <a:xfrm>
          <a:off x="15798800" y="599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145345</xdr:rowOff>
    </xdr:from>
    <xdr:to>
      <xdr:col>73</xdr:col>
      <xdr:colOff>44450</xdr:colOff>
      <xdr:row>37</xdr:row>
      <xdr:rowOff>75495</xdr:rowOff>
    </xdr:to>
    <xdr:sp macro="" textlink="">
      <xdr:nvSpPr>
        <xdr:cNvPr id="412" name="楕円 411"/>
        <xdr:cNvSpPr/>
      </xdr:nvSpPr>
      <xdr:spPr>
        <a:xfrm>
          <a:off x="15240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85672</xdr:rowOff>
    </xdr:from>
    <xdr:ext cx="762000" cy="259045"/>
    <xdr:sp macro="" textlink="">
      <xdr:nvSpPr>
        <xdr:cNvPr id="413" name="テキスト ボックス 412"/>
        <xdr:cNvSpPr txBox="1"/>
      </xdr:nvSpPr>
      <xdr:spPr>
        <a:xfrm>
          <a:off x="14909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14" name="楕円 413"/>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15" name="テキスト ボックス 414"/>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121355</xdr:rowOff>
    </xdr:from>
    <xdr:to>
      <xdr:col>64</xdr:col>
      <xdr:colOff>152400</xdr:colOff>
      <xdr:row>38</xdr:row>
      <xdr:rowOff>51505</xdr:rowOff>
    </xdr:to>
    <xdr:sp macro="" textlink="">
      <xdr:nvSpPr>
        <xdr:cNvPr id="416" name="楕円 415"/>
        <xdr:cNvSpPr/>
      </xdr:nvSpPr>
      <xdr:spPr>
        <a:xfrm>
          <a:off x="13462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61682</xdr:rowOff>
    </xdr:from>
    <xdr:ext cx="762000" cy="259045"/>
    <xdr:sp macro="" textlink="">
      <xdr:nvSpPr>
        <xdr:cNvPr id="417" name="テキスト ボックス 416"/>
        <xdr:cNvSpPr txBox="1"/>
      </xdr:nvSpPr>
      <xdr:spPr>
        <a:xfrm>
          <a:off x="13131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比率の分子である地方債現在高は、役場庁舎建設事業及び哺育育成施設整備事業により、地方債発行額が増となり、元利償還額を上回ったことから１１．２ポイント増加となった。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今後の起債発行予定額が増加傾向であることから、財政状況を勘案しながら新規地方債の発行及び債務負担を最小限とすることで、比率の抑制に努める。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84314</xdr:rowOff>
    </xdr:from>
    <xdr:to>
      <xdr:col>81</xdr:col>
      <xdr:colOff>44450</xdr:colOff>
      <xdr:row>15</xdr:row>
      <xdr:rowOff>63006</xdr:rowOff>
    </xdr:to>
    <xdr:cxnSp macro="">
      <xdr:nvCxnSpPr>
        <xdr:cNvPr id="451" name="直線コネクタ 450"/>
        <xdr:cNvCxnSpPr/>
      </xdr:nvCxnSpPr>
      <xdr:spPr>
        <a:xfrm>
          <a:off x="16179800" y="2484614"/>
          <a:ext cx="8382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5221</xdr:rowOff>
    </xdr:from>
    <xdr:to>
      <xdr:col>77</xdr:col>
      <xdr:colOff>44450</xdr:colOff>
      <xdr:row>14</xdr:row>
      <xdr:rowOff>84314</xdr:rowOff>
    </xdr:to>
    <xdr:cxnSp macro="">
      <xdr:nvCxnSpPr>
        <xdr:cNvPr id="454" name="直線コネクタ 453"/>
        <xdr:cNvCxnSpPr/>
      </xdr:nvCxnSpPr>
      <xdr:spPr>
        <a:xfrm>
          <a:off x="15290800" y="2405521"/>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5" name="フローチャート: 判断 454"/>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56" name="テキスト ボックス 455"/>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57" name="フローチャート: 判断 456"/>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99924</xdr:rowOff>
    </xdr:from>
    <xdr:ext cx="762000" cy="259045"/>
    <xdr:sp macro="" textlink="">
      <xdr:nvSpPr>
        <xdr:cNvPr id="458" name="テキスト ボックス 457"/>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9" name="フローチャート: 判断 458"/>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60" name="テキスト ボックス 459"/>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1" name="フローチャート: 判断 460"/>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62" name="テキスト ボックス 461"/>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12206</xdr:rowOff>
    </xdr:from>
    <xdr:to>
      <xdr:col>81</xdr:col>
      <xdr:colOff>95250</xdr:colOff>
      <xdr:row>15</xdr:row>
      <xdr:rowOff>113806</xdr:rowOff>
    </xdr:to>
    <xdr:sp macro="" textlink="">
      <xdr:nvSpPr>
        <xdr:cNvPr id="468" name="楕円 467"/>
        <xdr:cNvSpPr/>
      </xdr:nvSpPr>
      <xdr:spPr>
        <a:xfrm>
          <a:off x="16967200" y="25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28733</xdr:rowOff>
    </xdr:from>
    <xdr:ext cx="762000" cy="259045"/>
    <xdr:sp macro="" textlink="">
      <xdr:nvSpPr>
        <xdr:cNvPr id="469" name="将来負担の状況該当値テキスト"/>
        <xdr:cNvSpPr txBox="1"/>
      </xdr:nvSpPr>
      <xdr:spPr>
        <a:xfrm>
          <a:off x="17106900" y="242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33514</xdr:rowOff>
    </xdr:from>
    <xdr:to>
      <xdr:col>77</xdr:col>
      <xdr:colOff>95250</xdr:colOff>
      <xdr:row>14</xdr:row>
      <xdr:rowOff>135114</xdr:rowOff>
    </xdr:to>
    <xdr:sp macro="" textlink="">
      <xdr:nvSpPr>
        <xdr:cNvPr id="470" name="楕円 469"/>
        <xdr:cNvSpPr/>
      </xdr:nvSpPr>
      <xdr:spPr>
        <a:xfrm>
          <a:off x="16129000" y="24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145291</xdr:rowOff>
    </xdr:from>
    <xdr:ext cx="736600" cy="259045"/>
    <xdr:sp macro="" textlink="">
      <xdr:nvSpPr>
        <xdr:cNvPr id="471" name="テキスト ボックス 470"/>
        <xdr:cNvSpPr txBox="1"/>
      </xdr:nvSpPr>
      <xdr:spPr>
        <a:xfrm>
          <a:off x="15798800" y="2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125871</xdr:rowOff>
    </xdr:from>
    <xdr:to>
      <xdr:col>73</xdr:col>
      <xdr:colOff>44450</xdr:colOff>
      <xdr:row>14</xdr:row>
      <xdr:rowOff>56021</xdr:rowOff>
    </xdr:to>
    <xdr:sp macro="" textlink="">
      <xdr:nvSpPr>
        <xdr:cNvPr id="472" name="楕円 471"/>
        <xdr:cNvSpPr/>
      </xdr:nvSpPr>
      <xdr:spPr>
        <a:xfrm>
          <a:off x="15240000" y="2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66198</xdr:rowOff>
    </xdr:from>
    <xdr:ext cx="762000" cy="259045"/>
    <xdr:sp macro="" textlink="">
      <xdr:nvSpPr>
        <xdr:cNvPr id="473" name="テキスト ボックス 472"/>
        <xdr:cNvSpPr txBox="1"/>
      </xdr:nvSpPr>
      <xdr:spPr>
        <a:xfrm>
          <a:off x="14909800" y="212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18,468
18,410
513.76
13,273,369
12,798,684
363,788
7,262,824
10,065,943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については減少したが、三年に一度に精算する退職手当負担金等により、人件費総額は増加となり、昨年度と比べ、０．５ポイントの増となった。類似団体平均より人件費に係る経常経費が低くなっているのは、職員の若年化や業務の民間委託の推進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今後においても職員定数適正化計画に基づき、人件費の抑制に努める。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33</xdr:row>
      <xdr:rowOff>124278</xdr:rowOff>
    </xdr:to>
    <xdr:cxnSp macro="">
      <xdr:nvCxnSpPr>
        <xdr:cNvPr id="68" name="直線コネクタ 67"/>
        <xdr:cNvCxnSpPr/>
      </xdr:nvCxnSpPr>
      <xdr:spPr>
        <a:xfrm>
          <a:off x="3987800" y="5727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37193</xdr:rowOff>
    </xdr:from>
    <xdr:to>
      <xdr:col>19</xdr:col>
      <xdr:colOff>187325</xdr:colOff>
      <xdr:row>33</xdr:row>
      <xdr:rowOff>69850</xdr:rowOff>
    </xdr:to>
    <xdr:cxnSp macro="">
      <xdr:nvCxnSpPr>
        <xdr:cNvPr id="71" name="直線コネクタ 70"/>
        <xdr:cNvCxnSpPr/>
      </xdr:nvCxnSpPr>
      <xdr:spPr>
        <a:xfrm>
          <a:off x="3098800" y="569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78213</xdr:rowOff>
    </xdr:from>
    <xdr:ext cx="736600" cy="259045"/>
    <xdr:sp macro="" textlink="">
      <xdr:nvSpPr>
        <xdr:cNvPr id="73" name="テキスト ボックス 72"/>
        <xdr:cNvSpPr txBox="1"/>
      </xdr:nvSpPr>
      <xdr:spPr>
        <a:xfrm>
          <a:off x="36068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154214</xdr:rowOff>
    </xdr:from>
    <xdr:to>
      <xdr:col>15</xdr:col>
      <xdr:colOff>98425</xdr:colOff>
      <xdr:row>33</xdr:row>
      <xdr:rowOff>37193</xdr:rowOff>
    </xdr:to>
    <xdr:cxnSp macro="">
      <xdr:nvCxnSpPr>
        <xdr:cNvPr id="74" name="直線コネクタ 73"/>
        <xdr:cNvCxnSpPr/>
      </xdr:nvCxnSpPr>
      <xdr:spPr>
        <a:xfrm>
          <a:off x="2209800" y="564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23784</xdr:rowOff>
    </xdr:from>
    <xdr:ext cx="762000" cy="259045"/>
    <xdr:sp macro="" textlink="">
      <xdr:nvSpPr>
        <xdr:cNvPr id="76" name="テキスト ボックス 75"/>
        <xdr:cNvSpPr txBox="1"/>
      </xdr:nvSpPr>
      <xdr:spPr>
        <a:xfrm>
          <a:off x="2717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99786</xdr:rowOff>
    </xdr:from>
    <xdr:to>
      <xdr:col>11</xdr:col>
      <xdr:colOff>9525</xdr:colOff>
      <xdr:row>32</xdr:row>
      <xdr:rowOff>154214</xdr:rowOff>
    </xdr:to>
    <xdr:cxnSp macro="">
      <xdr:nvCxnSpPr>
        <xdr:cNvPr id="77" name="直線コネクタ 76"/>
        <xdr:cNvCxnSpPr/>
      </xdr:nvCxnSpPr>
      <xdr:spPr>
        <a:xfrm>
          <a:off x="1320800" y="5586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73478</xdr:rowOff>
    </xdr:from>
    <xdr:to>
      <xdr:col>24</xdr:col>
      <xdr:colOff>76200</xdr:colOff>
      <xdr:row>34</xdr:row>
      <xdr:rowOff>3628</xdr:rowOff>
    </xdr:to>
    <xdr:sp macro="" textlink="">
      <xdr:nvSpPr>
        <xdr:cNvPr id="87" name="楕円 86"/>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90005</xdr:rowOff>
    </xdr:from>
    <xdr:ext cx="762000" cy="259045"/>
    <xdr:sp macro="" textlink="">
      <xdr:nvSpPr>
        <xdr:cNvPr id="88" name="人件費該当値テキスト"/>
        <xdr:cNvSpPr txBox="1"/>
      </xdr:nvSpPr>
      <xdr:spPr>
        <a:xfrm>
          <a:off x="49149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19050</xdr:rowOff>
    </xdr:from>
    <xdr:to>
      <xdr:col>20</xdr:col>
      <xdr:colOff>38100</xdr:colOff>
      <xdr:row>33</xdr:row>
      <xdr:rowOff>120650</xdr:rowOff>
    </xdr:to>
    <xdr:sp macro="" textlink="">
      <xdr:nvSpPr>
        <xdr:cNvPr id="89" name="楕円 88"/>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130827</xdr:rowOff>
    </xdr:from>
    <xdr:ext cx="736600" cy="259045"/>
    <xdr:sp macro="" textlink="">
      <xdr:nvSpPr>
        <xdr:cNvPr id="90" name="テキスト ボックス 89"/>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157843</xdr:rowOff>
    </xdr:from>
    <xdr:to>
      <xdr:col>15</xdr:col>
      <xdr:colOff>149225</xdr:colOff>
      <xdr:row>33</xdr:row>
      <xdr:rowOff>87993</xdr:rowOff>
    </xdr:to>
    <xdr:sp macro="" textlink="">
      <xdr:nvSpPr>
        <xdr:cNvPr id="91" name="楕円 90"/>
        <xdr:cNvSpPr/>
      </xdr:nvSpPr>
      <xdr:spPr>
        <a:xfrm>
          <a:off x="3048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98170</xdr:rowOff>
    </xdr:from>
    <xdr:ext cx="762000" cy="259045"/>
    <xdr:sp macro="" textlink="">
      <xdr:nvSpPr>
        <xdr:cNvPr id="92" name="テキスト ボックス 91"/>
        <xdr:cNvSpPr txBox="1"/>
      </xdr:nvSpPr>
      <xdr:spPr>
        <a:xfrm>
          <a:off x="2717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103414</xdr:rowOff>
    </xdr:from>
    <xdr:to>
      <xdr:col>11</xdr:col>
      <xdr:colOff>60325</xdr:colOff>
      <xdr:row>33</xdr:row>
      <xdr:rowOff>33564</xdr:rowOff>
    </xdr:to>
    <xdr:sp macro="" textlink="">
      <xdr:nvSpPr>
        <xdr:cNvPr id="93" name="楕円 92"/>
        <xdr:cNvSpPr/>
      </xdr:nvSpPr>
      <xdr:spPr>
        <a:xfrm>
          <a:off x="2159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43741</xdr:rowOff>
    </xdr:from>
    <xdr:ext cx="762000" cy="259045"/>
    <xdr:sp macro="" textlink="">
      <xdr:nvSpPr>
        <xdr:cNvPr id="94" name="テキスト ボックス 93"/>
        <xdr:cNvSpPr txBox="1"/>
      </xdr:nvSpPr>
      <xdr:spPr>
        <a:xfrm>
          <a:off x="1828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48986</xdr:rowOff>
    </xdr:from>
    <xdr:to>
      <xdr:col>6</xdr:col>
      <xdr:colOff>171450</xdr:colOff>
      <xdr:row>32</xdr:row>
      <xdr:rowOff>150586</xdr:rowOff>
    </xdr:to>
    <xdr:sp macro="" textlink="">
      <xdr:nvSpPr>
        <xdr:cNvPr id="95" name="楕円 94"/>
        <xdr:cNvSpPr/>
      </xdr:nvSpPr>
      <xdr:spPr>
        <a:xfrm>
          <a:off x="1270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160763</xdr:rowOff>
    </xdr:from>
    <xdr:ext cx="762000" cy="259045"/>
    <xdr:sp macro="" textlink="">
      <xdr:nvSpPr>
        <xdr:cNvPr id="96" name="テキスト ボックス 95"/>
        <xdr:cNvSpPr txBox="1"/>
      </xdr:nvSpPr>
      <xdr:spPr>
        <a:xfrm>
          <a:off x="939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物件費に係る経常収支比率が高い理由としては、行政改革大綱に基づく、スクールバス運行委託業務や、公共施設の指定管理者業務への移行など、業務の民間委託化の推進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結果として人件費（職員給与費が）類似団体平均を大きく下回っている反面、物件費が大きく上回っている。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107950</xdr:rowOff>
    </xdr:from>
    <xdr:to>
      <xdr:col>82</xdr:col>
      <xdr:colOff>107950</xdr:colOff>
      <xdr:row>21</xdr:row>
      <xdr:rowOff>69850</xdr:rowOff>
    </xdr:to>
    <xdr:cxnSp macro="">
      <xdr:nvCxnSpPr>
        <xdr:cNvPr id="129" name="直線コネクタ 128"/>
        <xdr:cNvCxnSpPr/>
      </xdr:nvCxnSpPr>
      <xdr:spPr>
        <a:xfrm>
          <a:off x="15671800" y="3536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107950</xdr:rowOff>
    </xdr:to>
    <xdr:cxnSp macro="">
      <xdr:nvCxnSpPr>
        <xdr:cNvPr id="132" name="直線コネクタ 131"/>
        <xdr:cNvCxnSpPr/>
      </xdr:nvCxnSpPr>
      <xdr:spPr>
        <a:xfrm>
          <a:off x="14782800" y="3327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168927</xdr:rowOff>
    </xdr:from>
    <xdr:ext cx="736600" cy="259045"/>
    <xdr:sp macro="" textlink="">
      <xdr:nvSpPr>
        <xdr:cNvPr id="134" name="テキスト ボックス 133"/>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146050</xdr:rowOff>
    </xdr:to>
    <xdr:cxnSp macro="">
      <xdr:nvCxnSpPr>
        <xdr:cNvPr id="135" name="直線コネクタ 134"/>
        <xdr:cNvCxnSpPr/>
      </xdr:nvCxnSpPr>
      <xdr:spPr>
        <a:xfrm flipV="1">
          <a:off x="13893800" y="332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146050</xdr:rowOff>
    </xdr:to>
    <xdr:cxnSp macro="">
      <xdr:nvCxnSpPr>
        <xdr:cNvPr id="138" name="直線コネクタ 137"/>
        <xdr:cNvCxnSpPr/>
      </xdr:nvCxnSpPr>
      <xdr:spPr>
        <a:xfrm>
          <a:off x="13004800" y="3213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8" name="楕円 147"/>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9"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57150</xdr:rowOff>
    </xdr:from>
    <xdr:to>
      <xdr:col>78</xdr:col>
      <xdr:colOff>120650</xdr:colOff>
      <xdr:row>20</xdr:row>
      <xdr:rowOff>158750</xdr:rowOff>
    </xdr:to>
    <xdr:sp macro="" textlink="">
      <xdr:nvSpPr>
        <xdr:cNvPr id="150" name="楕円 149"/>
        <xdr:cNvSpPr/>
      </xdr:nvSpPr>
      <xdr:spPr>
        <a:xfrm>
          <a:off x="15621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143527</xdr:rowOff>
    </xdr:from>
    <xdr:ext cx="736600" cy="259045"/>
    <xdr:sp macro="" textlink="">
      <xdr:nvSpPr>
        <xdr:cNvPr id="151" name="テキスト ボックス 150"/>
        <xdr:cNvSpPr txBox="1"/>
      </xdr:nvSpPr>
      <xdr:spPr>
        <a:xfrm>
          <a:off x="15290800" y="357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3" name="テキスト ボックス 152"/>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4" name="楕円 153"/>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5" name="テキスト ボックス 154"/>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扶助費については、子ども医療費無償化の対象拡大等による増加により、０．３ポイントの増となった。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今後においても扶助費の増加が予想されることから、他の義務的経費の削減を図ることで抑制に努める。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135165</xdr:rowOff>
    </xdr:to>
    <xdr:cxnSp macro="">
      <xdr:nvCxnSpPr>
        <xdr:cNvPr id="192" name="直線コネクタ 191"/>
        <xdr:cNvCxnSpPr/>
      </xdr:nvCxnSpPr>
      <xdr:spPr>
        <a:xfrm>
          <a:off x="3987800" y="9858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58</xdr:row>
      <xdr:rowOff>12700</xdr:rowOff>
    </xdr:to>
    <xdr:cxnSp macro="">
      <xdr:nvCxnSpPr>
        <xdr:cNvPr id="195" name="直線コネクタ 194"/>
        <xdr:cNvCxnSpPr/>
      </xdr:nvCxnSpPr>
      <xdr:spPr>
        <a:xfrm flipV="1">
          <a:off x="3098800" y="9858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7" name="テキスト ボックス 196"/>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58</xdr:row>
      <xdr:rowOff>12700</xdr:rowOff>
    </xdr:to>
    <xdr:cxnSp macro="">
      <xdr:nvCxnSpPr>
        <xdr:cNvPr id="198" name="直線コネクタ 197"/>
        <xdr:cNvCxnSpPr/>
      </xdr:nvCxnSpPr>
      <xdr:spPr>
        <a:xfrm>
          <a:off x="2209800" y="97771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57</xdr:row>
      <xdr:rowOff>4535</xdr:rowOff>
    </xdr:to>
    <xdr:cxnSp macro="">
      <xdr:nvCxnSpPr>
        <xdr:cNvPr id="201" name="直線コネクタ 200"/>
        <xdr:cNvCxnSpPr/>
      </xdr:nvCxnSpPr>
      <xdr:spPr>
        <a:xfrm>
          <a:off x="1320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1" name="楕円 210"/>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2"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13" name="楕円 212"/>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4" name="テキスト ボックス 213"/>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5" name="楕円 214"/>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6" name="テキスト ボックス 21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7" name="楕円 216"/>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8" name="テキスト ボックス 217"/>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に対する繰出金の大幅な減少は見込めないことから、簡易水道特別会計など、他会計における使用料の適正化による収入増を図るとともに、緊急度に応じた事業選択及び維持管理経費の見直しを行い、普通会計の負担額（繰出金）の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57150</xdr:rowOff>
    </xdr:from>
    <xdr:to>
      <xdr:col>82</xdr:col>
      <xdr:colOff>107950</xdr:colOff>
      <xdr:row>55</xdr:row>
      <xdr:rowOff>95250</xdr:rowOff>
    </xdr:to>
    <xdr:cxnSp macro="">
      <xdr:nvCxnSpPr>
        <xdr:cNvPr id="253" name="直線コネクタ 252"/>
        <xdr:cNvCxnSpPr/>
      </xdr:nvCxnSpPr>
      <xdr:spPr>
        <a:xfrm>
          <a:off x="15671800" y="948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57150</xdr:rowOff>
    </xdr:from>
    <xdr:to>
      <xdr:col>78</xdr:col>
      <xdr:colOff>69850</xdr:colOff>
      <xdr:row>55</xdr:row>
      <xdr:rowOff>158750</xdr:rowOff>
    </xdr:to>
    <xdr:cxnSp macro="">
      <xdr:nvCxnSpPr>
        <xdr:cNvPr id="256" name="直線コネクタ 255"/>
        <xdr:cNvCxnSpPr/>
      </xdr:nvCxnSpPr>
      <xdr:spPr>
        <a:xfrm flipV="1">
          <a:off x="14782800" y="9486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8" name="テキスト ボックス 257"/>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158750</xdr:rowOff>
    </xdr:from>
    <xdr:to>
      <xdr:col>73</xdr:col>
      <xdr:colOff>180975</xdr:colOff>
      <xdr:row>56</xdr:row>
      <xdr:rowOff>127000</xdr:rowOff>
    </xdr:to>
    <xdr:cxnSp macro="">
      <xdr:nvCxnSpPr>
        <xdr:cNvPr id="259" name="直線コネクタ 258"/>
        <xdr:cNvCxnSpPr/>
      </xdr:nvCxnSpPr>
      <xdr:spPr>
        <a:xfrm flipV="1">
          <a:off x="13893800" y="9588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61" name="テキスト ボックス 260"/>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56</xdr:row>
      <xdr:rowOff>127000</xdr:rowOff>
    </xdr:to>
    <xdr:cxnSp macro="">
      <xdr:nvCxnSpPr>
        <xdr:cNvPr id="262" name="直線コネクタ 261"/>
        <xdr:cNvCxnSpPr/>
      </xdr:nvCxnSpPr>
      <xdr:spPr>
        <a:xfrm>
          <a:off x="13004800" y="966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5" name="フローチャート: 判断 264"/>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44450</xdr:rowOff>
    </xdr:from>
    <xdr:to>
      <xdr:col>82</xdr:col>
      <xdr:colOff>158750</xdr:colOff>
      <xdr:row>55</xdr:row>
      <xdr:rowOff>146050</xdr:rowOff>
    </xdr:to>
    <xdr:sp macro="" textlink="">
      <xdr:nvSpPr>
        <xdr:cNvPr id="272" name="楕円 271"/>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60977</xdr:rowOff>
    </xdr:from>
    <xdr:ext cx="762000" cy="259045"/>
    <xdr:sp macro="" textlink="">
      <xdr:nvSpPr>
        <xdr:cNvPr id="273"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6350</xdr:rowOff>
    </xdr:from>
    <xdr:to>
      <xdr:col>78</xdr:col>
      <xdr:colOff>120650</xdr:colOff>
      <xdr:row>55</xdr:row>
      <xdr:rowOff>107950</xdr:rowOff>
    </xdr:to>
    <xdr:sp macro="" textlink="">
      <xdr:nvSpPr>
        <xdr:cNvPr id="274" name="楕円 273"/>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118127</xdr:rowOff>
    </xdr:from>
    <xdr:ext cx="736600" cy="259045"/>
    <xdr:sp macro="" textlink="">
      <xdr:nvSpPr>
        <xdr:cNvPr id="275" name="テキスト ボックス 274"/>
        <xdr:cNvSpPr txBox="1"/>
      </xdr:nvSpPr>
      <xdr:spPr>
        <a:xfrm>
          <a:off x="15290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107950</xdr:rowOff>
    </xdr:from>
    <xdr:to>
      <xdr:col>74</xdr:col>
      <xdr:colOff>31750</xdr:colOff>
      <xdr:row>56</xdr:row>
      <xdr:rowOff>38100</xdr:rowOff>
    </xdr:to>
    <xdr:sp macro="" textlink="">
      <xdr:nvSpPr>
        <xdr:cNvPr id="276" name="楕円 275"/>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48277</xdr:rowOff>
    </xdr:from>
    <xdr:ext cx="762000" cy="259045"/>
    <xdr:sp macro="" textlink="">
      <xdr:nvSpPr>
        <xdr:cNvPr id="277" name="テキスト ボックス 276"/>
        <xdr:cNvSpPr txBox="1"/>
      </xdr:nvSpPr>
      <xdr:spPr>
        <a:xfrm>
          <a:off x="14401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80" name="楕円 279"/>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81" name="テキスト ボックス 280"/>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補助費等については、農林産業費における補助金が大きく減となったものの、経常経費全体に占める補助費の割合が増となったため、０．３ポイントの増となった。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今後においても補助費等は増加傾向にあることから、他の消費的経費を抑制するとともに、事務事業評価による補助金及び負担金の適正化を図りながら削減に努める。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104140</xdr:rowOff>
    </xdr:to>
    <xdr:cxnSp macro="">
      <xdr:nvCxnSpPr>
        <xdr:cNvPr id="314" name="直線コネクタ 313"/>
        <xdr:cNvCxnSpPr/>
      </xdr:nvCxnSpPr>
      <xdr:spPr>
        <a:xfrm>
          <a:off x="15671800" y="6596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5"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81280</xdr:rowOff>
    </xdr:to>
    <xdr:cxnSp macro="">
      <xdr:nvCxnSpPr>
        <xdr:cNvPr id="317" name="直線コネクタ 316"/>
        <xdr:cNvCxnSpPr/>
      </xdr:nvCxnSpPr>
      <xdr:spPr>
        <a:xfrm>
          <a:off x="14782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19" name="テキスト ボックス 318"/>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xdr:rowOff>
    </xdr:from>
    <xdr:to>
      <xdr:col>73</xdr:col>
      <xdr:colOff>180975</xdr:colOff>
      <xdr:row>38</xdr:row>
      <xdr:rowOff>35560</xdr:rowOff>
    </xdr:to>
    <xdr:cxnSp macro="">
      <xdr:nvCxnSpPr>
        <xdr:cNvPr id="320" name="直線コネクタ 319"/>
        <xdr:cNvCxnSpPr/>
      </xdr:nvCxnSpPr>
      <xdr:spPr>
        <a:xfrm>
          <a:off x="13893800" y="652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22" name="テキスト ボックス 321"/>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xdr:rowOff>
    </xdr:from>
    <xdr:to>
      <xdr:col>69</xdr:col>
      <xdr:colOff>92075</xdr:colOff>
      <xdr:row>38</xdr:row>
      <xdr:rowOff>20320</xdr:rowOff>
    </xdr:to>
    <xdr:cxnSp macro="">
      <xdr:nvCxnSpPr>
        <xdr:cNvPr id="323" name="直線コネクタ 322"/>
        <xdr:cNvCxnSpPr/>
      </xdr:nvCxnSpPr>
      <xdr:spPr>
        <a:xfrm flipV="1">
          <a:off x="13004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フローチャート: 判断 32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7" name="テキスト ボックス 32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33" name="楕円 332"/>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34"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5" name="楕円 334"/>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6" name="テキスト ボックス 335"/>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7" name="楕円 336"/>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8" name="テキスト ボックス 337"/>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125730</xdr:rowOff>
    </xdr:from>
    <xdr:to>
      <xdr:col>69</xdr:col>
      <xdr:colOff>142875</xdr:colOff>
      <xdr:row>38</xdr:row>
      <xdr:rowOff>55880</xdr:rowOff>
    </xdr:to>
    <xdr:sp macro="" textlink="">
      <xdr:nvSpPr>
        <xdr:cNvPr id="339" name="楕円 338"/>
        <xdr:cNvSpPr/>
      </xdr:nvSpPr>
      <xdr:spPr>
        <a:xfrm>
          <a:off x="13843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40" name="テキスト ボックス 339"/>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41" name="楕円 340"/>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42" name="テキスト ボックス 341"/>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残高は平成２８年度の台風被害の復旧以降増加傾向にあり、本年度においても役場庁舎建設事業、哺育育成施設整備事業等により、元利償還を上回る地方債発行額となった。類似団体平均を下回っているが、公債費に係る経常収支比率は依然として高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今後においても計画的な公共施設整備等への財政負担が見込まれることから、新規地方債の発行を必要最小限に抑えるなど、緊急度や住民ニーズを的確に把握した事業の選択実施に努める。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100874</xdr:rowOff>
    </xdr:from>
    <xdr:to>
      <xdr:col>24</xdr:col>
      <xdr:colOff>25400</xdr:colOff>
      <xdr:row>74</xdr:row>
      <xdr:rowOff>133531</xdr:rowOff>
    </xdr:to>
    <xdr:cxnSp macro="">
      <xdr:nvCxnSpPr>
        <xdr:cNvPr id="377" name="直線コネクタ 376"/>
        <xdr:cNvCxnSpPr/>
      </xdr:nvCxnSpPr>
      <xdr:spPr>
        <a:xfrm>
          <a:off x="3987800" y="127881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4190</xdr:rowOff>
    </xdr:from>
    <xdr:ext cx="762000" cy="259045"/>
    <xdr:sp macro="" textlink="">
      <xdr:nvSpPr>
        <xdr:cNvPr id="378" name="公債費平均値テキスト"/>
        <xdr:cNvSpPr txBox="1"/>
      </xdr:nvSpPr>
      <xdr:spPr>
        <a:xfrm>
          <a:off x="4914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100874</xdr:rowOff>
    </xdr:from>
    <xdr:to>
      <xdr:col>19</xdr:col>
      <xdr:colOff>187325</xdr:colOff>
      <xdr:row>74</xdr:row>
      <xdr:rowOff>120469</xdr:rowOff>
    </xdr:to>
    <xdr:cxnSp macro="">
      <xdr:nvCxnSpPr>
        <xdr:cNvPr id="380" name="直線コネクタ 379"/>
        <xdr:cNvCxnSpPr/>
      </xdr:nvCxnSpPr>
      <xdr:spPr>
        <a:xfrm flipV="1">
          <a:off x="3098800" y="127881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100874</xdr:rowOff>
    </xdr:from>
    <xdr:to>
      <xdr:col>15</xdr:col>
      <xdr:colOff>98425</xdr:colOff>
      <xdr:row>74</xdr:row>
      <xdr:rowOff>120469</xdr:rowOff>
    </xdr:to>
    <xdr:cxnSp macro="">
      <xdr:nvCxnSpPr>
        <xdr:cNvPr id="383" name="直線コネクタ 382"/>
        <xdr:cNvCxnSpPr/>
      </xdr:nvCxnSpPr>
      <xdr:spPr>
        <a:xfrm>
          <a:off x="2209800" y="127881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5" name="テキスト ボックス 384"/>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100874</xdr:rowOff>
    </xdr:from>
    <xdr:to>
      <xdr:col>11</xdr:col>
      <xdr:colOff>9525</xdr:colOff>
      <xdr:row>75</xdr:row>
      <xdr:rowOff>27396</xdr:rowOff>
    </xdr:to>
    <xdr:cxnSp macro="">
      <xdr:nvCxnSpPr>
        <xdr:cNvPr id="386" name="直線コネクタ 385"/>
        <xdr:cNvCxnSpPr/>
      </xdr:nvCxnSpPr>
      <xdr:spPr>
        <a:xfrm flipV="1">
          <a:off x="1320800" y="127881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8" name="テキスト ボックス 387"/>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9" name="フローチャート: 判断 388"/>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90" name="テキスト ボックス 389"/>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82731</xdr:rowOff>
    </xdr:from>
    <xdr:to>
      <xdr:col>24</xdr:col>
      <xdr:colOff>76200</xdr:colOff>
      <xdr:row>75</xdr:row>
      <xdr:rowOff>12881</xdr:rowOff>
    </xdr:to>
    <xdr:sp macro="" textlink="">
      <xdr:nvSpPr>
        <xdr:cNvPr id="396" name="楕円 395"/>
        <xdr:cNvSpPr/>
      </xdr:nvSpPr>
      <xdr:spPr>
        <a:xfrm>
          <a:off x="47752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99258</xdr:rowOff>
    </xdr:from>
    <xdr:ext cx="762000" cy="259045"/>
    <xdr:sp macro="" textlink="">
      <xdr:nvSpPr>
        <xdr:cNvPr id="397" name="公債費該当値テキスト"/>
        <xdr:cNvSpPr txBox="1"/>
      </xdr:nvSpPr>
      <xdr:spPr>
        <a:xfrm>
          <a:off x="4914900" y="126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50074</xdr:rowOff>
    </xdr:from>
    <xdr:to>
      <xdr:col>20</xdr:col>
      <xdr:colOff>38100</xdr:colOff>
      <xdr:row>74</xdr:row>
      <xdr:rowOff>151674</xdr:rowOff>
    </xdr:to>
    <xdr:sp macro="" textlink="">
      <xdr:nvSpPr>
        <xdr:cNvPr id="398" name="楕円 397"/>
        <xdr:cNvSpPr/>
      </xdr:nvSpPr>
      <xdr:spPr>
        <a:xfrm>
          <a:off x="3937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161851</xdr:rowOff>
    </xdr:from>
    <xdr:ext cx="736600" cy="259045"/>
    <xdr:sp macro="" textlink="">
      <xdr:nvSpPr>
        <xdr:cNvPr id="399" name="テキスト ボックス 398"/>
        <xdr:cNvSpPr txBox="1"/>
      </xdr:nvSpPr>
      <xdr:spPr>
        <a:xfrm>
          <a:off x="3606800" y="1250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69669</xdr:rowOff>
    </xdr:from>
    <xdr:to>
      <xdr:col>15</xdr:col>
      <xdr:colOff>149225</xdr:colOff>
      <xdr:row>74</xdr:row>
      <xdr:rowOff>171269</xdr:rowOff>
    </xdr:to>
    <xdr:sp macro="" textlink="">
      <xdr:nvSpPr>
        <xdr:cNvPr id="400" name="楕円 399"/>
        <xdr:cNvSpPr/>
      </xdr:nvSpPr>
      <xdr:spPr>
        <a:xfrm>
          <a:off x="30480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9996</xdr:rowOff>
    </xdr:from>
    <xdr:ext cx="762000" cy="259045"/>
    <xdr:sp macro="" textlink="">
      <xdr:nvSpPr>
        <xdr:cNvPr id="401" name="テキスト ボックス 400"/>
        <xdr:cNvSpPr txBox="1"/>
      </xdr:nvSpPr>
      <xdr:spPr>
        <a:xfrm>
          <a:off x="2717800" y="1252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50074</xdr:rowOff>
    </xdr:from>
    <xdr:to>
      <xdr:col>11</xdr:col>
      <xdr:colOff>60325</xdr:colOff>
      <xdr:row>74</xdr:row>
      <xdr:rowOff>151674</xdr:rowOff>
    </xdr:to>
    <xdr:sp macro="" textlink="">
      <xdr:nvSpPr>
        <xdr:cNvPr id="402" name="楕円 401"/>
        <xdr:cNvSpPr/>
      </xdr:nvSpPr>
      <xdr:spPr>
        <a:xfrm>
          <a:off x="2159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161851</xdr:rowOff>
    </xdr:from>
    <xdr:ext cx="762000" cy="259045"/>
    <xdr:sp macro="" textlink="">
      <xdr:nvSpPr>
        <xdr:cNvPr id="403" name="テキスト ボックス 402"/>
        <xdr:cNvSpPr txBox="1"/>
      </xdr:nvSpPr>
      <xdr:spPr>
        <a:xfrm>
          <a:off x="1828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148046</xdr:rowOff>
    </xdr:from>
    <xdr:to>
      <xdr:col>6</xdr:col>
      <xdr:colOff>171450</xdr:colOff>
      <xdr:row>75</xdr:row>
      <xdr:rowOff>78196</xdr:rowOff>
    </xdr:to>
    <xdr:sp macro="" textlink="">
      <xdr:nvSpPr>
        <xdr:cNvPr id="404" name="楕円 403"/>
        <xdr:cNvSpPr/>
      </xdr:nvSpPr>
      <xdr:spPr>
        <a:xfrm>
          <a:off x="1270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88373</xdr:rowOff>
    </xdr:from>
    <xdr:ext cx="762000" cy="259045"/>
    <xdr:sp macro="" textlink="">
      <xdr:nvSpPr>
        <xdr:cNvPr id="405" name="テキスト ボックス 404"/>
        <xdr:cNvSpPr txBox="1"/>
      </xdr:nvSpPr>
      <xdr:spPr>
        <a:xfrm>
          <a:off x="939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経常収支比率が例年に比べ、軒並み増加したことから、昨年度と比べ２．１ポイントの増となった。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依然、類似団体平均を上回っていることから、適正な財政運営に努める。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121286</xdr:rowOff>
    </xdr:to>
    <xdr:cxnSp macro="">
      <xdr:nvCxnSpPr>
        <xdr:cNvPr id="434" name="直線コネクタ 433"/>
        <xdr:cNvCxnSpPr/>
      </xdr:nvCxnSpPr>
      <xdr:spPr>
        <a:xfrm>
          <a:off x="15671800" y="13545820"/>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79</xdr:row>
      <xdr:rowOff>1270</xdr:rowOff>
    </xdr:to>
    <xdr:cxnSp macro="">
      <xdr:nvCxnSpPr>
        <xdr:cNvPr id="437" name="直線コネクタ 436"/>
        <xdr:cNvCxnSpPr/>
      </xdr:nvCxnSpPr>
      <xdr:spPr>
        <a:xfrm>
          <a:off x="14782800" y="13511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9" name="テキスト ボックス 438"/>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109855</xdr:rowOff>
    </xdr:from>
    <xdr:to>
      <xdr:col>73</xdr:col>
      <xdr:colOff>180975</xdr:colOff>
      <xdr:row>78</xdr:row>
      <xdr:rowOff>138430</xdr:rowOff>
    </xdr:to>
    <xdr:cxnSp macro="">
      <xdr:nvCxnSpPr>
        <xdr:cNvPr id="440" name="直線コネクタ 439"/>
        <xdr:cNvCxnSpPr/>
      </xdr:nvCxnSpPr>
      <xdr:spPr>
        <a:xfrm>
          <a:off x="13893800" y="13482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132714</xdr:rowOff>
    </xdr:from>
    <xdr:to>
      <xdr:col>69</xdr:col>
      <xdr:colOff>92075</xdr:colOff>
      <xdr:row>78</xdr:row>
      <xdr:rowOff>109855</xdr:rowOff>
    </xdr:to>
    <xdr:cxnSp macro="">
      <xdr:nvCxnSpPr>
        <xdr:cNvPr id="443" name="直線コネクタ 442"/>
        <xdr:cNvCxnSpPr/>
      </xdr:nvCxnSpPr>
      <xdr:spPr>
        <a:xfrm>
          <a:off x="13004800" y="1333436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5" name="テキスト ボックス 444"/>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6" name="フローチャート: 判断 445"/>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136542</xdr:rowOff>
    </xdr:from>
    <xdr:ext cx="762000" cy="259045"/>
    <xdr:sp macro="" textlink="">
      <xdr:nvSpPr>
        <xdr:cNvPr id="447" name="テキスト ボックス 446"/>
        <xdr:cNvSpPr txBox="1"/>
      </xdr:nvSpPr>
      <xdr:spPr>
        <a:xfrm>
          <a:off x="12623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70486</xdr:rowOff>
    </xdr:from>
    <xdr:to>
      <xdr:col>82</xdr:col>
      <xdr:colOff>158750</xdr:colOff>
      <xdr:row>80</xdr:row>
      <xdr:rowOff>636</xdr:rowOff>
    </xdr:to>
    <xdr:sp macro="" textlink="">
      <xdr:nvSpPr>
        <xdr:cNvPr id="453" name="楕円 452"/>
        <xdr:cNvSpPr/>
      </xdr:nvSpPr>
      <xdr:spPr>
        <a:xfrm>
          <a:off x="164592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42563</xdr:rowOff>
    </xdr:from>
    <xdr:ext cx="762000" cy="259045"/>
    <xdr:sp macro="" textlink="">
      <xdr:nvSpPr>
        <xdr:cNvPr id="454" name="公債費以外該当値テキスト"/>
        <xdr:cNvSpPr txBox="1"/>
      </xdr:nvSpPr>
      <xdr:spPr>
        <a:xfrm>
          <a:off x="165989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5" name="楕円 454"/>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6" name="テキスト ボックス 455"/>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57" name="楕円 456"/>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58" name="テキスト ボックス 457"/>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59055</xdr:rowOff>
    </xdr:from>
    <xdr:to>
      <xdr:col>69</xdr:col>
      <xdr:colOff>142875</xdr:colOff>
      <xdr:row>78</xdr:row>
      <xdr:rowOff>160655</xdr:rowOff>
    </xdr:to>
    <xdr:sp macro="" textlink="">
      <xdr:nvSpPr>
        <xdr:cNvPr id="459" name="楕円 458"/>
        <xdr:cNvSpPr/>
      </xdr:nvSpPr>
      <xdr:spPr>
        <a:xfrm>
          <a:off x="13843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145432</xdr:rowOff>
    </xdr:from>
    <xdr:ext cx="762000" cy="259045"/>
    <xdr:sp macro="" textlink="">
      <xdr:nvSpPr>
        <xdr:cNvPr id="460" name="テキスト ボックス 459"/>
        <xdr:cNvSpPr txBox="1"/>
      </xdr:nvSpPr>
      <xdr:spPr>
        <a:xfrm>
          <a:off x="13512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81914</xdr:rowOff>
    </xdr:from>
    <xdr:to>
      <xdr:col>65</xdr:col>
      <xdr:colOff>53975</xdr:colOff>
      <xdr:row>78</xdr:row>
      <xdr:rowOff>12064</xdr:rowOff>
    </xdr:to>
    <xdr:sp macro="" textlink="">
      <xdr:nvSpPr>
        <xdr:cNvPr id="461" name="楕円 460"/>
        <xdr:cNvSpPr/>
      </xdr:nvSpPr>
      <xdr:spPr>
        <a:xfrm>
          <a:off x="12954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168291</xdr:rowOff>
    </xdr:from>
    <xdr:ext cx="762000" cy="259045"/>
    <xdr:sp macro="" textlink="">
      <xdr:nvSpPr>
        <xdr:cNvPr id="462" name="テキスト ボックス 461"/>
        <xdr:cNvSpPr txBox="1"/>
      </xdr:nvSpPr>
      <xdr:spPr>
        <a:xfrm>
          <a:off x="12623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167234</xdr:rowOff>
    </xdr:from>
    <xdr:to>
      <xdr:col>29</xdr:col>
      <xdr:colOff>127000</xdr:colOff>
      <xdr:row>18</xdr:row>
      <xdr:rowOff>13409</xdr:rowOff>
    </xdr:to>
    <xdr:cxnSp macro="">
      <xdr:nvCxnSpPr>
        <xdr:cNvPr id="50" name="直線コネクタ 49"/>
        <xdr:cNvCxnSpPr/>
      </xdr:nvCxnSpPr>
      <xdr:spPr bwMode="auto">
        <a:xfrm flipV="1">
          <a:off x="5003800" y="3129509"/>
          <a:ext cx="647700" cy="1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13409</xdr:rowOff>
    </xdr:from>
    <xdr:to>
      <xdr:col>26</xdr:col>
      <xdr:colOff>50800</xdr:colOff>
      <xdr:row>18</xdr:row>
      <xdr:rowOff>29990</xdr:rowOff>
    </xdr:to>
    <xdr:cxnSp macro="">
      <xdr:nvCxnSpPr>
        <xdr:cNvPr id="53" name="直線コネクタ 52"/>
        <xdr:cNvCxnSpPr/>
      </xdr:nvCxnSpPr>
      <xdr:spPr bwMode="auto">
        <a:xfrm flipV="1">
          <a:off x="4305300" y="3147134"/>
          <a:ext cx="698500" cy="1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29990</xdr:rowOff>
    </xdr:from>
    <xdr:to>
      <xdr:col>22</xdr:col>
      <xdr:colOff>114300</xdr:colOff>
      <xdr:row>18</xdr:row>
      <xdr:rowOff>69408</xdr:rowOff>
    </xdr:to>
    <xdr:cxnSp macro="">
      <xdr:nvCxnSpPr>
        <xdr:cNvPr id="56" name="直線コネクタ 55"/>
        <xdr:cNvCxnSpPr/>
      </xdr:nvCxnSpPr>
      <xdr:spPr bwMode="auto">
        <a:xfrm flipV="1">
          <a:off x="3606800" y="3163715"/>
          <a:ext cx="698500" cy="3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69408</xdr:rowOff>
    </xdr:from>
    <xdr:to>
      <xdr:col>18</xdr:col>
      <xdr:colOff>177800</xdr:colOff>
      <xdr:row>18</xdr:row>
      <xdr:rowOff>77668</xdr:rowOff>
    </xdr:to>
    <xdr:cxnSp macro="">
      <xdr:nvCxnSpPr>
        <xdr:cNvPr id="59" name="直線コネクタ 58"/>
        <xdr:cNvCxnSpPr/>
      </xdr:nvCxnSpPr>
      <xdr:spPr bwMode="auto">
        <a:xfrm flipV="1">
          <a:off x="2908300" y="3203133"/>
          <a:ext cx="698500" cy="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142135</xdr:rowOff>
    </xdr:from>
    <xdr:ext cx="762000" cy="259045"/>
    <xdr:sp macro="" textlink="">
      <xdr:nvSpPr>
        <xdr:cNvPr id="63" name="テキスト ボックス 62"/>
        <xdr:cNvSpPr txBox="1"/>
      </xdr:nvSpPr>
      <xdr:spPr>
        <a:xfrm>
          <a:off x="2527300" y="27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116434</xdr:rowOff>
    </xdr:from>
    <xdr:to>
      <xdr:col>29</xdr:col>
      <xdr:colOff>177800</xdr:colOff>
      <xdr:row>18</xdr:row>
      <xdr:rowOff>46584</xdr:rowOff>
    </xdr:to>
    <xdr:sp macro="" textlink="">
      <xdr:nvSpPr>
        <xdr:cNvPr id="69" name="楕円 68"/>
        <xdr:cNvSpPr/>
      </xdr:nvSpPr>
      <xdr:spPr bwMode="auto">
        <a:xfrm>
          <a:off x="5600700" y="307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88511</xdr:rowOff>
    </xdr:from>
    <xdr:ext cx="762000" cy="259045"/>
    <xdr:sp macro="" textlink="">
      <xdr:nvSpPr>
        <xdr:cNvPr id="70" name="人口1人当たり決算額の推移該当値テキスト130"/>
        <xdr:cNvSpPr txBox="1"/>
      </xdr:nvSpPr>
      <xdr:spPr>
        <a:xfrm>
          <a:off x="5740400" y="305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134059</xdr:rowOff>
    </xdr:from>
    <xdr:to>
      <xdr:col>26</xdr:col>
      <xdr:colOff>101600</xdr:colOff>
      <xdr:row>18</xdr:row>
      <xdr:rowOff>64209</xdr:rowOff>
    </xdr:to>
    <xdr:sp macro="" textlink="">
      <xdr:nvSpPr>
        <xdr:cNvPr id="71" name="楕円 70"/>
        <xdr:cNvSpPr/>
      </xdr:nvSpPr>
      <xdr:spPr bwMode="auto">
        <a:xfrm>
          <a:off x="4953000" y="309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48986</xdr:rowOff>
    </xdr:from>
    <xdr:ext cx="736600" cy="259045"/>
    <xdr:sp macro="" textlink="">
      <xdr:nvSpPr>
        <xdr:cNvPr id="72" name="テキスト ボックス 71"/>
        <xdr:cNvSpPr txBox="1"/>
      </xdr:nvSpPr>
      <xdr:spPr>
        <a:xfrm>
          <a:off x="4622800" y="318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150640</xdr:rowOff>
    </xdr:from>
    <xdr:to>
      <xdr:col>22</xdr:col>
      <xdr:colOff>165100</xdr:colOff>
      <xdr:row>18</xdr:row>
      <xdr:rowOff>80790</xdr:rowOff>
    </xdr:to>
    <xdr:sp macro="" textlink="">
      <xdr:nvSpPr>
        <xdr:cNvPr id="73" name="楕円 72"/>
        <xdr:cNvSpPr/>
      </xdr:nvSpPr>
      <xdr:spPr bwMode="auto">
        <a:xfrm>
          <a:off x="4254500" y="31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65567</xdr:rowOff>
    </xdr:from>
    <xdr:ext cx="762000" cy="259045"/>
    <xdr:sp macro="" textlink="">
      <xdr:nvSpPr>
        <xdr:cNvPr id="74" name="テキスト ボックス 73"/>
        <xdr:cNvSpPr txBox="1"/>
      </xdr:nvSpPr>
      <xdr:spPr>
        <a:xfrm>
          <a:off x="3924300" y="319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18608</xdr:rowOff>
    </xdr:from>
    <xdr:to>
      <xdr:col>19</xdr:col>
      <xdr:colOff>38100</xdr:colOff>
      <xdr:row>18</xdr:row>
      <xdr:rowOff>120208</xdr:rowOff>
    </xdr:to>
    <xdr:sp macro="" textlink="">
      <xdr:nvSpPr>
        <xdr:cNvPr id="75" name="楕円 74"/>
        <xdr:cNvSpPr/>
      </xdr:nvSpPr>
      <xdr:spPr bwMode="auto">
        <a:xfrm>
          <a:off x="3556000" y="315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104985</xdr:rowOff>
    </xdr:from>
    <xdr:ext cx="762000" cy="259045"/>
    <xdr:sp macro="" textlink="">
      <xdr:nvSpPr>
        <xdr:cNvPr id="76" name="テキスト ボックス 75"/>
        <xdr:cNvSpPr txBox="1"/>
      </xdr:nvSpPr>
      <xdr:spPr>
        <a:xfrm>
          <a:off x="3225800" y="323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26868</xdr:rowOff>
    </xdr:from>
    <xdr:to>
      <xdr:col>15</xdr:col>
      <xdr:colOff>101600</xdr:colOff>
      <xdr:row>18</xdr:row>
      <xdr:rowOff>128468</xdr:rowOff>
    </xdr:to>
    <xdr:sp macro="" textlink="">
      <xdr:nvSpPr>
        <xdr:cNvPr id="77" name="楕円 76"/>
        <xdr:cNvSpPr/>
      </xdr:nvSpPr>
      <xdr:spPr bwMode="auto">
        <a:xfrm>
          <a:off x="2857500" y="316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113245</xdr:rowOff>
    </xdr:from>
    <xdr:ext cx="762000" cy="259045"/>
    <xdr:sp macro="" textlink="">
      <xdr:nvSpPr>
        <xdr:cNvPr id="78" name="テキスト ボックス 77"/>
        <xdr:cNvSpPr txBox="1"/>
      </xdr:nvSpPr>
      <xdr:spPr>
        <a:xfrm>
          <a:off x="2527300" y="324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141250</xdr:rowOff>
    </xdr:from>
    <xdr:to>
      <xdr:col>29</xdr:col>
      <xdr:colOff>127000</xdr:colOff>
      <xdr:row>37</xdr:row>
      <xdr:rowOff>164814</xdr:rowOff>
    </xdr:to>
    <xdr:cxnSp macro="">
      <xdr:nvCxnSpPr>
        <xdr:cNvPr id="112" name="直線コネクタ 111"/>
        <xdr:cNvCxnSpPr/>
      </xdr:nvCxnSpPr>
      <xdr:spPr bwMode="auto">
        <a:xfrm flipV="1">
          <a:off x="5003800" y="7265950"/>
          <a:ext cx="647700" cy="2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164814</xdr:rowOff>
    </xdr:from>
    <xdr:to>
      <xdr:col>26</xdr:col>
      <xdr:colOff>50800</xdr:colOff>
      <xdr:row>37</xdr:row>
      <xdr:rowOff>190703</xdr:rowOff>
    </xdr:to>
    <xdr:cxnSp macro="">
      <xdr:nvCxnSpPr>
        <xdr:cNvPr id="115" name="直線コネクタ 114"/>
        <xdr:cNvCxnSpPr/>
      </xdr:nvCxnSpPr>
      <xdr:spPr bwMode="auto">
        <a:xfrm flipV="1">
          <a:off x="4305300" y="7289514"/>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190703</xdr:rowOff>
    </xdr:from>
    <xdr:to>
      <xdr:col>22</xdr:col>
      <xdr:colOff>114300</xdr:colOff>
      <xdr:row>37</xdr:row>
      <xdr:rowOff>206743</xdr:rowOff>
    </xdr:to>
    <xdr:cxnSp macro="">
      <xdr:nvCxnSpPr>
        <xdr:cNvPr id="118" name="直線コネクタ 117"/>
        <xdr:cNvCxnSpPr/>
      </xdr:nvCxnSpPr>
      <xdr:spPr bwMode="auto">
        <a:xfrm flipV="1">
          <a:off x="3606800" y="7315403"/>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40132</xdr:rowOff>
    </xdr:from>
    <xdr:to>
      <xdr:col>18</xdr:col>
      <xdr:colOff>177800</xdr:colOff>
      <xdr:row>37</xdr:row>
      <xdr:rowOff>206743</xdr:rowOff>
    </xdr:to>
    <xdr:cxnSp macro="">
      <xdr:nvCxnSpPr>
        <xdr:cNvPr id="121" name="直線コネクタ 120"/>
        <xdr:cNvCxnSpPr/>
      </xdr:nvCxnSpPr>
      <xdr:spPr bwMode="auto">
        <a:xfrm>
          <a:off x="2908300" y="7164832"/>
          <a:ext cx="698500" cy="16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117625</xdr:rowOff>
    </xdr:from>
    <xdr:ext cx="762000" cy="259045"/>
    <xdr:sp macro="" textlink="">
      <xdr:nvSpPr>
        <xdr:cNvPr id="123" name="テキスト ボックス 122"/>
        <xdr:cNvSpPr txBox="1"/>
      </xdr:nvSpPr>
      <xdr:spPr>
        <a:xfrm>
          <a:off x="32258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90450</xdr:rowOff>
    </xdr:from>
    <xdr:to>
      <xdr:col>29</xdr:col>
      <xdr:colOff>177800</xdr:colOff>
      <xdr:row>37</xdr:row>
      <xdr:rowOff>192050</xdr:rowOff>
    </xdr:to>
    <xdr:sp macro="" textlink="">
      <xdr:nvSpPr>
        <xdr:cNvPr id="131" name="楕円 130"/>
        <xdr:cNvSpPr/>
      </xdr:nvSpPr>
      <xdr:spPr bwMode="auto">
        <a:xfrm>
          <a:off x="5600700" y="721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62527</xdr:rowOff>
    </xdr:from>
    <xdr:ext cx="762000" cy="259045"/>
    <xdr:sp macro="" textlink="">
      <xdr:nvSpPr>
        <xdr:cNvPr id="132" name="人口1人当たり決算額の推移該当値テキスト445"/>
        <xdr:cNvSpPr txBox="1"/>
      </xdr:nvSpPr>
      <xdr:spPr>
        <a:xfrm>
          <a:off x="5740400" y="71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114014</xdr:rowOff>
    </xdr:from>
    <xdr:to>
      <xdr:col>26</xdr:col>
      <xdr:colOff>101600</xdr:colOff>
      <xdr:row>37</xdr:row>
      <xdr:rowOff>215614</xdr:rowOff>
    </xdr:to>
    <xdr:sp macro="" textlink="">
      <xdr:nvSpPr>
        <xdr:cNvPr id="133" name="楕円 132"/>
        <xdr:cNvSpPr/>
      </xdr:nvSpPr>
      <xdr:spPr bwMode="auto">
        <a:xfrm>
          <a:off x="4953000" y="723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200391</xdr:rowOff>
    </xdr:from>
    <xdr:ext cx="736600" cy="259045"/>
    <xdr:sp macro="" textlink="">
      <xdr:nvSpPr>
        <xdr:cNvPr id="134" name="テキスト ボックス 133"/>
        <xdr:cNvSpPr txBox="1"/>
      </xdr:nvSpPr>
      <xdr:spPr>
        <a:xfrm>
          <a:off x="4622800" y="7325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139903</xdr:rowOff>
    </xdr:from>
    <xdr:to>
      <xdr:col>22</xdr:col>
      <xdr:colOff>165100</xdr:colOff>
      <xdr:row>37</xdr:row>
      <xdr:rowOff>241503</xdr:rowOff>
    </xdr:to>
    <xdr:sp macro="" textlink="">
      <xdr:nvSpPr>
        <xdr:cNvPr id="135" name="楕円 134"/>
        <xdr:cNvSpPr/>
      </xdr:nvSpPr>
      <xdr:spPr bwMode="auto">
        <a:xfrm>
          <a:off x="4254500" y="726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226280</xdr:rowOff>
    </xdr:from>
    <xdr:ext cx="762000" cy="259045"/>
    <xdr:sp macro="" textlink="">
      <xdr:nvSpPr>
        <xdr:cNvPr id="136" name="テキスト ボックス 135"/>
        <xdr:cNvSpPr txBox="1"/>
      </xdr:nvSpPr>
      <xdr:spPr>
        <a:xfrm>
          <a:off x="3924300" y="735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155943</xdr:rowOff>
    </xdr:from>
    <xdr:to>
      <xdr:col>19</xdr:col>
      <xdr:colOff>38100</xdr:colOff>
      <xdr:row>37</xdr:row>
      <xdr:rowOff>257543</xdr:rowOff>
    </xdr:to>
    <xdr:sp macro="" textlink="">
      <xdr:nvSpPr>
        <xdr:cNvPr id="137" name="楕円 136"/>
        <xdr:cNvSpPr/>
      </xdr:nvSpPr>
      <xdr:spPr bwMode="auto">
        <a:xfrm>
          <a:off x="3556000" y="728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242320</xdr:rowOff>
    </xdr:from>
    <xdr:ext cx="762000" cy="259045"/>
    <xdr:sp macro="" textlink="">
      <xdr:nvSpPr>
        <xdr:cNvPr id="138" name="テキスト ボックス 137"/>
        <xdr:cNvSpPr txBox="1"/>
      </xdr:nvSpPr>
      <xdr:spPr>
        <a:xfrm>
          <a:off x="3225800" y="736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160782</xdr:rowOff>
    </xdr:from>
    <xdr:to>
      <xdr:col>15</xdr:col>
      <xdr:colOff>101600</xdr:colOff>
      <xdr:row>37</xdr:row>
      <xdr:rowOff>90932</xdr:rowOff>
    </xdr:to>
    <xdr:sp macro="" textlink="">
      <xdr:nvSpPr>
        <xdr:cNvPr id="139" name="楕円 138"/>
        <xdr:cNvSpPr/>
      </xdr:nvSpPr>
      <xdr:spPr bwMode="auto">
        <a:xfrm>
          <a:off x="2857500" y="711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75709</xdr:rowOff>
    </xdr:from>
    <xdr:ext cx="762000" cy="259045"/>
    <xdr:sp macro="" textlink="">
      <xdr:nvSpPr>
        <xdr:cNvPr id="140" name="テキスト ボックス 139"/>
        <xdr:cNvSpPr txBox="1"/>
      </xdr:nvSpPr>
      <xdr:spPr>
        <a:xfrm>
          <a:off x="2527300" y="720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18,468
18,410
513.76
13,273,369
12,798,684
363,788
7,262,824
10,065,943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58220</xdr:rowOff>
    </xdr:from>
    <xdr:to>
      <xdr:col>24</xdr:col>
      <xdr:colOff>63500</xdr:colOff>
      <xdr:row>37</xdr:row>
      <xdr:rowOff>106341</xdr:rowOff>
    </xdr:to>
    <xdr:cxnSp macro="">
      <xdr:nvCxnSpPr>
        <xdr:cNvPr id="63" name="直線コネクタ 62"/>
        <xdr:cNvCxnSpPr/>
      </xdr:nvCxnSpPr>
      <xdr:spPr>
        <a:xfrm flipV="1">
          <a:off x="3797300" y="6401870"/>
          <a:ext cx="8382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106341</xdr:rowOff>
    </xdr:from>
    <xdr:to>
      <xdr:col>19</xdr:col>
      <xdr:colOff>177800</xdr:colOff>
      <xdr:row>37</xdr:row>
      <xdr:rowOff>141708</xdr:rowOff>
    </xdr:to>
    <xdr:cxnSp macro="">
      <xdr:nvCxnSpPr>
        <xdr:cNvPr id="66" name="直線コネクタ 65"/>
        <xdr:cNvCxnSpPr/>
      </xdr:nvCxnSpPr>
      <xdr:spPr>
        <a:xfrm flipV="1">
          <a:off x="2908300" y="6449991"/>
          <a:ext cx="889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141708</xdr:rowOff>
    </xdr:from>
    <xdr:to>
      <xdr:col>15</xdr:col>
      <xdr:colOff>50800</xdr:colOff>
      <xdr:row>37</xdr:row>
      <xdr:rowOff>156078</xdr:rowOff>
    </xdr:to>
    <xdr:cxnSp macro="">
      <xdr:nvCxnSpPr>
        <xdr:cNvPr id="69" name="直線コネクタ 68"/>
        <xdr:cNvCxnSpPr/>
      </xdr:nvCxnSpPr>
      <xdr:spPr>
        <a:xfrm flipV="1">
          <a:off x="2019300" y="6485358"/>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15281</xdr:rowOff>
    </xdr:from>
    <xdr:ext cx="534377" cy="259045"/>
    <xdr:sp macro="" textlink="">
      <xdr:nvSpPr>
        <xdr:cNvPr id="71" name="テキスト ボックス 70"/>
        <xdr:cNvSpPr txBox="1"/>
      </xdr:nvSpPr>
      <xdr:spPr>
        <a:xfrm>
          <a:off x="2641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156078</xdr:rowOff>
    </xdr:from>
    <xdr:to>
      <xdr:col>10</xdr:col>
      <xdr:colOff>114300</xdr:colOff>
      <xdr:row>38</xdr:row>
      <xdr:rowOff>16844</xdr:rowOff>
    </xdr:to>
    <xdr:cxnSp macro="">
      <xdr:nvCxnSpPr>
        <xdr:cNvPr id="72" name="直線コネクタ 71"/>
        <xdr:cNvCxnSpPr/>
      </xdr:nvCxnSpPr>
      <xdr:spPr>
        <a:xfrm flipV="1">
          <a:off x="1130300" y="6499728"/>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13321</xdr:rowOff>
    </xdr:from>
    <xdr:ext cx="534377" cy="259045"/>
    <xdr:sp macro="" textlink="">
      <xdr:nvSpPr>
        <xdr:cNvPr id="74" name="テキスト ボックス 73"/>
        <xdr:cNvSpPr txBox="1"/>
      </xdr:nvSpPr>
      <xdr:spPr>
        <a:xfrm>
          <a:off x="1752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104729</xdr:rowOff>
    </xdr:from>
    <xdr:ext cx="534377" cy="259045"/>
    <xdr:sp macro="" textlink="">
      <xdr:nvSpPr>
        <xdr:cNvPr id="76" name="テキスト ボックス 75"/>
        <xdr:cNvSpPr txBox="1"/>
      </xdr:nvSpPr>
      <xdr:spPr>
        <a:xfrm>
          <a:off x="863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7420</xdr:rowOff>
    </xdr:from>
    <xdr:to>
      <xdr:col>24</xdr:col>
      <xdr:colOff>114300</xdr:colOff>
      <xdr:row>37</xdr:row>
      <xdr:rowOff>109020</xdr:rowOff>
    </xdr:to>
    <xdr:sp macro="" textlink="">
      <xdr:nvSpPr>
        <xdr:cNvPr id="82" name="楕円 81"/>
        <xdr:cNvSpPr/>
      </xdr:nvSpPr>
      <xdr:spPr>
        <a:xfrm>
          <a:off x="4584700" y="63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157297</xdr:rowOff>
    </xdr:from>
    <xdr:ext cx="534377" cy="259045"/>
    <xdr:sp macro="" textlink="">
      <xdr:nvSpPr>
        <xdr:cNvPr id="83" name="人件費該当値テキスト"/>
        <xdr:cNvSpPr txBox="1"/>
      </xdr:nvSpPr>
      <xdr:spPr>
        <a:xfrm>
          <a:off x="4686300" y="632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55541</xdr:rowOff>
    </xdr:from>
    <xdr:to>
      <xdr:col>20</xdr:col>
      <xdr:colOff>38100</xdr:colOff>
      <xdr:row>37</xdr:row>
      <xdr:rowOff>157141</xdr:rowOff>
    </xdr:to>
    <xdr:sp macro="" textlink="">
      <xdr:nvSpPr>
        <xdr:cNvPr id="84" name="楕円 83"/>
        <xdr:cNvSpPr/>
      </xdr:nvSpPr>
      <xdr:spPr>
        <a:xfrm>
          <a:off x="3746500" y="63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148268</xdr:rowOff>
    </xdr:from>
    <xdr:ext cx="534377" cy="259045"/>
    <xdr:sp macro="" textlink="">
      <xdr:nvSpPr>
        <xdr:cNvPr id="85" name="テキスト ボックス 84"/>
        <xdr:cNvSpPr txBox="1"/>
      </xdr:nvSpPr>
      <xdr:spPr>
        <a:xfrm>
          <a:off x="3530111" y="64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90908</xdr:rowOff>
    </xdr:from>
    <xdr:to>
      <xdr:col>15</xdr:col>
      <xdr:colOff>101600</xdr:colOff>
      <xdr:row>38</xdr:row>
      <xdr:rowOff>21058</xdr:rowOff>
    </xdr:to>
    <xdr:sp macro="" textlink="">
      <xdr:nvSpPr>
        <xdr:cNvPr id="86" name="楕円 85"/>
        <xdr:cNvSpPr/>
      </xdr:nvSpPr>
      <xdr:spPr>
        <a:xfrm>
          <a:off x="2857500" y="6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12185</xdr:rowOff>
    </xdr:from>
    <xdr:ext cx="534377" cy="259045"/>
    <xdr:sp macro="" textlink="">
      <xdr:nvSpPr>
        <xdr:cNvPr id="87" name="テキスト ボックス 86"/>
        <xdr:cNvSpPr txBox="1"/>
      </xdr:nvSpPr>
      <xdr:spPr>
        <a:xfrm>
          <a:off x="2641111" y="65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105278</xdr:rowOff>
    </xdr:from>
    <xdr:to>
      <xdr:col>10</xdr:col>
      <xdr:colOff>165100</xdr:colOff>
      <xdr:row>38</xdr:row>
      <xdr:rowOff>35427</xdr:rowOff>
    </xdr:to>
    <xdr:sp macro="" textlink="">
      <xdr:nvSpPr>
        <xdr:cNvPr id="88" name="楕円 87"/>
        <xdr:cNvSpPr/>
      </xdr:nvSpPr>
      <xdr:spPr>
        <a:xfrm>
          <a:off x="1968500" y="64489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26554</xdr:rowOff>
    </xdr:from>
    <xdr:ext cx="534377" cy="259045"/>
    <xdr:sp macro="" textlink="">
      <xdr:nvSpPr>
        <xdr:cNvPr id="89" name="テキスト ボックス 88"/>
        <xdr:cNvSpPr txBox="1"/>
      </xdr:nvSpPr>
      <xdr:spPr>
        <a:xfrm>
          <a:off x="1752111" y="65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137494</xdr:rowOff>
    </xdr:from>
    <xdr:to>
      <xdr:col>6</xdr:col>
      <xdr:colOff>38100</xdr:colOff>
      <xdr:row>38</xdr:row>
      <xdr:rowOff>67644</xdr:rowOff>
    </xdr:to>
    <xdr:sp macro="" textlink="">
      <xdr:nvSpPr>
        <xdr:cNvPr id="90" name="楕円 89"/>
        <xdr:cNvSpPr/>
      </xdr:nvSpPr>
      <xdr:spPr>
        <a:xfrm>
          <a:off x="1079500" y="64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58771</xdr:rowOff>
    </xdr:from>
    <xdr:ext cx="534377" cy="259045"/>
    <xdr:sp macro="" textlink="">
      <xdr:nvSpPr>
        <xdr:cNvPr id="91" name="テキスト ボックス 90"/>
        <xdr:cNvSpPr txBox="1"/>
      </xdr:nvSpPr>
      <xdr:spPr>
        <a:xfrm>
          <a:off x="863111" y="65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33757</xdr:rowOff>
    </xdr:from>
    <xdr:to>
      <xdr:col>24</xdr:col>
      <xdr:colOff>63500</xdr:colOff>
      <xdr:row>55</xdr:row>
      <xdr:rowOff>97790</xdr:rowOff>
    </xdr:to>
    <xdr:cxnSp macro="">
      <xdr:nvCxnSpPr>
        <xdr:cNvPr id="121" name="直線コネクタ 120"/>
        <xdr:cNvCxnSpPr/>
      </xdr:nvCxnSpPr>
      <xdr:spPr>
        <a:xfrm flipV="1">
          <a:off x="3797300" y="9463507"/>
          <a:ext cx="8382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99395</xdr:rowOff>
    </xdr:from>
    <xdr:ext cx="599010" cy="259045"/>
    <xdr:sp macro="" textlink="">
      <xdr:nvSpPr>
        <xdr:cNvPr id="122" name="物件費平均値テキスト"/>
        <xdr:cNvSpPr txBox="1"/>
      </xdr:nvSpPr>
      <xdr:spPr>
        <a:xfrm>
          <a:off x="4686300" y="952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137566</xdr:rowOff>
    </xdr:from>
    <xdr:to>
      <xdr:col>19</xdr:col>
      <xdr:colOff>177800</xdr:colOff>
      <xdr:row>55</xdr:row>
      <xdr:rowOff>97790</xdr:rowOff>
    </xdr:to>
    <xdr:cxnSp macro="">
      <xdr:nvCxnSpPr>
        <xdr:cNvPr id="124" name="直線コネクタ 123"/>
        <xdr:cNvCxnSpPr/>
      </xdr:nvCxnSpPr>
      <xdr:spPr>
        <a:xfrm>
          <a:off x="2908300" y="9395866"/>
          <a:ext cx="889000" cy="1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171175</xdr:rowOff>
    </xdr:from>
    <xdr:ext cx="599010" cy="259045"/>
    <xdr:sp macro="" textlink="">
      <xdr:nvSpPr>
        <xdr:cNvPr id="126" name="テキスト ボックス 125"/>
        <xdr:cNvSpPr txBox="1"/>
      </xdr:nvSpPr>
      <xdr:spPr>
        <a:xfrm>
          <a:off x="3497795" y="96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137566</xdr:rowOff>
    </xdr:from>
    <xdr:to>
      <xdr:col>15</xdr:col>
      <xdr:colOff>50800</xdr:colOff>
      <xdr:row>54</xdr:row>
      <xdr:rowOff>160109</xdr:rowOff>
    </xdr:to>
    <xdr:cxnSp macro="">
      <xdr:nvCxnSpPr>
        <xdr:cNvPr id="127" name="直線コネクタ 126"/>
        <xdr:cNvCxnSpPr/>
      </xdr:nvCxnSpPr>
      <xdr:spPr>
        <a:xfrm flipV="1">
          <a:off x="2019300" y="9395866"/>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136733</xdr:rowOff>
    </xdr:from>
    <xdr:ext cx="534377" cy="259045"/>
    <xdr:sp macro="" textlink="">
      <xdr:nvSpPr>
        <xdr:cNvPr id="129" name="テキスト ボックス 128"/>
        <xdr:cNvSpPr txBox="1"/>
      </xdr:nvSpPr>
      <xdr:spPr>
        <a:xfrm>
          <a:off x="2641111" y="9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160109</xdr:rowOff>
    </xdr:from>
    <xdr:to>
      <xdr:col>10</xdr:col>
      <xdr:colOff>114300</xdr:colOff>
      <xdr:row>55</xdr:row>
      <xdr:rowOff>169888</xdr:rowOff>
    </xdr:to>
    <xdr:cxnSp macro="">
      <xdr:nvCxnSpPr>
        <xdr:cNvPr id="130" name="直線コネクタ 129"/>
        <xdr:cNvCxnSpPr/>
      </xdr:nvCxnSpPr>
      <xdr:spPr>
        <a:xfrm flipV="1">
          <a:off x="1130300" y="9418409"/>
          <a:ext cx="889000" cy="1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169524</xdr:rowOff>
    </xdr:from>
    <xdr:ext cx="534377" cy="259045"/>
    <xdr:sp macro="" textlink="">
      <xdr:nvSpPr>
        <xdr:cNvPr id="132" name="テキスト ボックス 131"/>
        <xdr:cNvSpPr txBox="1"/>
      </xdr:nvSpPr>
      <xdr:spPr>
        <a:xfrm>
          <a:off x="1752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86098</xdr:rowOff>
    </xdr:from>
    <xdr:ext cx="534377" cy="259045"/>
    <xdr:sp macro="" textlink="">
      <xdr:nvSpPr>
        <xdr:cNvPr id="134" name="テキスト ボックス 133"/>
        <xdr:cNvSpPr txBox="1"/>
      </xdr:nvSpPr>
      <xdr:spPr>
        <a:xfrm>
          <a:off x="863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154407</xdr:rowOff>
    </xdr:from>
    <xdr:to>
      <xdr:col>24</xdr:col>
      <xdr:colOff>114300</xdr:colOff>
      <xdr:row>55</xdr:row>
      <xdr:rowOff>84557</xdr:rowOff>
    </xdr:to>
    <xdr:sp macro="" textlink="">
      <xdr:nvSpPr>
        <xdr:cNvPr id="140" name="楕円 139"/>
        <xdr:cNvSpPr/>
      </xdr:nvSpPr>
      <xdr:spPr>
        <a:xfrm>
          <a:off x="4584700" y="94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5834</xdr:rowOff>
    </xdr:from>
    <xdr:ext cx="599010" cy="259045"/>
    <xdr:sp macro="" textlink="">
      <xdr:nvSpPr>
        <xdr:cNvPr id="141" name="物件費該当値テキスト"/>
        <xdr:cNvSpPr txBox="1"/>
      </xdr:nvSpPr>
      <xdr:spPr>
        <a:xfrm>
          <a:off x="4686300" y="926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46990</xdr:rowOff>
    </xdr:from>
    <xdr:to>
      <xdr:col>20</xdr:col>
      <xdr:colOff>38100</xdr:colOff>
      <xdr:row>55</xdr:row>
      <xdr:rowOff>148590</xdr:rowOff>
    </xdr:to>
    <xdr:sp macro="" textlink="">
      <xdr:nvSpPr>
        <xdr:cNvPr id="142" name="楕円 141"/>
        <xdr:cNvSpPr/>
      </xdr:nvSpPr>
      <xdr:spPr>
        <a:xfrm>
          <a:off x="3746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165117</xdr:rowOff>
    </xdr:from>
    <xdr:ext cx="599010" cy="259045"/>
    <xdr:sp macro="" textlink="">
      <xdr:nvSpPr>
        <xdr:cNvPr id="143" name="テキスト ボックス 142"/>
        <xdr:cNvSpPr txBox="1"/>
      </xdr:nvSpPr>
      <xdr:spPr>
        <a:xfrm>
          <a:off x="3497795" y="925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86766</xdr:rowOff>
    </xdr:from>
    <xdr:to>
      <xdr:col>15</xdr:col>
      <xdr:colOff>101600</xdr:colOff>
      <xdr:row>55</xdr:row>
      <xdr:rowOff>16916</xdr:rowOff>
    </xdr:to>
    <xdr:sp macro="" textlink="">
      <xdr:nvSpPr>
        <xdr:cNvPr id="144" name="楕円 143"/>
        <xdr:cNvSpPr/>
      </xdr:nvSpPr>
      <xdr:spPr>
        <a:xfrm>
          <a:off x="2857500" y="93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33443</xdr:rowOff>
    </xdr:from>
    <xdr:ext cx="599010" cy="259045"/>
    <xdr:sp macro="" textlink="">
      <xdr:nvSpPr>
        <xdr:cNvPr id="145" name="テキスト ボックス 144"/>
        <xdr:cNvSpPr txBox="1"/>
      </xdr:nvSpPr>
      <xdr:spPr>
        <a:xfrm>
          <a:off x="2608795" y="912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109309</xdr:rowOff>
    </xdr:from>
    <xdr:to>
      <xdr:col>10</xdr:col>
      <xdr:colOff>165100</xdr:colOff>
      <xdr:row>55</xdr:row>
      <xdr:rowOff>39459</xdr:rowOff>
    </xdr:to>
    <xdr:sp macro="" textlink="">
      <xdr:nvSpPr>
        <xdr:cNvPr id="146" name="楕円 145"/>
        <xdr:cNvSpPr/>
      </xdr:nvSpPr>
      <xdr:spPr>
        <a:xfrm>
          <a:off x="1968500" y="93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55986</xdr:rowOff>
    </xdr:from>
    <xdr:ext cx="599010" cy="259045"/>
    <xdr:sp macro="" textlink="">
      <xdr:nvSpPr>
        <xdr:cNvPr id="147" name="テキスト ボックス 146"/>
        <xdr:cNvSpPr txBox="1"/>
      </xdr:nvSpPr>
      <xdr:spPr>
        <a:xfrm>
          <a:off x="1719795" y="91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119088</xdr:rowOff>
    </xdr:from>
    <xdr:to>
      <xdr:col>6</xdr:col>
      <xdr:colOff>38100</xdr:colOff>
      <xdr:row>56</xdr:row>
      <xdr:rowOff>49238</xdr:rowOff>
    </xdr:to>
    <xdr:sp macro="" textlink="">
      <xdr:nvSpPr>
        <xdr:cNvPr id="148" name="楕円 147"/>
        <xdr:cNvSpPr/>
      </xdr:nvSpPr>
      <xdr:spPr>
        <a:xfrm>
          <a:off x="1079500" y="95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65765</xdr:rowOff>
    </xdr:from>
    <xdr:ext cx="599010" cy="259045"/>
    <xdr:sp macro="" textlink="">
      <xdr:nvSpPr>
        <xdr:cNvPr id="149" name="テキスト ボックス 148"/>
        <xdr:cNvSpPr txBox="1"/>
      </xdr:nvSpPr>
      <xdr:spPr>
        <a:xfrm>
          <a:off x="830795" y="932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14336</xdr:rowOff>
    </xdr:from>
    <xdr:to>
      <xdr:col>24</xdr:col>
      <xdr:colOff>63500</xdr:colOff>
      <xdr:row>72</xdr:row>
      <xdr:rowOff>10175</xdr:rowOff>
    </xdr:to>
    <xdr:cxnSp macro="">
      <xdr:nvCxnSpPr>
        <xdr:cNvPr id="176" name="直線コネクタ 175"/>
        <xdr:cNvCxnSpPr/>
      </xdr:nvCxnSpPr>
      <xdr:spPr>
        <a:xfrm flipV="1">
          <a:off x="3797300" y="12187286"/>
          <a:ext cx="838200" cy="1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95672</xdr:rowOff>
    </xdr:from>
    <xdr:to>
      <xdr:col>19</xdr:col>
      <xdr:colOff>177800</xdr:colOff>
      <xdr:row>72</xdr:row>
      <xdr:rowOff>10175</xdr:rowOff>
    </xdr:to>
    <xdr:cxnSp macro="">
      <xdr:nvCxnSpPr>
        <xdr:cNvPr id="179" name="直線コネクタ 178"/>
        <xdr:cNvCxnSpPr/>
      </xdr:nvCxnSpPr>
      <xdr:spPr>
        <a:xfrm>
          <a:off x="2908300" y="12268622"/>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114464</xdr:rowOff>
    </xdr:from>
    <xdr:ext cx="469744" cy="259045"/>
    <xdr:sp macro="" textlink="">
      <xdr:nvSpPr>
        <xdr:cNvPr id="181" name="テキスト ボックス 180"/>
        <xdr:cNvSpPr txBox="1"/>
      </xdr:nvSpPr>
      <xdr:spPr>
        <a:xfrm>
          <a:off x="3562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95672</xdr:rowOff>
    </xdr:from>
    <xdr:to>
      <xdr:col>15</xdr:col>
      <xdr:colOff>50800</xdr:colOff>
      <xdr:row>72</xdr:row>
      <xdr:rowOff>87122</xdr:rowOff>
    </xdr:to>
    <xdr:cxnSp macro="">
      <xdr:nvCxnSpPr>
        <xdr:cNvPr id="182" name="直線コネクタ 181"/>
        <xdr:cNvCxnSpPr/>
      </xdr:nvCxnSpPr>
      <xdr:spPr>
        <a:xfrm flipV="1">
          <a:off x="2019300" y="12268622"/>
          <a:ext cx="889000" cy="16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91239</xdr:rowOff>
    </xdr:from>
    <xdr:ext cx="469744" cy="259045"/>
    <xdr:sp macro="" textlink="">
      <xdr:nvSpPr>
        <xdr:cNvPr id="184" name="テキスト ボックス 183"/>
        <xdr:cNvSpPr txBox="1"/>
      </xdr:nvSpPr>
      <xdr:spPr>
        <a:xfrm>
          <a:off x="2673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87122</xdr:rowOff>
    </xdr:from>
    <xdr:to>
      <xdr:col>10</xdr:col>
      <xdr:colOff>114300</xdr:colOff>
      <xdr:row>72</xdr:row>
      <xdr:rowOff>152090</xdr:rowOff>
    </xdr:to>
    <xdr:cxnSp macro="">
      <xdr:nvCxnSpPr>
        <xdr:cNvPr id="185" name="直線コネクタ 184"/>
        <xdr:cNvCxnSpPr/>
      </xdr:nvCxnSpPr>
      <xdr:spPr>
        <a:xfrm flipV="1">
          <a:off x="1130300" y="12431522"/>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93296</xdr:rowOff>
    </xdr:from>
    <xdr:ext cx="469744" cy="259045"/>
    <xdr:sp macro="" textlink="">
      <xdr:nvSpPr>
        <xdr:cNvPr id="187" name="テキスト ボックス 186"/>
        <xdr:cNvSpPr txBox="1"/>
      </xdr:nvSpPr>
      <xdr:spPr>
        <a:xfrm>
          <a:off x="1784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100840</xdr:rowOff>
    </xdr:from>
    <xdr:ext cx="469744" cy="259045"/>
    <xdr:sp macro="" textlink="">
      <xdr:nvSpPr>
        <xdr:cNvPr id="189" name="テキスト ボックス 188"/>
        <xdr:cNvSpPr txBox="1"/>
      </xdr:nvSpPr>
      <xdr:spPr>
        <a:xfrm>
          <a:off x="895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134986</xdr:rowOff>
    </xdr:from>
    <xdr:to>
      <xdr:col>24</xdr:col>
      <xdr:colOff>114300</xdr:colOff>
      <xdr:row>71</xdr:row>
      <xdr:rowOff>65136</xdr:rowOff>
    </xdr:to>
    <xdr:sp macro="" textlink="">
      <xdr:nvSpPr>
        <xdr:cNvPr id="195" name="楕円 194"/>
        <xdr:cNvSpPr/>
      </xdr:nvSpPr>
      <xdr:spPr>
        <a:xfrm>
          <a:off x="4584700" y="121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50294</xdr:rowOff>
    </xdr:from>
    <xdr:ext cx="534377" cy="259045"/>
    <xdr:sp macro="" textlink="">
      <xdr:nvSpPr>
        <xdr:cNvPr id="196" name="維持補修費該当値テキスト"/>
        <xdr:cNvSpPr txBox="1"/>
      </xdr:nvSpPr>
      <xdr:spPr>
        <a:xfrm>
          <a:off x="4686300" y="120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130825</xdr:rowOff>
    </xdr:from>
    <xdr:to>
      <xdr:col>20</xdr:col>
      <xdr:colOff>38100</xdr:colOff>
      <xdr:row>72</xdr:row>
      <xdr:rowOff>60975</xdr:rowOff>
    </xdr:to>
    <xdr:sp macro="" textlink="">
      <xdr:nvSpPr>
        <xdr:cNvPr id="197" name="楕円 196"/>
        <xdr:cNvSpPr/>
      </xdr:nvSpPr>
      <xdr:spPr>
        <a:xfrm>
          <a:off x="3746500" y="123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77502</xdr:rowOff>
    </xdr:from>
    <xdr:ext cx="534377" cy="259045"/>
    <xdr:sp macro="" textlink="">
      <xdr:nvSpPr>
        <xdr:cNvPr id="198" name="テキスト ボックス 197"/>
        <xdr:cNvSpPr txBox="1"/>
      </xdr:nvSpPr>
      <xdr:spPr>
        <a:xfrm>
          <a:off x="3530111" y="1207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44872</xdr:rowOff>
    </xdr:from>
    <xdr:to>
      <xdr:col>15</xdr:col>
      <xdr:colOff>101600</xdr:colOff>
      <xdr:row>71</xdr:row>
      <xdr:rowOff>146472</xdr:rowOff>
    </xdr:to>
    <xdr:sp macro="" textlink="">
      <xdr:nvSpPr>
        <xdr:cNvPr id="199" name="楕円 198"/>
        <xdr:cNvSpPr/>
      </xdr:nvSpPr>
      <xdr:spPr>
        <a:xfrm>
          <a:off x="2857500" y="122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162999</xdr:rowOff>
    </xdr:from>
    <xdr:ext cx="534377" cy="259045"/>
    <xdr:sp macro="" textlink="">
      <xdr:nvSpPr>
        <xdr:cNvPr id="200" name="テキスト ボックス 199"/>
        <xdr:cNvSpPr txBox="1"/>
      </xdr:nvSpPr>
      <xdr:spPr>
        <a:xfrm>
          <a:off x="2641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36322</xdr:rowOff>
    </xdr:from>
    <xdr:to>
      <xdr:col>10</xdr:col>
      <xdr:colOff>165100</xdr:colOff>
      <xdr:row>72</xdr:row>
      <xdr:rowOff>137922</xdr:rowOff>
    </xdr:to>
    <xdr:sp macro="" textlink="">
      <xdr:nvSpPr>
        <xdr:cNvPr id="201" name="楕円 200"/>
        <xdr:cNvSpPr/>
      </xdr:nvSpPr>
      <xdr:spPr>
        <a:xfrm>
          <a:off x="1968500" y="123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154449</xdr:rowOff>
    </xdr:from>
    <xdr:ext cx="534377" cy="259045"/>
    <xdr:sp macro="" textlink="">
      <xdr:nvSpPr>
        <xdr:cNvPr id="202" name="テキスト ボックス 201"/>
        <xdr:cNvSpPr txBox="1"/>
      </xdr:nvSpPr>
      <xdr:spPr>
        <a:xfrm>
          <a:off x="1752111" y="121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101290</xdr:rowOff>
    </xdr:from>
    <xdr:to>
      <xdr:col>6</xdr:col>
      <xdr:colOff>38100</xdr:colOff>
      <xdr:row>73</xdr:row>
      <xdr:rowOff>31440</xdr:rowOff>
    </xdr:to>
    <xdr:sp macro="" textlink="">
      <xdr:nvSpPr>
        <xdr:cNvPr id="203" name="楕円 202"/>
        <xdr:cNvSpPr/>
      </xdr:nvSpPr>
      <xdr:spPr>
        <a:xfrm>
          <a:off x="1079500" y="124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47967</xdr:rowOff>
    </xdr:from>
    <xdr:ext cx="534377" cy="259045"/>
    <xdr:sp macro="" textlink="">
      <xdr:nvSpPr>
        <xdr:cNvPr id="204" name="テキスト ボックス 203"/>
        <xdr:cNvSpPr txBox="1"/>
      </xdr:nvSpPr>
      <xdr:spPr>
        <a:xfrm>
          <a:off x="863111" y="1222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65976</xdr:rowOff>
    </xdr:from>
    <xdr:to>
      <xdr:col>24</xdr:col>
      <xdr:colOff>63500</xdr:colOff>
      <xdr:row>95</xdr:row>
      <xdr:rowOff>139847</xdr:rowOff>
    </xdr:to>
    <xdr:cxnSp macro="">
      <xdr:nvCxnSpPr>
        <xdr:cNvPr id="236" name="直線コネクタ 235"/>
        <xdr:cNvCxnSpPr/>
      </xdr:nvCxnSpPr>
      <xdr:spPr>
        <a:xfrm flipV="1">
          <a:off x="3797300" y="16353726"/>
          <a:ext cx="838200" cy="7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7" name="扶助費平均値テキスト"/>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139847</xdr:rowOff>
    </xdr:from>
    <xdr:to>
      <xdr:col>19</xdr:col>
      <xdr:colOff>177800</xdr:colOff>
      <xdr:row>96</xdr:row>
      <xdr:rowOff>71039</xdr:rowOff>
    </xdr:to>
    <xdr:cxnSp macro="">
      <xdr:nvCxnSpPr>
        <xdr:cNvPr id="239" name="直線コネクタ 238"/>
        <xdr:cNvCxnSpPr/>
      </xdr:nvCxnSpPr>
      <xdr:spPr>
        <a:xfrm flipV="1">
          <a:off x="2908300" y="16427597"/>
          <a:ext cx="8890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77760</xdr:rowOff>
    </xdr:from>
    <xdr:ext cx="534377" cy="259045"/>
    <xdr:sp macro="" textlink="">
      <xdr:nvSpPr>
        <xdr:cNvPr id="241" name="テキスト ボックス 240"/>
        <xdr:cNvSpPr txBox="1"/>
      </xdr:nvSpPr>
      <xdr:spPr>
        <a:xfrm>
          <a:off x="3530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71039</xdr:rowOff>
    </xdr:from>
    <xdr:to>
      <xdr:col>15</xdr:col>
      <xdr:colOff>50800</xdr:colOff>
      <xdr:row>96</xdr:row>
      <xdr:rowOff>76443</xdr:rowOff>
    </xdr:to>
    <xdr:cxnSp macro="">
      <xdr:nvCxnSpPr>
        <xdr:cNvPr id="242" name="直線コネクタ 241"/>
        <xdr:cNvCxnSpPr/>
      </xdr:nvCxnSpPr>
      <xdr:spPr>
        <a:xfrm flipV="1">
          <a:off x="2019300" y="16530239"/>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4" name="テキスト ボックス 243"/>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76443</xdr:rowOff>
    </xdr:from>
    <xdr:to>
      <xdr:col>10</xdr:col>
      <xdr:colOff>114300</xdr:colOff>
      <xdr:row>96</xdr:row>
      <xdr:rowOff>168830</xdr:rowOff>
    </xdr:to>
    <xdr:cxnSp macro="">
      <xdr:nvCxnSpPr>
        <xdr:cNvPr id="245" name="直線コネクタ 244"/>
        <xdr:cNvCxnSpPr/>
      </xdr:nvCxnSpPr>
      <xdr:spPr>
        <a:xfrm flipV="1">
          <a:off x="1130300" y="16535643"/>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112681</xdr:rowOff>
    </xdr:from>
    <xdr:ext cx="534377" cy="259045"/>
    <xdr:sp macro="" textlink="">
      <xdr:nvSpPr>
        <xdr:cNvPr id="247" name="テキスト ボックス 246"/>
        <xdr:cNvSpPr txBox="1"/>
      </xdr:nvSpPr>
      <xdr:spPr>
        <a:xfrm>
          <a:off x="1752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9" name="テキスト ボックス 248"/>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15176</xdr:rowOff>
    </xdr:from>
    <xdr:to>
      <xdr:col>24</xdr:col>
      <xdr:colOff>114300</xdr:colOff>
      <xdr:row>95</xdr:row>
      <xdr:rowOff>116776</xdr:rowOff>
    </xdr:to>
    <xdr:sp macro="" textlink="">
      <xdr:nvSpPr>
        <xdr:cNvPr id="255" name="楕円 254"/>
        <xdr:cNvSpPr/>
      </xdr:nvSpPr>
      <xdr:spPr>
        <a:xfrm>
          <a:off x="4584700" y="163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38053</xdr:rowOff>
    </xdr:from>
    <xdr:ext cx="534377" cy="259045"/>
    <xdr:sp macro="" textlink="">
      <xdr:nvSpPr>
        <xdr:cNvPr id="256" name="扶助費該当値テキスト"/>
        <xdr:cNvSpPr txBox="1"/>
      </xdr:nvSpPr>
      <xdr:spPr>
        <a:xfrm>
          <a:off x="4686300" y="161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89047</xdr:rowOff>
    </xdr:from>
    <xdr:to>
      <xdr:col>20</xdr:col>
      <xdr:colOff>38100</xdr:colOff>
      <xdr:row>96</xdr:row>
      <xdr:rowOff>19197</xdr:rowOff>
    </xdr:to>
    <xdr:sp macro="" textlink="">
      <xdr:nvSpPr>
        <xdr:cNvPr id="257" name="楕円 256"/>
        <xdr:cNvSpPr/>
      </xdr:nvSpPr>
      <xdr:spPr>
        <a:xfrm>
          <a:off x="3746500" y="1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35724</xdr:rowOff>
    </xdr:from>
    <xdr:ext cx="534377" cy="259045"/>
    <xdr:sp macro="" textlink="">
      <xdr:nvSpPr>
        <xdr:cNvPr id="258" name="テキスト ボックス 257"/>
        <xdr:cNvSpPr txBox="1"/>
      </xdr:nvSpPr>
      <xdr:spPr>
        <a:xfrm>
          <a:off x="3530111" y="1615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20239</xdr:rowOff>
    </xdr:from>
    <xdr:to>
      <xdr:col>15</xdr:col>
      <xdr:colOff>101600</xdr:colOff>
      <xdr:row>96</xdr:row>
      <xdr:rowOff>121839</xdr:rowOff>
    </xdr:to>
    <xdr:sp macro="" textlink="">
      <xdr:nvSpPr>
        <xdr:cNvPr id="259" name="楕円 258"/>
        <xdr:cNvSpPr/>
      </xdr:nvSpPr>
      <xdr:spPr>
        <a:xfrm>
          <a:off x="2857500" y="164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112966</xdr:rowOff>
    </xdr:from>
    <xdr:ext cx="534377" cy="259045"/>
    <xdr:sp macro="" textlink="">
      <xdr:nvSpPr>
        <xdr:cNvPr id="260" name="テキスト ボックス 259"/>
        <xdr:cNvSpPr txBox="1"/>
      </xdr:nvSpPr>
      <xdr:spPr>
        <a:xfrm>
          <a:off x="2641111" y="165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25643</xdr:rowOff>
    </xdr:from>
    <xdr:to>
      <xdr:col>10</xdr:col>
      <xdr:colOff>165100</xdr:colOff>
      <xdr:row>96</xdr:row>
      <xdr:rowOff>127243</xdr:rowOff>
    </xdr:to>
    <xdr:sp macro="" textlink="">
      <xdr:nvSpPr>
        <xdr:cNvPr id="261" name="楕円 260"/>
        <xdr:cNvSpPr/>
      </xdr:nvSpPr>
      <xdr:spPr>
        <a:xfrm>
          <a:off x="1968500" y="164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118370</xdr:rowOff>
    </xdr:from>
    <xdr:ext cx="534377" cy="259045"/>
    <xdr:sp macro="" textlink="">
      <xdr:nvSpPr>
        <xdr:cNvPr id="262" name="テキスト ボックス 261"/>
        <xdr:cNvSpPr txBox="1"/>
      </xdr:nvSpPr>
      <xdr:spPr>
        <a:xfrm>
          <a:off x="1752111" y="1657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118030</xdr:rowOff>
    </xdr:from>
    <xdr:to>
      <xdr:col>6</xdr:col>
      <xdr:colOff>38100</xdr:colOff>
      <xdr:row>97</xdr:row>
      <xdr:rowOff>48180</xdr:rowOff>
    </xdr:to>
    <xdr:sp macro="" textlink="">
      <xdr:nvSpPr>
        <xdr:cNvPr id="263" name="楕円 262"/>
        <xdr:cNvSpPr/>
      </xdr:nvSpPr>
      <xdr:spPr>
        <a:xfrm>
          <a:off x="1079500" y="165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39307</xdr:rowOff>
    </xdr:from>
    <xdr:ext cx="534377" cy="259045"/>
    <xdr:sp macro="" textlink="">
      <xdr:nvSpPr>
        <xdr:cNvPr id="264" name="テキスト ボックス 263"/>
        <xdr:cNvSpPr txBox="1"/>
      </xdr:nvSpPr>
      <xdr:spPr>
        <a:xfrm>
          <a:off x="863111" y="166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85686</xdr:rowOff>
    </xdr:from>
    <xdr:to>
      <xdr:col>55</xdr:col>
      <xdr:colOff>0</xdr:colOff>
      <xdr:row>35</xdr:row>
      <xdr:rowOff>9384</xdr:rowOff>
    </xdr:to>
    <xdr:cxnSp macro="">
      <xdr:nvCxnSpPr>
        <xdr:cNvPr id="291" name="直線コネクタ 290"/>
        <xdr:cNvCxnSpPr/>
      </xdr:nvCxnSpPr>
      <xdr:spPr>
        <a:xfrm>
          <a:off x="9639300" y="5572086"/>
          <a:ext cx="838200" cy="4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129323</xdr:rowOff>
    </xdr:from>
    <xdr:ext cx="534377" cy="259045"/>
    <xdr:sp macro="" textlink="">
      <xdr:nvSpPr>
        <xdr:cNvPr id="292" name="補助費等平均値テキスト"/>
        <xdr:cNvSpPr txBox="1"/>
      </xdr:nvSpPr>
      <xdr:spPr>
        <a:xfrm>
          <a:off x="10528300" y="61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85686</xdr:rowOff>
    </xdr:from>
    <xdr:to>
      <xdr:col>50</xdr:col>
      <xdr:colOff>114300</xdr:colOff>
      <xdr:row>35</xdr:row>
      <xdr:rowOff>76030</xdr:rowOff>
    </xdr:to>
    <xdr:cxnSp macro="">
      <xdr:nvCxnSpPr>
        <xdr:cNvPr id="294" name="直線コネクタ 293"/>
        <xdr:cNvCxnSpPr/>
      </xdr:nvCxnSpPr>
      <xdr:spPr>
        <a:xfrm flipV="1">
          <a:off x="8750300" y="5572086"/>
          <a:ext cx="889000" cy="50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61063</xdr:rowOff>
    </xdr:from>
    <xdr:ext cx="599010" cy="259045"/>
    <xdr:sp macro="" textlink="">
      <xdr:nvSpPr>
        <xdr:cNvPr id="296" name="テキスト ボックス 295"/>
        <xdr:cNvSpPr txBox="1"/>
      </xdr:nvSpPr>
      <xdr:spPr>
        <a:xfrm>
          <a:off x="9339795" y="623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39427</xdr:rowOff>
    </xdr:from>
    <xdr:to>
      <xdr:col>45</xdr:col>
      <xdr:colOff>177800</xdr:colOff>
      <xdr:row>35</xdr:row>
      <xdr:rowOff>76030</xdr:rowOff>
    </xdr:to>
    <xdr:cxnSp macro="">
      <xdr:nvCxnSpPr>
        <xdr:cNvPr id="297" name="直線コネクタ 296"/>
        <xdr:cNvCxnSpPr/>
      </xdr:nvCxnSpPr>
      <xdr:spPr>
        <a:xfrm>
          <a:off x="7861300" y="6040177"/>
          <a:ext cx="889000" cy="3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76096</xdr:rowOff>
    </xdr:from>
    <xdr:ext cx="534377" cy="259045"/>
    <xdr:sp macro="" textlink="">
      <xdr:nvSpPr>
        <xdr:cNvPr id="299" name="テキスト ボックス 298"/>
        <xdr:cNvSpPr txBox="1"/>
      </xdr:nvSpPr>
      <xdr:spPr>
        <a:xfrm>
          <a:off x="8483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39427</xdr:rowOff>
    </xdr:from>
    <xdr:to>
      <xdr:col>41</xdr:col>
      <xdr:colOff>50800</xdr:colOff>
      <xdr:row>35</xdr:row>
      <xdr:rowOff>67723</xdr:rowOff>
    </xdr:to>
    <xdr:cxnSp macro="">
      <xdr:nvCxnSpPr>
        <xdr:cNvPr id="300" name="直線コネクタ 299"/>
        <xdr:cNvCxnSpPr/>
      </xdr:nvCxnSpPr>
      <xdr:spPr>
        <a:xfrm flipV="1">
          <a:off x="6972300" y="6040177"/>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90429</xdr:rowOff>
    </xdr:from>
    <xdr:ext cx="534377" cy="259045"/>
    <xdr:sp macro="" textlink="">
      <xdr:nvSpPr>
        <xdr:cNvPr id="302" name="テキスト ボックス 301"/>
        <xdr:cNvSpPr txBox="1"/>
      </xdr:nvSpPr>
      <xdr:spPr>
        <a:xfrm>
          <a:off x="7594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117409</xdr:rowOff>
    </xdr:from>
    <xdr:ext cx="534377" cy="259045"/>
    <xdr:sp macro="" textlink="">
      <xdr:nvSpPr>
        <xdr:cNvPr id="304" name="テキスト ボックス 303"/>
        <xdr:cNvSpPr txBox="1"/>
      </xdr:nvSpPr>
      <xdr:spPr>
        <a:xfrm>
          <a:off x="6705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130034</xdr:rowOff>
    </xdr:from>
    <xdr:to>
      <xdr:col>55</xdr:col>
      <xdr:colOff>50800</xdr:colOff>
      <xdr:row>35</xdr:row>
      <xdr:rowOff>60184</xdr:rowOff>
    </xdr:to>
    <xdr:sp macro="" textlink="">
      <xdr:nvSpPr>
        <xdr:cNvPr id="310" name="楕円 309"/>
        <xdr:cNvSpPr/>
      </xdr:nvSpPr>
      <xdr:spPr>
        <a:xfrm>
          <a:off x="10426700" y="59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152911</xdr:rowOff>
    </xdr:from>
    <xdr:ext cx="599010" cy="259045"/>
    <xdr:sp macro="" textlink="">
      <xdr:nvSpPr>
        <xdr:cNvPr id="311" name="補助費等該当値テキスト"/>
        <xdr:cNvSpPr txBox="1"/>
      </xdr:nvSpPr>
      <xdr:spPr>
        <a:xfrm>
          <a:off x="10528300" y="581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34886</xdr:rowOff>
    </xdr:from>
    <xdr:to>
      <xdr:col>50</xdr:col>
      <xdr:colOff>165100</xdr:colOff>
      <xdr:row>32</xdr:row>
      <xdr:rowOff>136486</xdr:rowOff>
    </xdr:to>
    <xdr:sp macro="" textlink="">
      <xdr:nvSpPr>
        <xdr:cNvPr id="312" name="楕円 311"/>
        <xdr:cNvSpPr/>
      </xdr:nvSpPr>
      <xdr:spPr>
        <a:xfrm>
          <a:off x="9588500" y="55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153013</xdr:rowOff>
    </xdr:from>
    <xdr:ext cx="599010" cy="259045"/>
    <xdr:sp macro="" textlink="">
      <xdr:nvSpPr>
        <xdr:cNvPr id="313" name="テキスト ボックス 312"/>
        <xdr:cNvSpPr txBox="1"/>
      </xdr:nvSpPr>
      <xdr:spPr>
        <a:xfrm>
          <a:off x="9339795" y="529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25230</xdr:rowOff>
    </xdr:from>
    <xdr:to>
      <xdr:col>46</xdr:col>
      <xdr:colOff>38100</xdr:colOff>
      <xdr:row>35</xdr:row>
      <xdr:rowOff>126830</xdr:rowOff>
    </xdr:to>
    <xdr:sp macro="" textlink="">
      <xdr:nvSpPr>
        <xdr:cNvPr id="314" name="楕円 313"/>
        <xdr:cNvSpPr/>
      </xdr:nvSpPr>
      <xdr:spPr>
        <a:xfrm>
          <a:off x="8699500" y="60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143357</xdr:rowOff>
    </xdr:from>
    <xdr:ext cx="599010" cy="259045"/>
    <xdr:sp macro="" textlink="">
      <xdr:nvSpPr>
        <xdr:cNvPr id="315" name="テキスト ボックス 314"/>
        <xdr:cNvSpPr txBox="1"/>
      </xdr:nvSpPr>
      <xdr:spPr>
        <a:xfrm>
          <a:off x="8450795" y="58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160077</xdr:rowOff>
    </xdr:from>
    <xdr:to>
      <xdr:col>41</xdr:col>
      <xdr:colOff>101600</xdr:colOff>
      <xdr:row>35</xdr:row>
      <xdr:rowOff>90227</xdr:rowOff>
    </xdr:to>
    <xdr:sp macro="" textlink="">
      <xdr:nvSpPr>
        <xdr:cNvPr id="316" name="楕円 315"/>
        <xdr:cNvSpPr/>
      </xdr:nvSpPr>
      <xdr:spPr>
        <a:xfrm>
          <a:off x="7810500" y="59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106754</xdr:rowOff>
    </xdr:from>
    <xdr:ext cx="599010" cy="259045"/>
    <xdr:sp macro="" textlink="">
      <xdr:nvSpPr>
        <xdr:cNvPr id="317" name="テキスト ボックス 316"/>
        <xdr:cNvSpPr txBox="1"/>
      </xdr:nvSpPr>
      <xdr:spPr>
        <a:xfrm>
          <a:off x="7561795" y="576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16923</xdr:rowOff>
    </xdr:from>
    <xdr:to>
      <xdr:col>36</xdr:col>
      <xdr:colOff>165100</xdr:colOff>
      <xdr:row>35</xdr:row>
      <xdr:rowOff>118523</xdr:rowOff>
    </xdr:to>
    <xdr:sp macro="" textlink="">
      <xdr:nvSpPr>
        <xdr:cNvPr id="318" name="楕円 317"/>
        <xdr:cNvSpPr/>
      </xdr:nvSpPr>
      <xdr:spPr>
        <a:xfrm>
          <a:off x="6921500" y="6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135050</xdr:rowOff>
    </xdr:from>
    <xdr:ext cx="599010" cy="259045"/>
    <xdr:sp macro="" textlink="">
      <xdr:nvSpPr>
        <xdr:cNvPr id="319" name="テキスト ボックス 318"/>
        <xdr:cNvSpPr txBox="1"/>
      </xdr:nvSpPr>
      <xdr:spPr>
        <a:xfrm>
          <a:off x="6672795" y="57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54707</xdr:rowOff>
    </xdr:from>
    <xdr:to>
      <xdr:col>55</xdr:col>
      <xdr:colOff>0</xdr:colOff>
      <xdr:row>57</xdr:row>
      <xdr:rowOff>91322</xdr:rowOff>
    </xdr:to>
    <xdr:cxnSp macro="">
      <xdr:nvCxnSpPr>
        <xdr:cNvPr id="346" name="直線コネクタ 345"/>
        <xdr:cNvCxnSpPr/>
      </xdr:nvCxnSpPr>
      <xdr:spPr>
        <a:xfrm flipV="1">
          <a:off x="9639300" y="9827357"/>
          <a:ext cx="8382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84217</xdr:rowOff>
    </xdr:from>
    <xdr:to>
      <xdr:col>50</xdr:col>
      <xdr:colOff>114300</xdr:colOff>
      <xdr:row>57</xdr:row>
      <xdr:rowOff>91322</xdr:rowOff>
    </xdr:to>
    <xdr:cxnSp macro="">
      <xdr:nvCxnSpPr>
        <xdr:cNvPr id="349" name="直線コネクタ 348"/>
        <xdr:cNvCxnSpPr/>
      </xdr:nvCxnSpPr>
      <xdr:spPr>
        <a:xfrm>
          <a:off x="8750300" y="9856867"/>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84217</xdr:rowOff>
    </xdr:from>
    <xdr:to>
      <xdr:col>45</xdr:col>
      <xdr:colOff>177800</xdr:colOff>
      <xdr:row>57</xdr:row>
      <xdr:rowOff>113251</xdr:rowOff>
    </xdr:to>
    <xdr:cxnSp macro="">
      <xdr:nvCxnSpPr>
        <xdr:cNvPr id="352" name="直線コネクタ 351"/>
        <xdr:cNvCxnSpPr/>
      </xdr:nvCxnSpPr>
      <xdr:spPr>
        <a:xfrm flipV="1">
          <a:off x="7861300" y="9856867"/>
          <a:ext cx="889000" cy="2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63595</xdr:rowOff>
    </xdr:from>
    <xdr:to>
      <xdr:col>41</xdr:col>
      <xdr:colOff>50800</xdr:colOff>
      <xdr:row>57</xdr:row>
      <xdr:rowOff>113251</xdr:rowOff>
    </xdr:to>
    <xdr:cxnSp macro="">
      <xdr:nvCxnSpPr>
        <xdr:cNvPr id="355" name="直線コネクタ 354"/>
        <xdr:cNvCxnSpPr/>
      </xdr:nvCxnSpPr>
      <xdr:spPr>
        <a:xfrm>
          <a:off x="6972300" y="9664795"/>
          <a:ext cx="889000" cy="22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132170</xdr:rowOff>
    </xdr:from>
    <xdr:ext cx="534377" cy="259045"/>
    <xdr:sp macro="" textlink="">
      <xdr:nvSpPr>
        <xdr:cNvPr id="359" name="テキスト ボックス 358"/>
        <xdr:cNvSpPr txBox="1"/>
      </xdr:nvSpPr>
      <xdr:spPr>
        <a:xfrm>
          <a:off x="6705111" y="99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3907</xdr:rowOff>
    </xdr:from>
    <xdr:to>
      <xdr:col>55</xdr:col>
      <xdr:colOff>50800</xdr:colOff>
      <xdr:row>57</xdr:row>
      <xdr:rowOff>105507</xdr:rowOff>
    </xdr:to>
    <xdr:sp macro="" textlink="">
      <xdr:nvSpPr>
        <xdr:cNvPr id="365" name="楕円 364"/>
        <xdr:cNvSpPr/>
      </xdr:nvSpPr>
      <xdr:spPr>
        <a:xfrm>
          <a:off x="10426700" y="97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153784</xdr:rowOff>
    </xdr:from>
    <xdr:ext cx="599010" cy="259045"/>
    <xdr:sp macro="" textlink="">
      <xdr:nvSpPr>
        <xdr:cNvPr id="366" name="普通建設事業費該当値テキスト"/>
        <xdr:cNvSpPr txBox="1"/>
      </xdr:nvSpPr>
      <xdr:spPr>
        <a:xfrm>
          <a:off x="10528300" y="975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40522</xdr:rowOff>
    </xdr:from>
    <xdr:to>
      <xdr:col>50</xdr:col>
      <xdr:colOff>165100</xdr:colOff>
      <xdr:row>57</xdr:row>
      <xdr:rowOff>142122</xdr:rowOff>
    </xdr:to>
    <xdr:sp macro="" textlink="">
      <xdr:nvSpPr>
        <xdr:cNvPr id="367" name="楕円 366"/>
        <xdr:cNvSpPr/>
      </xdr:nvSpPr>
      <xdr:spPr>
        <a:xfrm>
          <a:off x="9588500" y="98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133249</xdr:rowOff>
    </xdr:from>
    <xdr:ext cx="534377" cy="259045"/>
    <xdr:sp macro="" textlink="">
      <xdr:nvSpPr>
        <xdr:cNvPr id="368" name="テキスト ボックス 367"/>
        <xdr:cNvSpPr txBox="1"/>
      </xdr:nvSpPr>
      <xdr:spPr>
        <a:xfrm>
          <a:off x="9372111" y="990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33417</xdr:rowOff>
    </xdr:from>
    <xdr:to>
      <xdr:col>46</xdr:col>
      <xdr:colOff>38100</xdr:colOff>
      <xdr:row>57</xdr:row>
      <xdr:rowOff>135017</xdr:rowOff>
    </xdr:to>
    <xdr:sp macro="" textlink="">
      <xdr:nvSpPr>
        <xdr:cNvPr id="369" name="楕円 368"/>
        <xdr:cNvSpPr/>
      </xdr:nvSpPr>
      <xdr:spPr>
        <a:xfrm>
          <a:off x="8699500" y="9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126144</xdr:rowOff>
    </xdr:from>
    <xdr:ext cx="534377" cy="259045"/>
    <xdr:sp macro="" textlink="">
      <xdr:nvSpPr>
        <xdr:cNvPr id="370" name="テキスト ボックス 369"/>
        <xdr:cNvSpPr txBox="1"/>
      </xdr:nvSpPr>
      <xdr:spPr>
        <a:xfrm>
          <a:off x="8483111" y="98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62451</xdr:rowOff>
    </xdr:from>
    <xdr:to>
      <xdr:col>41</xdr:col>
      <xdr:colOff>101600</xdr:colOff>
      <xdr:row>57</xdr:row>
      <xdr:rowOff>164051</xdr:rowOff>
    </xdr:to>
    <xdr:sp macro="" textlink="">
      <xdr:nvSpPr>
        <xdr:cNvPr id="371" name="楕円 370"/>
        <xdr:cNvSpPr/>
      </xdr:nvSpPr>
      <xdr:spPr>
        <a:xfrm>
          <a:off x="7810500" y="98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155178</xdr:rowOff>
    </xdr:from>
    <xdr:ext cx="534377" cy="259045"/>
    <xdr:sp macro="" textlink="">
      <xdr:nvSpPr>
        <xdr:cNvPr id="372" name="テキスト ボックス 371"/>
        <xdr:cNvSpPr txBox="1"/>
      </xdr:nvSpPr>
      <xdr:spPr>
        <a:xfrm>
          <a:off x="7594111" y="992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12795</xdr:rowOff>
    </xdr:from>
    <xdr:to>
      <xdr:col>36</xdr:col>
      <xdr:colOff>165100</xdr:colOff>
      <xdr:row>56</xdr:row>
      <xdr:rowOff>114395</xdr:rowOff>
    </xdr:to>
    <xdr:sp macro="" textlink="">
      <xdr:nvSpPr>
        <xdr:cNvPr id="373" name="楕円 372"/>
        <xdr:cNvSpPr/>
      </xdr:nvSpPr>
      <xdr:spPr>
        <a:xfrm>
          <a:off x="6921500" y="96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130922</xdr:rowOff>
    </xdr:from>
    <xdr:ext cx="599010" cy="259045"/>
    <xdr:sp macro="" textlink="">
      <xdr:nvSpPr>
        <xdr:cNvPr id="374" name="テキスト ボックス 373"/>
        <xdr:cNvSpPr txBox="1"/>
      </xdr:nvSpPr>
      <xdr:spPr>
        <a:xfrm>
          <a:off x="6672795" y="938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96543</xdr:rowOff>
    </xdr:from>
    <xdr:to>
      <xdr:col>55</xdr:col>
      <xdr:colOff>0</xdr:colOff>
      <xdr:row>77</xdr:row>
      <xdr:rowOff>145366</xdr:rowOff>
    </xdr:to>
    <xdr:cxnSp macro="">
      <xdr:nvCxnSpPr>
        <xdr:cNvPr id="405" name="直線コネクタ 404"/>
        <xdr:cNvCxnSpPr/>
      </xdr:nvCxnSpPr>
      <xdr:spPr>
        <a:xfrm>
          <a:off x="9639300" y="13298193"/>
          <a:ext cx="838200" cy="4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16729</xdr:rowOff>
    </xdr:from>
    <xdr:to>
      <xdr:col>50</xdr:col>
      <xdr:colOff>114300</xdr:colOff>
      <xdr:row>77</xdr:row>
      <xdr:rowOff>96543</xdr:rowOff>
    </xdr:to>
    <xdr:cxnSp macro="">
      <xdr:nvCxnSpPr>
        <xdr:cNvPr id="408" name="直線コネクタ 407"/>
        <xdr:cNvCxnSpPr/>
      </xdr:nvCxnSpPr>
      <xdr:spPr>
        <a:xfrm>
          <a:off x="8750300" y="13046929"/>
          <a:ext cx="889000" cy="25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10830</xdr:rowOff>
    </xdr:from>
    <xdr:ext cx="534377" cy="259045"/>
    <xdr:sp macro="" textlink="">
      <xdr:nvSpPr>
        <xdr:cNvPr id="410" name="テキスト ボックス 409"/>
        <xdr:cNvSpPr txBox="1"/>
      </xdr:nvSpPr>
      <xdr:spPr>
        <a:xfrm>
          <a:off x="9372111" y="133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16729</xdr:rowOff>
    </xdr:from>
    <xdr:to>
      <xdr:col>45</xdr:col>
      <xdr:colOff>177800</xdr:colOff>
      <xdr:row>77</xdr:row>
      <xdr:rowOff>74009</xdr:rowOff>
    </xdr:to>
    <xdr:cxnSp macro="">
      <xdr:nvCxnSpPr>
        <xdr:cNvPr id="411" name="直線コネクタ 410"/>
        <xdr:cNvCxnSpPr/>
      </xdr:nvCxnSpPr>
      <xdr:spPr>
        <a:xfrm flipV="1">
          <a:off x="7861300" y="13046929"/>
          <a:ext cx="889000" cy="2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27599</xdr:rowOff>
    </xdr:from>
    <xdr:ext cx="534377" cy="259045"/>
    <xdr:sp macro="" textlink="">
      <xdr:nvSpPr>
        <xdr:cNvPr id="413" name="テキスト ボックス 412"/>
        <xdr:cNvSpPr txBox="1"/>
      </xdr:nvSpPr>
      <xdr:spPr>
        <a:xfrm>
          <a:off x="8483111" y="134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7358</xdr:rowOff>
    </xdr:from>
    <xdr:to>
      <xdr:col>41</xdr:col>
      <xdr:colOff>50800</xdr:colOff>
      <xdr:row>77</xdr:row>
      <xdr:rowOff>74009</xdr:rowOff>
    </xdr:to>
    <xdr:cxnSp macro="">
      <xdr:nvCxnSpPr>
        <xdr:cNvPr id="414" name="直線コネクタ 413"/>
        <xdr:cNvCxnSpPr/>
      </xdr:nvCxnSpPr>
      <xdr:spPr>
        <a:xfrm>
          <a:off x="6972300" y="13037558"/>
          <a:ext cx="889000" cy="2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6" name="テキスト ボックス 415"/>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94840</xdr:rowOff>
    </xdr:from>
    <xdr:ext cx="534377" cy="259045"/>
    <xdr:sp macro="" textlink="">
      <xdr:nvSpPr>
        <xdr:cNvPr id="418" name="テキスト ボックス 417"/>
        <xdr:cNvSpPr txBox="1"/>
      </xdr:nvSpPr>
      <xdr:spPr>
        <a:xfrm>
          <a:off x="6705111" y="131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94566</xdr:rowOff>
    </xdr:from>
    <xdr:to>
      <xdr:col>55</xdr:col>
      <xdr:colOff>50800</xdr:colOff>
      <xdr:row>78</xdr:row>
      <xdr:rowOff>24716</xdr:rowOff>
    </xdr:to>
    <xdr:sp macro="" textlink="">
      <xdr:nvSpPr>
        <xdr:cNvPr id="424" name="楕円 423"/>
        <xdr:cNvSpPr/>
      </xdr:nvSpPr>
      <xdr:spPr>
        <a:xfrm>
          <a:off x="10426700" y="132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72993</xdr:rowOff>
    </xdr:from>
    <xdr:ext cx="534377" cy="259045"/>
    <xdr:sp macro="" textlink="">
      <xdr:nvSpPr>
        <xdr:cNvPr id="425" name="普通建設事業費 （ うち新規整備　）該当値テキスト"/>
        <xdr:cNvSpPr txBox="1"/>
      </xdr:nvSpPr>
      <xdr:spPr>
        <a:xfrm>
          <a:off x="10528300" y="132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45743</xdr:rowOff>
    </xdr:from>
    <xdr:to>
      <xdr:col>50</xdr:col>
      <xdr:colOff>165100</xdr:colOff>
      <xdr:row>77</xdr:row>
      <xdr:rowOff>147343</xdr:rowOff>
    </xdr:to>
    <xdr:sp macro="" textlink="">
      <xdr:nvSpPr>
        <xdr:cNvPr id="426" name="楕円 425"/>
        <xdr:cNvSpPr/>
      </xdr:nvSpPr>
      <xdr:spPr>
        <a:xfrm>
          <a:off x="9588500" y="132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163870</xdr:rowOff>
    </xdr:from>
    <xdr:ext cx="534377" cy="259045"/>
    <xdr:sp macro="" textlink="">
      <xdr:nvSpPr>
        <xdr:cNvPr id="427" name="テキスト ボックス 426"/>
        <xdr:cNvSpPr txBox="1"/>
      </xdr:nvSpPr>
      <xdr:spPr>
        <a:xfrm>
          <a:off x="9372111" y="130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137379</xdr:rowOff>
    </xdr:from>
    <xdr:to>
      <xdr:col>46</xdr:col>
      <xdr:colOff>38100</xdr:colOff>
      <xdr:row>76</xdr:row>
      <xdr:rowOff>67529</xdr:rowOff>
    </xdr:to>
    <xdr:sp macro="" textlink="">
      <xdr:nvSpPr>
        <xdr:cNvPr id="428" name="楕円 427"/>
        <xdr:cNvSpPr/>
      </xdr:nvSpPr>
      <xdr:spPr>
        <a:xfrm>
          <a:off x="8699500" y="129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84056</xdr:rowOff>
    </xdr:from>
    <xdr:ext cx="534377" cy="259045"/>
    <xdr:sp macro="" textlink="">
      <xdr:nvSpPr>
        <xdr:cNvPr id="429" name="テキスト ボックス 428"/>
        <xdr:cNvSpPr txBox="1"/>
      </xdr:nvSpPr>
      <xdr:spPr>
        <a:xfrm>
          <a:off x="8483111" y="1277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23209</xdr:rowOff>
    </xdr:from>
    <xdr:to>
      <xdr:col>41</xdr:col>
      <xdr:colOff>101600</xdr:colOff>
      <xdr:row>77</xdr:row>
      <xdr:rowOff>124809</xdr:rowOff>
    </xdr:to>
    <xdr:sp macro="" textlink="">
      <xdr:nvSpPr>
        <xdr:cNvPr id="430" name="楕円 429"/>
        <xdr:cNvSpPr/>
      </xdr:nvSpPr>
      <xdr:spPr>
        <a:xfrm>
          <a:off x="7810500" y="132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115936</xdr:rowOff>
    </xdr:from>
    <xdr:ext cx="534377" cy="259045"/>
    <xdr:sp macro="" textlink="">
      <xdr:nvSpPr>
        <xdr:cNvPr id="431" name="テキスト ボックス 430"/>
        <xdr:cNvSpPr txBox="1"/>
      </xdr:nvSpPr>
      <xdr:spPr>
        <a:xfrm>
          <a:off x="7594111" y="133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128007</xdr:rowOff>
    </xdr:from>
    <xdr:to>
      <xdr:col>36</xdr:col>
      <xdr:colOff>165100</xdr:colOff>
      <xdr:row>76</xdr:row>
      <xdr:rowOff>58158</xdr:rowOff>
    </xdr:to>
    <xdr:sp macro="" textlink="">
      <xdr:nvSpPr>
        <xdr:cNvPr id="432" name="楕円 431"/>
        <xdr:cNvSpPr/>
      </xdr:nvSpPr>
      <xdr:spPr>
        <a:xfrm>
          <a:off x="6921500" y="129867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74684</xdr:rowOff>
    </xdr:from>
    <xdr:ext cx="534377" cy="259045"/>
    <xdr:sp macro="" textlink="">
      <xdr:nvSpPr>
        <xdr:cNvPr id="433" name="テキスト ボックス 432"/>
        <xdr:cNvSpPr txBox="1"/>
      </xdr:nvSpPr>
      <xdr:spPr>
        <a:xfrm>
          <a:off x="6705111" y="1276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152346</xdr:rowOff>
    </xdr:from>
    <xdr:to>
      <xdr:col>55</xdr:col>
      <xdr:colOff>0</xdr:colOff>
      <xdr:row>97</xdr:row>
      <xdr:rowOff>48932</xdr:rowOff>
    </xdr:to>
    <xdr:cxnSp macro="">
      <xdr:nvCxnSpPr>
        <xdr:cNvPr id="460" name="直線コネクタ 459"/>
        <xdr:cNvCxnSpPr/>
      </xdr:nvCxnSpPr>
      <xdr:spPr>
        <a:xfrm flipV="1">
          <a:off x="9639300" y="16611546"/>
          <a:ext cx="8382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157670</xdr:rowOff>
    </xdr:from>
    <xdr:ext cx="534377" cy="259045"/>
    <xdr:sp macro="" textlink="">
      <xdr:nvSpPr>
        <xdr:cNvPr id="461" name="普通建設事業費 （ うち更新整備　）平均値テキスト"/>
        <xdr:cNvSpPr txBox="1"/>
      </xdr:nvSpPr>
      <xdr:spPr>
        <a:xfrm>
          <a:off x="10528300" y="1661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48932</xdr:rowOff>
    </xdr:from>
    <xdr:to>
      <xdr:col>50</xdr:col>
      <xdr:colOff>114300</xdr:colOff>
      <xdr:row>97</xdr:row>
      <xdr:rowOff>118284</xdr:rowOff>
    </xdr:to>
    <xdr:cxnSp macro="">
      <xdr:nvCxnSpPr>
        <xdr:cNvPr id="463" name="直線コネクタ 462"/>
        <xdr:cNvCxnSpPr/>
      </xdr:nvCxnSpPr>
      <xdr:spPr>
        <a:xfrm flipV="1">
          <a:off x="8750300" y="16679582"/>
          <a:ext cx="889000" cy="6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99303</xdr:rowOff>
    </xdr:from>
    <xdr:ext cx="534377" cy="259045"/>
    <xdr:sp macro="" textlink="">
      <xdr:nvSpPr>
        <xdr:cNvPr id="465" name="テキスト ボックス 464"/>
        <xdr:cNvSpPr txBox="1"/>
      </xdr:nvSpPr>
      <xdr:spPr>
        <a:xfrm>
          <a:off x="9372111" y="167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118284</xdr:rowOff>
    </xdr:from>
    <xdr:to>
      <xdr:col>45</xdr:col>
      <xdr:colOff>177800</xdr:colOff>
      <xdr:row>97</xdr:row>
      <xdr:rowOff>146676</xdr:rowOff>
    </xdr:to>
    <xdr:cxnSp macro="">
      <xdr:nvCxnSpPr>
        <xdr:cNvPr id="466" name="直線コネクタ 465"/>
        <xdr:cNvCxnSpPr/>
      </xdr:nvCxnSpPr>
      <xdr:spPr>
        <a:xfrm flipV="1">
          <a:off x="7861300" y="16748934"/>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8" name="テキスト ボックス 467"/>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145438</xdr:rowOff>
    </xdr:from>
    <xdr:to>
      <xdr:col>41</xdr:col>
      <xdr:colOff>50800</xdr:colOff>
      <xdr:row>97</xdr:row>
      <xdr:rowOff>146676</xdr:rowOff>
    </xdr:to>
    <xdr:cxnSp macro="">
      <xdr:nvCxnSpPr>
        <xdr:cNvPr id="469" name="直線コネクタ 468"/>
        <xdr:cNvCxnSpPr/>
      </xdr:nvCxnSpPr>
      <xdr:spPr>
        <a:xfrm>
          <a:off x="6972300" y="16776088"/>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101546</xdr:rowOff>
    </xdr:from>
    <xdr:to>
      <xdr:col>55</xdr:col>
      <xdr:colOff>50800</xdr:colOff>
      <xdr:row>97</xdr:row>
      <xdr:rowOff>31696</xdr:rowOff>
    </xdr:to>
    <xdr:sp macro="" textlink="">
      <xdr:nvSpPr>
        <xdr:cNvPr id="479" name="楕円 478"/>
        <xdr:cNvSpPr/>
      </xdr:nvSpPr>
      <xdr:spPr>
        <a:xfrm>
          <a:off x="10426700" y="165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124423</xdr:rowOff>
    </xdr:from>
    <xdr:ext cx="534377" cy="259045"/>
    <xdr:sp macro="" textlink="">
      <xdr:nvSpPr>
        <xdr:cNvPr id="480" name="普通建設事業費 （ うち更新整備　）該当値テキスト"/>
        <xdr:cNvSpPr txBox="1"/>
      </xdr:nvSpPr>
      <xdr:spPr>
        <a:xfrm>
          <a:off x="10528300" y="164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169582</xdr:rowOff>
    </xdr:from>
    <xdr:to>
      <xdr:col>50</xdr:col>
      <xdr:colOff>165100</xdr:colOff>
      <xdr:row>97</xdr:row>
      <xdr:rowOff>99732</xdr:rowOff>
    </xdr:to>
    <xdr:sp macro="" textlink="">
      <xdr:nvSpPr>
        <xdr:cNvPr id="481" name="楕円 480"/>
        <xdr:cNvSpPr/>
      </xdr:nvSpPr>
      <xdr:spPr>
        <a:xfrm>
          <a:off x="9588500" y="166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116259</xdr:rowOff>
    </xdr:from>
    <xdr:ext cx="534377" cy="259045"/>
    <xdr:sp macro="" textlink="">
      <xdr:nvSpPr>
        <xdr:cNvPr id="482" name="テキスト ボックス 481"/>
        <xdr:cNvSpPr txBox="1"/>
      </xdr:nvSpPr>
      <xdr:spPr>
        <a:xfrm>
          <a:off x="9372111" y="164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67484</xdr:rowOff>
    </xdr:from>
    <xdr:to>
      <xdr:col>46</xdr:col>
      <xdr:colOff>38100</xdr:colOff>
      <xdr:row>97</xdr:row>
      <xdr:rowOff>169084</xdr:rowOff>
    </xdr:to>
    <xdr:sp macro="" textlink="">
      <xdr:nvSpPr>
        <xdr:cNvPr id="483" name="楕円 482"/>
        <xdr:cNvSpPr/>
      </xdr:nvSpPr>
      <xdr:spPr>
        <a:xfrm>
          <a:off x="8699500" y="166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160211</xdr:rowOff>
    </xdr:from>
    <xdr:ext cx="534377" cy="259045"/>
    <xdr:sp macro="" textlink="">
      <xdr:nvSpPr>
        <xdr:cNvPr id="484" name="テキスト ボックス 483"/>
        <xdr:cNvSpPr txBox="1"/>
      </xdr:nvSpPr>
      <xdr:spPr>
        <a:xfrm>
          <a:off x="8483111" y="167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95876</xdr:rowOff>
    </xdr:from>
    <xdr:to>
      <xdr:col>41</xdr:col>
      <xdr:colOff>101600</xdr:colOff>
      <xdr:row>98</xdr:row>
      <xdr:rowOff>26026</xdr:rowOff>
    </xdr:to>
    <xdr:sp macro="" textlink="">
      <xdr:nvSpPr>
        <xdr:cNvPr id="485" name="楕円 484"/>
        <xdr:cNvSpPr/>
      </xdr:nvSpPr>
      <xdr:spPr>
        <a:xfrm>
          <a:off x="7810500" y="167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17153</xdr:rowOff>
    </xdr:from>
    <xdr:ext cx="534377" cy="259045"/>
    <xdr:sp macro="" textlink="">
      <xdr:nvSpPr>
        <xdr:cNvPr id="486" name="テキスト ボックス 485"/>
        <xdr:cNvSpPr txBox="1"/>
      </xdr:nvSpPr>
      <xdr:spPr>
        <a:xfrm>
          <a:off x="7594111" y="1681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94638</xdr:rowOff>
    </xdr:from>
    <xdr:to>
      <xdr:col>36</xdr:col>
      <xdr:colOff>165100</xdr:colOff>
      <xdr:row>98</xdr:row>
      <xdr:rowOff>24788</xdr:rowOff>
    </xdr:to>
    <xdr:sp macro="" textlink="">
      <xdr:nvSpPr>
        <xdr:cNvPr id="487" name="楕円 486"/>
        <xdr:cNvSpPr/>
      </xdr:nvSpPr>
      <xdr:spPr>
        <a:xfrm>
          <a:off x="6921500" y="167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15915</xdr:rowOff>
    </xdr:from>
    <xdr:ext cx="534377" cy="259045"/>
    <xdr:sp macro="" textlink="">
      <xdr:nvSpPr>
        <xdr:cNvPr id="488" name="テキスト ボックス 487"/>
        <xdr:cNvSpPr txBox="1"/>
      </xdr:nvSpPr>
      <xdr:spPr>
        <a:xfrm>
          <a:off x="6705111" y="168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84051</xdr:rowOff>
    </xdr:from>
    <xdr:to>
      <xdr:col>85</xdr:col>
      <xdr:colOff>127000</xdr:colOff>
      <xdr:row>39</xdr:row>
      <xdr:rowOff>44450</xdr:rowOff>
    </xdr:to>
    <xdr:cxnSp macro="">
      <xdr:nvCxnSpPr>
        <xdr:cNvPr id="517" name="直線コネクタ 516"/>
        <xdr:cNvCxnSpPr/>
      </xdr:nvCxnSpPr>
      <xdr:spPr>
        <a:xfrm>
          <a:off x="15481300" y="6427701"/>
          <a:ext cx="838200" cy="30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158186</xdr:rowOff>
    </xdr:from>
    <xdr:to>
      <xdr:col>81</xdr:col>
      <xdr:colOff>50800</xdr:colOff>
      <xdr:row>37</xdr:row>
      <xdr:rowOff>84051</xdr:rowOff>
    </xdr:to>
    <xdr:cxnSp macro="">
      <xdr:nvCxnSpPr>
        <xdr:cNvPr id="520" name="直線コネクタ 519"/>
        <xdr:cNvCxnSpPr/>
      </xdr:nvCxnSpPr>
      <xdr:spPr>
        <a:xfrm>
          <a:off x="14592300" y="6158936"/>
          <a:ext cx="889000" cy="26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154645</xdr:rowOff>
    </xdr:from>
    <xdr:ext cx="534377" cy="259045"/>
    <xdr:sp macro="" textlink="">
      <xdr:nvSpPr>
        <xdr:cNvPr id="522" name="テキスト ボックス 521"/>
        <xdr:cNvSpPr txBox="1"/>
      </xdr:nvSpPr>
      <xdr:spPr>
        <a:xfrm>
          <a:off x="15214111" y="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158186</xdr:rowOff>
    </xdr:from>
    <xdr:to>
      <xdr:col>76</xdr:col>
      <xdr:colOff>114300</xdr:colOff>
      <xdr:row>37</xdr:row>
      <xdr:rowOff>67577</xdr:rowOff>
    </xdr:to>
    <xdr:cxnSp macro="">
      <xdr:nvCxnSpPr>
        <xdr:cNvPr id="523" name="直線コネクタ 522"/>
        <xdr:cNvCxnSpPr/>
      </xdr:nvCxnSpPr>
      <xdr:spPr>
        <a:xfrm flipV="1">
          <a:off x="13703300" y="6158936"/>
          <a:ext cx="889000" cy="25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28435</xdr:rowOff>
    </xdr:from>
    <xdr:ext cx="469744" cy="259045"/>
    <xdr:sp macro="" textlink="">
      <xdr:nvSpPr>
        <xdr:cNvPr id="525" name="テキスト ボックス 524"/>
        <xdr:cNvSpPr txBox="1"/>
      </xdr:nvSpPr>
      <xdr:spPr>
        <a:xfrm>
          <a:off x="14357428" y="671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67577</xdr:rowOff>
    </xdr:from>
    <xdr:to>
      <xdr:col>71</xdr:col>
      <xdr:colOff>177800</xdr:colOff>
      <xdr:row>39</xdr:row>
      <xdr:rowOff>43109</xdr:rowOff>
    </xdr:to>
    <xdr:cxnSp macro="">
      <xdr:nvCxnSpPr>
        <xdr:cNvPr id="526" name="直線コネクタ 525"/>
        <xdr:cNvCxnSpPr/>
      </xdr:nvCxnSpPr>
      <xdr:spPr>
        <a:xfrm flipV="1">
          <a:off x="12814300" y="6411227"/>
          <a:ext cx="889000" cy="31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51988</xdr:rowOff>
    </xdr:from>
    <xdr:ext cx="469744" cy="259045"/>
    <xdr:sp macro="" textlink="">
      <xdr:nvSpPr>
        <xdr:cNvPr id="528" name="テキスト ボックス 527"/>
        <xdr:cNvSpPr txBox="1"/>
      </xdr:nvSpPr>
      <xdr:spPr>
        <a:xfrm>
          <a:off x="13468428" y="67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33251</xdr:rowOff>
    </xdr:from>
    <xdr:to>
      <xdr:col>81</xdr:col>
      <xdr:colOff>101600</xdr:colOff>
      <xdr:row>37</xdr:row>
      <xdr:rowOff>134851</xdr:rowOff>
    </xdr:to>
    <xdr:sp macro="" textlink="">
      <xdr:nvSpPr>
        <xdr:cNvPr id="538" name="楕円 537"/>
        <xdr:cNvSpPr/>
      </xdr:nvSpPr>
      <xdr:spPr>
        <a:xfrm>
          <a:off x="15430500" y="63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151378</xdr:rowOff>
    </xdr:from>
    <xdr:ext cx="534377" cy="259045"/>
    <xdr:sp macro="" textlink="">
      <xdr:nvSpPr>
        <xdr:cNvPr id="539" name="テキスト ボックス 538"/>
        <xdr:cNvSpPr txBox="1"/>
      </xdr:nvSpPr>
      <xdr:spPr>
        <a:xfrm>
          <a:off x="15214111" y="61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107386</xdr:rowOff>
    </xdr:from>
    <xdr:to>
      <xdr:col>76</xdr:col>
      <xdr:colOff>165100</xdr:colOff>
      <xdr:row>36</xdr:row>
      <xdr:rowOff>37536</xdr:rowOff>
    </xdr:to>
    <xdr:sp macro="" textlink="">
      <xdr:nvSpPr>
        <xdr:cNvPr id="540" name="楕円 539"/>
        <xdr:cNvSpPr/>
      </xdr:nvSpPr>
      <xdr:spPr>
        <a:xfrm>
          <a:off x="14541500" y="610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54063</xdr:rowOff>
    </xdr:from>
    <xdr:ext cx="534377" cy="259045"/>
    <xdr:sp macro="" textlink="">
      <xdr:nvSpPr>
        <xdr:cNvPr id="541" name="テキスト ボックス 540"/>
        <xdr:cNvSpPr txBox="1"/>
      </xdr:nvSpPr>
      <xdr:spPr>
        <a:xfrm>
          <a:off x="14325111" y="58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16777</xdr:rowOff>
    </xdr:from>
    <xdr:to>
      <xdr:col>72</xdr:col>
      <xdr:colOff>38100</xdr:colOff>
      <xdr:row>37</xdr:row>
      <xdr:rowOff>118377</xdr:rowOff>
    </xdr:to>
    <xdr:sp macro="" textlink="">
      <xdr:nvSpPr>
        <xdr:cNvPr id="542" name="楕円 541"/>
        <xdr:cNvSpPr/>
      </xdr:nvSpPr>
      <xdr:spPr>
        <a:xfrm>
          <a:off x="13652500" y="63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134904</xdr:rowOff>
    </xdr:from>
    <xdr:ext cx="534377" cy="259045"/>
    <xdr:sp macro="" textlink="">
      <xdr:nvSpPr>
        <xdr:cNvPr id="543" name="テキスト ボックス 542"/>
        <xdr:cNvSpPr txBox="1"/>
      </xdr:nvSpPr>
      <xdr:spPr>
        <a:xfrm>
          <a:off x="13436111" y="613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163759</xdr:rowOff>
    </xdr:from>
    <xdr:to>
      <xdr:col>67</xdr:col>
      <xdr:colOff>101600</xdr:colOff>
      <xdr:row>39</xdr:row>
      <xdr:rowOff>93909</xdr:rowOff>
    </xdr:to>
    <xdr:sp macro="" textlink="">
      <xdr:nvSpPr>
        <xdr:cNvPr id="544" name="楕円 543"/>
        <xdr:cNvSpPr/>
      </xdr:nvSpPr>
      <xdr:spPr>
        <a:xfrm>
          <a:off x="12763500" y="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85036</xdr:rowOff>
    </xdr:from>
    <xdr:ext cx="378565" cy="259045"/>
    <xdr:sp macro="" textlink="">
      <xdr:nvSpPr>
        <xdr:cNvPr id="545" name="テキスト ボックス 544"/>
        <xdr:cNvSpPr txBox="1"/>
      </xdr:nvSpPr>
      <xdr:spPr>
        <a:xfrm>
          <a:off x="12625017" y="677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45352</xdr:rowOff>
    </xdr:from>
    <xdr:to>
      <xdr:col>85</xdr:col>
      <xdr:colOff>127000</xdr:colOff>
      <xdr:row>78</xdr:row>
      <xdr:rowOff>69228</xdr:rowOff>
    </xdr:to>
    <xdr:cxnSp macro="">
      <xdr:nvCxnSpPr>
        <xdr:cNvPr id="624" name="直線コネクタ 623"/>
        <xdr:cNvCxnSpPr/>
      </xdr:nvCxnSpPr>
      <xdr:spPr>
        <a:xfrm flipV="1">
          <a:off x="15481300" y="13418452"/>
          <a:ext cx="8382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133608</xdr:rowOff>
    </xdr:from>
    <xdr:ext cx="534377" cy="259045"/>
    <xdr:sp macro="" textlink="">
      <xdr:nvSpPr>
        <xdr:cNvPr id="625" name="公債費平均値テキスト"/>
        <xdr:cNvSpPr txBox="1"/>
      </xdr:nvSpPr>
      <xdr:spPr>
        <a:xfrm>
          <a:off x="16370300" y="12820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58902</xdr:rowOff>
    </xdr:from>
    <xdr:to>
      <xdr:col>81</xdr:col>
      <xdr:colOff>50800</xdr:colOff>
      <xdr:row>78</xdr:row>
      <xdr:rowOff>69228</xdr:rowOff>
    </xdr:to>
    <xdr:cxnSp macro="">
      <xdr:nvCxnSpPr>
        <xdr:cNvPr id="627" name="直線コネクタ 626"/>
        <xdr:cNvCxnSpPr/>
      </xdr:nvCxnSpPr>
      <xdr:spPr>
        <a:xfrm>
          <a:off x="14592300" y="13432002"/>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81970</xdr:rowOff>
    </xdr:from>
    <xdr:ext cx="534377" cy="259045"/>
    <xdr:sp macro="" textlink="">
      <xdr:nvSpPr>
        <xdr:cNvPr id="629" name="テキスト ボックス 628"/>
        <xdr:cNvSpPr txBox="1"/>
      </xdr:nvSpPr>
      <xdr:spPr>
        <a:xfrm>
          <a:off x="15214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58902</xdr:rowOff>
    </xdr:from>
    <xdr:to>
      <xdr:col>76</xdr:col>
      <xdr:colOff>114300</xdr:colOff>
      <xdr:row>78</xdr:row>
      <xdr:rowOff>71932</xdr:rowOff>
    </xdr:to>
    <xdr:cxnSp macro="">
      <xdr:nvCxnSpPr>
        <xdr:cNvPr id="630" name="直線コネクタ 629"/>
        <xdr:cNvCxnSpPr/>
      </xdr:nvCxnSpPr>
      <xdr:spPr>
        <a:xfrm flipV="1">
          <a:off x="13703300" y="1343200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45814</xdr:rowOff>
    </xdr:from>
    <xdr:ext cx="534377" cy="259045"/>
    <xdr:sp macro="" textlink="">
      <xdr:nvSpPr>
        <xdr:cNvPr id="632" name="テキスト ボックス 631"/>
        <xdr:cNvSpPr txBox="1"/>
      </xdr:nvSpPr>
      <xdr:spPr>
        <a:xfrm>
          <a:off x="14325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165888</xdr:rowOff>
    </xdr:from>
    <xdr:to>
      <xdr:col>71</xdr:col>
      <xdr:colOff>177800</xdr:colOff>
      <xdr:row>78</xdr:row>
      <xdr:rowOff>71932</xdr:rowOff>
    </xdr:to>
    <xdr:cxnSp macro="">
      <xdr:nvCxnSpPr>
        <xdr:cNvPr id="633" name="直線コネクタ 632"/>
        <xdr:cNvCxnSpPr/>
      </xdr:nvCxnSpPr>
      <xdr:spPr>
        <a:xfrm>
          <a:off x="12814300" y="13367538"/>
          <a:ext cx="8890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35437</xdr:rowOff>
    </xdr:from>
    <xdr:ext cx="534377" cy="259045"/>
    <xdr:sp macro="" textlink="">
      <xdr:nvSpPr>
        <xdr:cNvPr id="635" name="テキスト ボックス 634"/>
        <xdr:cNvSpPr txBox="1"/>
      </xdr:nvSpPr>
      <xdr:spPr>
        <a:xfrm>
          <a:off x="13436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7" name="テキスト ボックス 636"/>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166002</xdr:rowOff>
    </xdr:from>
    <xdr:to>
      <xdr:col>85</xdr:col>
      <xdr:colOff>177800</xdr:colOff>
      <xdr:row>78</xdr:row>
      <xdr:rowOff>96152</xdr:rowOff>
    </xdr:to>
    <xdr:sp macro="" textlink="">
      <xdr:nvSpPr>
        <xdr:cNvPr id="643" name="楕円 642"/>
        <xdr:cNvSpPr/>
      </xdr:nvSpPr>
      <xdr:spPr>
        <a:xfrm>
          <a:off x="16268700" y="133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144429</xdr:rowOff>
    </xdr:from>
    <xdr:ext cx="534377" cy="259045"/>
    <xdr:sp macro="" textlink="">
      <xdr:nvSpPr>
        <xdr:cNvPr id="644" name="公債費該当値テキスト"/>
        <xdr:cNvSpPr txBox="1"/>
      </xdr:nvSpPr>
      <xdr:spPr>
        <a:xfrm>
          <a:off x="16370300" y="133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18428</xdr:rowOff>
    </xdr:from>
    <xdr:to>
      <xdr:col>81</xdr:col>
      <xdr:colOff>101600</xdr:colOff>
      <xdr:row>78</xdr:row>
      <xdr:rowOff>120028</xdr:rowOff>
    </xdr:to>
    <xdr:sp macro="" textlink="">
      <xdr:nvSpPr>
        <xdr:cNvPr id="645" name="楕円 644"/>
        <xdr:cNvSpPr/>
      </xdr:nvSpPr>
      <xdr:spPr>
        <a:xfrm>
          <a:off x="15430500" y="133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111155</xdr:rowOff>
    </xdr:from>
    <xdr:ext cx="534377" cy="259045"/>
    <xdr:sp macro="" textlink="">
      <xdr:nvSpPr>
        <xdr:cNvPr id="646" name="テキスト ボックス 645"/>
        <xdr:cNvSpPr txBox="1"/>
      </xdr:nvSpPr>
      <xdr:spPr>
        <a:xfrm>
          <a:off x="15214111" y="1348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8102</xdr:rowOff>
    </xdr:from>
    <xdr:to>
      <xdr:col>76</xdr:col>
      <xdr:colOff>165100</xdr:colOff>
      <xdr:row>78</xdr:row>
      <xdr:rowOff>109702</xdr:rowOff>
    </xdr:to>
    <xdr:sp macro="" textlink="">
      <xdr:nvSpPr>
        <xdr:cNvPr id="647" name="楕円 646"/>
        <xdr:cNvSpPr/>
      </xdr:nvSpPr>
      <xdr:spPr>
        <a:xfrm>
          <a:off x="14541500" y="133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100829</xdr:rowOff>
    </xdr:from>
    <xdr:ext cx="534377" cy="259045"/>
    <xdr:sp macro="" textlink="">
      <xdr:nvSpPr>
        <xdr:cNvPr id="648" name="テキスト ボックス 647"/>
        <xdr:cNvSpPr txBox="1"/>
      </xdr:nvSpPr>
      <xdr:spPr>
        <a:xfrm>
          <a:off x="14325111" y="134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21132</xdr:rowOff>
    </xdr:from>
    <xdr:to>
      <xdr:col>72</xdr:col>
      <xdr:colOff>38100</xdr:colOff>
      <xdr:row>78</xdr:row>
      <xdr:rowOff>122732</xdr:rowOff>
    </xdr:to>
    <xdr:sp macro="" textlink="">
      <xdr:nvSpPr>
        <xdr:cNvPr id="649" name="楕円 648"/>
        <xdr:cNvSpPr/>
      </xdr:nvSpPr>
      <xdr:spPr>
        <a:xfrm>
          <a:off x="13652500" y="133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113859</xdr:rowOff>
    </xdr:from>
    <xdr:ext cx="534377" cy="259045"/>
    <xdr:sp macro="" textlink="">
      <xdr:nvSpPr>
        <xdr:cNvPr id="650" name="テキスト ボックス 649"/>
        <xdr:cNvSpPr txBox="1"/>
      </xdr:nvSpPr>
      <xdr:spPr>
        <a:xfrm>
          <a:off x="13436111" y="13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115088</xdr:rowOff>
    </xdr:from>
    <xdr:to>
      <xdr:col>67</xdr:col>
      <xdr:colOff>101600</xdr:colOff>
      <xdr:row>78</xdr:row>
      <xdr:rowOff>45238</xdr:rowOff>
    </xdr:to>
    <xdr:sp macro="" textlink="">
      <xdr:nvSpPr>
        <xdr:cNvPr id="651" name="楕円 650"/>
        <xdr:cNvSpPr/>
      </xdr:nvSpPr>
      <xdr:spPr>
        <a:xfrm>
          <a:off x="12763500" y="133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36365</xdr:rowOff>
    </xdr:from>
    <xdr:ext cx="534377" cy="259045"/>
    <xdr:sp macro="" textlink="">
      <xdr:nvSpPr>
        <xdr:cNvPr id="652" name="テキスト ボックス 651"/>
        <xdr:cNvSpPr txBox="1"/>
      </xdr:nvSpPr>
      <xdr:spPr>
        <a:xfrm>
          <a:off x="12547111" y="134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84589</xdr:rowOff>
    </xdr:from>
    <xdr:to>
      <xdr:col>85</xdr:col>
      <xdr:colOff>127000</xdr:colOff>
      <xdr:row>98</xdr:row>
      <xdr:rowOff>90680</xdr:rowOff>
    </xdr:to>
    <xdr:cxnSp macro="">
      <xdr:nvCxnSpPr>
        <xdr:cNvPr id="679" name="直線コネクタ 678"/>
        <xdr:cNvCxnSpPr/>
      </xdr:nvCxnSpPr>
      <xdr:spPr>
        <a:xfrm flipV="1">
          <a:off x="15481300" y="16886689"/>
          <a:ext cx="8382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80" name="積立金平均値テキスト"/>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78600</xdr:rowOff>
    </xdr:from>
    <xdr:to>
      <xdr:col>81</xdr:col>
      <xdr:colOff>50800</xdr:colOff>
      <xdr:row>98</xdr:row>
      <xdr:rowOff>90680</xdr:rowOff>
    </xdr:to>
    <xdr:cxnSp macro="">
      <xdr:nvCxnSpPr>
        <xdr:cNvPr id="682" name="直線コネクタ 681"/>
        <xdr:cNvCxnSpPr/>
      </xdr:nvCxnSpPr>
      <xdr:spPr>
        <a:xfrm>
          <a:off x="14592300" y="16880700"/>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27842</xdr:rowOff>
    </xdr:from>
    <xdr:to>
      <xdr:col>76</xdr:col>
      <xdr:colOff>114300</xdr:colOff>
      <xdr:row>98</xdr:row>
      <xdr:rowOff>78600</xdr:rowOff>
    </xdr:to>
    <xdr:cxnSp macro="">
      <xdr:nvCxnSpPr>
        <xdr:cNvPr id="685" name="直線コネクタ 684"/>
        <xdr:cNvCxnSpPr/>
      </xdr:nvCxnSpPr>
      <xdr:spPr>
        <a:xfrm>
          <a:off x="13703300" y="16829942"/>
          <a:ext cx="889000" cy="5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162514</xdr:rowOff>
    </xdr:from>
    <xdr:to>
      <xdr:col>71</xdr:col>
      <xdr:colOff>177800</xdr:colOff>
      <xdr:row>98</xdr:row>
      <xdr:rowOff>27842</xdr:rowOff>
    </xdr:to>
    <xdr:cxnSp macro="">
      <xdr:nvCxnSpPr>
        <xdr:cNvPr id="688" name="直線コネクタ 687"/>
        <xdr:cNvCxnSpPr/>
      </xdr:nvCxnSpPr>
      <xdr:spPr>
        <a:xfrm>
          <a:off x="12814300" y="16793164"/>
          <a:ext cx="889000" cy="3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90" name="テキスト ボックス 689"/>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94501</xdr:rowOff>
    </xdr:from>
    <xdr:ext cx="534377" cy="259045"/>
    <xdr:sp macro="" textlink="">
      <xdr:nvSpPr>
        <xdr:cNvPr id="692" name="テキスト ボックス 691"/>
        <xdr:cNvSpPr txBox="1"/>
      </xdr:nvSpPr>
      <xdr:spPr>
        <a:xfrm>
          <a:off x="12547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33789</xdr:rowOff>
    </xdr:from>
    <xdr:to>
      <xdr:col>85</xdr:col>
      <xdr:colOff>177800</xdr:colOff>
      <xdr:row>98</xdr:row>
      <xdr:rowOff>135389</xdr:rowOff>
    </xdr:to>
    <xdr:sp macro="" textlink="">
      <xdr:nvSpPr>
        <xdr:cNvPr id="698" name="楕円 697"/>
        <xdr:cNvSpPr/>
      </xdr:nvSpPr>
      <xdr:spPr>
        <a:xfrm>
          <a:off x="16268700" y="168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120166</xdr:rowOff>
    </xdr:from>
    <xdr:ext cx="469744" cy="259045"/>
    <xdr:sp macro="" textlink="">
      <xdr:nvSpPr>
        <xdr:cNvPr id="699" name="積立金該当値テキスト"/>
        <xdr:cNvSpPr txBox="1"/>
      </xdr:nvSpPr>
      <xdr:spPr>
        <a:xfrm>
          <a:off x="16370300" y="1675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39880</xdr:rowOff>
    </xdr:from>
    <xdr:to>
      <xdr:col>81</xdr:col>
      <xdr:colOff>101600</xdr:colOff>
      <xdr:row>98</xdr:row>
      <xdr:rowOff>141480</xdr:rowOff>
    </xdr:to>
    <xdr:sp macro="" textlink="">
      <xdr:nvSpPr>
        <xdr:cNvPr id="700" name="楕円 699"/>
        <xdr:cNvSpPr/>
      </xdr:nvSpPr>
      <xdr:spPr>
        <a:xfrm>
          <a:off x="15430500" y="168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132607</xdr:rowOff>
    </xdr:from>
    <xdr:ext cx="469744" cy="259045"/>
    <xdr:sp macro="" textlink="">
      <xdr:nvSpPr>
        <xdr:cNvPr id="701" name="テキスト ボックス 700"/>
        <xdr:cNvSpPr txBox="1"/>
      </xdr:nvSpPr>
      <xdr:spPr>
        <a:xfrm>
          <a:off x="15246428" y="169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27800</xdr:rowOff>
    </xdr:from>
    <xdr:to>
      <xdr:col>76</xdr:col>
      <xdr:colOff>165100</xdr:colOff>
      <xdr:row>98</xdr:row>
      <xdr:rowOff>129400</xdr:rowOff>
    </xdr:to>
    <xdr:sp macro="" textlink="">
      <xdr:nvSpPr>
        <xdr:cNvPr id="702" name="楕円 701"/>
        <xdr:cNvSpPr/>
      </xdr:nvSpPr>
      <xdr:spPr>
        <a:xfrm>
          <a:off x="14541500" y="168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120527</xdr:rowOff>
    </xdr:from>
    <xdr:ext cx="469744" cy="259045"/>
    <xdr:sp macro="" textlink="">
      <xdr:nvSpPr>
        <xdr:cNvPr id="703" name="テキスト ボックス 702"/>
        <xdr:cNvSpPr txBox="1"/>
      </xdr:nvSpPr>
      <xdr:spPr>
        <a:xfrm>
          <a:off x="14357428" y="169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148492</xdr:rowOff>
    </xdr:from>
    <xdr:to>
      <xdr:col>72</xdr:col>
      <xdr:colOff>38100</xdr:colOff>
      <xdr:row>98</xdr:row>
      <xdr:rowOff>78642</xdr:rowOff>
    </xdr:to>
    <xdr:sp macro="" textlink="">
      <xdr:nvSpPr>
        <xdr:cNvPr id="704" name="楕円 703"/>
        <xdr:cNvSpPr/>
      </xdr:nvSpPr>
      <xdr:spPr>
        <a:xfrm>
          <a:off x="13652500" y="167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69769</xdr:rowOff>
    </xdr:from>
    <xdr:ext cx="534377" cy="259045"/>
    <xdr:sp macro="" textlink="">
      <xdr:nvSpPr>
        <xdr:cNvPr id="705" name="テキスト ボックス 704"/>
        <xdr:cNvSpPr txBox="1"/>
      </xdr:nvSpPr>
      <xdr:spPr>
        <a:xfrm>
          <a:off x="13436111" y="1687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111714</xdr:rowOff>
    </xdr:from>
    <xdr:to>
      <xdr:col>67</xdr:col>
      <xdr:colOff>101600</xdr:colOff>
      <xdr:row>98</xdr:row>
      <xdr:rowOff>41864</xdr:rowOff>
    </xdr:to>
    <xdr:sp macro="" textlink="">
      <xdr:nvSpPr>
        <xdr:cNvPr id="706" name="楕円 705"/>
        <xdr:cNvSpPr/>
      </xdr:nvSpPr>
      <xdr:spPr>
        <a:xfrm>
          <a:off x="12763500" y="167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32991</xdr:rowOff>
    </xdr:from>
    <xdr:ext cx="534377" cy="259045"/>
    <xdr:sp macro="" textlink="">
      <xdr:nvSpPr>
        <xdr:cNvPr id="707" name="テキスト ボックス 706"/>
        <xdr:cNvSpPr txBox="1"/>
      </xdr:nvSpPr>
      <xdr:spPr>
        <a:xfrm>
          <a:off x="12547111" y="168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151244</xdr:rowOff>
    </xdr:from>
    <xdr:to>
      <xdr:col>116</xdr:col>
      <xdr:colOff>63500</xdr:colOff>
      <xdr:row>34</xdr:row>
      <xdr:rowOff>150959</xdr:rowOff>
    </xdr:to>
    <xdr:cxnSp macro="">
      <xdr:nvCxnSpPr>
        <xdr:cNvPr id="732" name="直線コネクタ 731"/>
        <xdr:cNvCxnSpPr/>
      </xdr:nvCxnSpPr>
      <xdr:spPr>
        <a:xfrm flipV="1">
          <a:off x="21323300" y="5294744"/>
          <a:ext cx="838200" cy="68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32980</xdr:rowOff>
    </xdr:from>
    <xdr:ext cx="469744" cy="259045"/>
    <xdr:sp macro="" textlink="">
      <xdr:nvSpPr>
        <xdr:cNvPr id="733" name="投資及び出資金平均値テキスト"/>
        <xdr:cNvSpPr txBox="1"/>
      </xdr:nvSpPr>
      <xdr:spPr>
        <a:xfrm>
          <a:off x="22212300" y="620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150959</xdr:rowOff>
    </xdr:from>
    <xdr:to>
      <xdr:col>111</xdr:col>
      <xdr:colOff>177800</xdr:colOff>
      <xdr:row>38</xdr:row>
      <xdr:rowOff>8712</xdr:rowOff>
    </xdr:to>
    <xdr:cxnSp macro="">
      <xdr:nvCxnSpPr>
        <xdr:cNvPr id="735" name="直線コネクタ 734"/>
        <xdr:cNvCxnSpPr/>
      </xdr:nvCxnSpPr>
      <xdr:spPr>
        <a:xfrm flipV="1">
          <a:off x="20434300" y="5980259"/>
          <a:ext cx="889000" cy="54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40124</xdr:rowOff>
    </xdr:from>
    <xdr:ext cx="469744" cy="259045"/>
    <xdr:sp macro="" textlink="">
      <xdr:nvSpPr>
        <xdr:cNvPr id="737" name="テキスト ボックス 736"/>
        <xdr:cNvSpPr txBox="1"/>
      </xdr:nvSpPr>
      <xdr:spPr>
        <a:xfrm>
          <a:off x="21088428"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171418</xdr:rowOff>
    </xdr:from>
    <xdr:to>
      <xdr:col>107</xdr:col>
      <xdr:colOff>50800</xdr:colOff>
      <xdr:row>38</xdr:row>
      <xdr:rowOff>8712</xdr:rowOff>
    </xdr:to>
    <xdr:cxnSp macro="">
      <xdr:nvCxnSpPr>
        <xdr:cNvPr id="738" name="直線コネクタ 737"/>
        <xdr:cNvCxnSpPr/>
      </xdr:nvCxnSpPr>
      <xdr:spPr>
        <a:xfrm>
          <a:off x="19545300" y="6515068"/>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165874</xdr:rowOff>
    </xdr:from>
    <xdr:to>
      <xdr:col>102</xdr:col>
      <xdr:colOff>114300</xdr:colOff>
      <xdr:row>37</xdr:row>
      <xdr:rowOff>171418</xdr:rowOff>
    </xdr:to>
    <xdr:cxnSp macro="">
      <xdr:nvCxnSpPr>
        <xdr:cNvPr id="741" name="直線コネクタ 740"/>
        <xdr:cNvCxnSpPr/>
      </xdr:nvCxnSpPr>
      <xdr:spPr>
        <a:xfrm>
          <a:off x="18656300" y="6509524"/>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5" name="テキスト ボックス 744"/>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100444</xdr:rowOff>
    </xdr:from>
    <xdr:to>
      <xdr:col>116</xdr:col>
      <xdr:colOff>114300</xdr:colOff>
      <xdr:row>31</xdr:row>
      <xdr:rowOff>30594</xdr:rowOff>
    </xdr:to>
    <xdr:sp macro="" textlink="">
      <xdr:nvSpPr>
        <xdr:cNvPr id="751" name="楕円 750"/>
        <xdr:cNvSpPr/>
      </xdr:nvSpPr>
      <xdr:spPr>
        <a:xfrm>
          <a:off x="22110700" y="52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53471</xdr:rowOff>
    </xdr:from>
    <xdr:ext cx="534377" cy="259045"/>
    <xdr:sp macro="" textlink="">
      <xdr:nvSpPr>
        <xdr:cNvPr id="752" name="投資及び出資金該当値テキスト"/>
        <xdr:cNvSpPr txBox="1"/>
      </xdr:nvSpPr>
      <xdr:spPr>
        <a:xfrm>
          <a:off x="22212300" y="51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100159</xdr:rowOff>
    </xdr:from>
    <xdr:to>
      <xdr:col>112</xdr:col>
      <xdr:colOff>38100</xdr:colOff>
      <xdr:row>35</xdr:row>
      <xdr:rowOff>30309</xdr:rowOff>
    </xdr:to>
    <xdr:sp macro="" textlink="">
      <xdr:nvSpPr>
        <xdr:cNvPr id="753" name="楕円 752"/>
        <xdr:cNvSpPr/>
      </xdr:nvSpPr>
      <xdr:spPr>
        <a:xfrm>
          <a:off x="21272500" y="59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46836</xdr:rowOff>
    </xdr:from>
    <xdr:ext cx="469744" cy="259045"/>
    <xdr:sp macro="" textlink="">
      <xdr:nvSpPr>
        <xdr:cNvPr id="754" name="テキスト ボックス 753"/>
        <xdr:cNvSpPr txBox="1"/>
      </xdr:nvSpPr>
      <xdr:spPr>
        <a:xfrm>
          <a:off x="21088428" y="570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129362</xdr:rowOff>
    </xdr:from>
    <xdr:to>
      <xdr:col>107</xdr:col>
      <xdr:colOff>101600</xdr:colOff>
      <xdr:row>38</xdr:row>
      <xdr:rowOff>59513</xdr:rowOff>
    </xdr:to>
    <xdr:sp macro="" textlink="">
      <xdr:nvSpPr>
        <xdr:cNvPr id="755" name="楕円 754"/>
        <xdr:cNvSpPr/>
      </xdr:nvSpPr>
      <xdr:spPr>
        <a:xfrm>
          <a:off x="203835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50639</xdr:rowOff>
    </xdr:from>
    <xdr:ext cx="378565" cy="259045"/>
    <xdr:sp macro="" textlink="">
      <xdr:nvSpPr>
        <xdr:cNvPr id="756" name="テキスト ボックス 755"/>
        <xdr:cNvSpPr txBox="1"/>
      </xdr:nvSpPr>
      <xdr:spPr>
        <a:xfrm>
          <a:off x="20245017" y="65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120618</xdr:rowOff>
    </xdr:from>
    <xdr:to>
      <xdr:col>102</xdr:col>
      <xdr:colOff>165100</xdr:colOff>
      <xdr:row>38</xdr:row>
      <xdr:rowOff>50768</xdr:rowOff>
    </xdr:to>
    <xdr:sp macro="" textlink="">
      <xdr:nvSpPr>
        <xdr:cNvPr id="757" name="楕円 756"/>
        <xdr:cNvSpPr/>
      </xdr:nvSpPr>
      <xdr:spPr>
        <a:xfrm>
          <a:off x="19494500" y="64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41895</xdr:rowOff>
    </xdr:from>
    <xdr:ext cx="378565" cy="259045"/>
    <xdr:sp macro="" textlink="">
      <xdr:nvSpPr>
        <xdr:cNvPr id="758" name="テキスト ボックス 757"/>
        <xdr:cNvSpPr txBox="1"/>
      </xdr:nvSpPr>
      <xdr:spPr>
        <a:xfrm>
          <a:off x="19356017" y="6556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115075</xdr:rowOff>
    </xdr:from>
    <xdr:to>
      <xdr:col>98</xdr:col>
      <xdr:colOff>38100</xdr:colOff>
      <xdr:row>38</xdr:row>
      <xdr:rowOff>45225</xdr:rowOff>
    </xdr:to>
    <xdr:sp macro="" textlink="">
      <xdr:nvSpPr>
        <xdr:cNvPr id="759" name="楕円 758"/>
        <xdr:cNvSpPr/>
      </xdr:nvSpPr>
      <xdr:spPr>
        <a:xfrm>
          <a:off x="18605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36351</xdr:rowOff>
    </xdr:from>
    <xdr:ext cx="378565" cy="259045"/>
    <xdr:sp macro="" textlink="">
      <xdr:nvSpPr>
        <xdr:cNvPr id="760" name="テキスト ボックス 759"/>
        <xdr:cNvSpPr txBox="1"/>
      </xdr:nvSpPr>
      <xdr:spPr>
        <a:xfrm>
          <a:off x="18467017" y="6551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31298</xdr:rowOff>
    </xdr:from>
    <xdr:to>
      <xdr:col>116</xdr:col>
      <xdr:colOff>62864</xdr:colOff>
      <xdr:row>58</xdr:row>
      <xdr:rowOff>139700</xdr:rowOff>
    </xdr:to>
    <xdr:cxnSp macro="">
      <xdr:nvCxnSpPr>
        <xdr:cNvPr id="782" name="直線コネクタ 781"/>
        <xdr:cNvCxnSpPr/>
      </xdr:nvCxnSpPr>
      <xdr:spPr>
        <a:xfrm flipV="1">
          <a:off x="22159595" y="9289598"/>
          <a:ext cx="1269" cy="79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149425</xdr:rowOff>
    </xdr:from>
    <xdr:ext cx="534377" cy="259045"/>
    <xdr:sp macro="" textlink="">
      <xdr:nvSpPr>
        <xdr:cNvPr id="785" name="貸付金最大値テキスト"/>
        <xdr:cNvSpPr txBox="1"/>
      </xdr:nvSpPr>
      <xdr:spPr>
        <a:xfrm>
          <a:off x="22212300" y="9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31298</xdr:rowOff>
    </xdr:from>
    <xdr:to>
      <xdr:col>116</xdr:col>
      <xdr:colOff>152400</xdr:colOff>
      <xdr:row>54</xdr:row>
      <xdr:rowOff>31298</xdr:rowOff>
    </xdr:to>
    <xdr:cxnSp macro="">
      <xdr:nvCxnSpPr>
        <xdr:cNvPr id="786" name="直線コネクタ 785"/>
        <xdr:cNvCxnSpPr/>
      </xdr:nvCxnSpPr>
      <xdr:spPr>
        <a:xfrm>
          <a:off x="22072600" y="928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31298</xdr:rowOff>
    </xdr:from>
    <xdr:to>
      <xdr:col>116</xdr:col>
      <xdr:colOff>63500</xdr:colOff>
      <xdr:row>54</xdr:row>
      <xdr:rowOff>46386</xdr:rowOff>
    </xdr:to>
    <xdr:cxnSp macro="">
      <xdr:nvCxnSpPr>
        <xdr:cNvPr id="787" name="直線コネクタ 786"/>
        <xdr:cNvCxnSpPr/>
      </xdr:nvCxnSpPr>
      <xdr:spPr>
        <a:xfrm flipV="1">
          <a:off x="21323300" y="9289598"/>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92701</xdr:rowOff>
    </xdr:from>
    <xdr:ext cx="469744" cy="259045"/>
    <xdr:sp macro="" textlink="">
      <xdr:nvSpPr>
        <xdr:cNvPr id="788" name="貸付金平均値テキスト"/>
        <xdr:cNvSpPr txBox="1"/>
      </xdr:nvSpPr>
      <xdr:spPr>
        <a:xfrm>
          <a:off x="22212300" y="9865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114274</xdr:rowOff>
    </xdr:from>
    <xdr:to>
      <xdr:col>116</xdr:col>
      <xdr:colOff>114300</xdr:colOff>
      <xdr:row>58</xdr:row>
      <xdr:rowOff>44424</xdr:rowOff>
    </xdr:to>
    <xdr:sp macro="" textlink="">
      <xdr:nvSpPr>
        <xdr:cNvPr id="789" name="フローチャート: 判断 788"/>
        <xdr:cNvSpPr/>
      </xdr:nvSpPr>
      <xdr:spPr>
        <a:xfrm>
          <a:off x="221107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12095</xdr:rowOff>
    </xdr:from>
    <xdr:to>
      <xdr:col>111</xdr:col>
      <xdr:colOff>177800</xdr:colOff>
      <xdr:row>54</xdr:row>
      <xdr:rowOff>46386</xdr:rowOff>
    </xdr:to>
    <xdr:cxnSp macro="">
      <xdr:nvCxnSpPr>
        <xdr:cNvPr id="790" name="直線コネクタ 789"/>
        <xdr:cNvCxnSpPr/>
      </xdr:nvCxnSpPr>
      <xdr:spPr>
        <a:xfrm>
          <a:off x="20434300" y="8584595"/>
          <a:ext cx="889000"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143352</xdr:rowOff>
    </xdr:from>
    <xdr:to>
      <xdr:col>112</xdr:col>
      <xdr:colOff>38100</xdr:colOff>
      <xdr:row>58</xdr:row>
      <xdr:rowOff>73502</xdr:rowOff>
    </xdr:to>
    <xdr:sp macro="" textlink="">
      <xdr:nvSpPr>
        <xdr:cNvPr id="791" name="フローチャート: 判断 790"/>
        <xdr:cNvSpPr/>
      </xdr:nvSpPr>
      <xdr:spPr>
        <a:xfrm>
          <a:off x="21272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64629</xdr:rowOff>
    </xdr:from>
    <xdr:ext cx="469744" cy="259045"/>
    <xdr:sp macro="" textlink="">
      <xdr:nvSpPr>
        <xdr:cNvPr id="792" name="テキスト ボックス 791"/>
        <xdr:cNvSpPr txBox="1"/>
      </xdr:nvSpPr>
      <xdr:spPr>
        <a:xfrm>
          <a:off x="21088428" y="100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12095</xdr:rowOff>
    </xdr:from>
    <xdr:to>
      <xdr:col>107</xdr:col>
      <xdr:colOff>50800</xdr:colOff>
      <xdr:row>51</xdr:row>
      <xdr:rowOff>109022</xdr:rowOff>
    </xdr:to>
    <xdr:cxnSp macro="">
      <xdr:nvCxnSpPr>
        <xdr:cNvPr id="793" name="直線コネクタ 792"/>
        <xdr:cNvCxnSpPr/>
      </xdr:nvCxnSpPr>
      <xdr:spPr>
        <a:xfrm flipV="1">
          <a:off x="19545300" y="8584595"/>
          <a:ext cx="889000" cy="26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108879</xdr:rowOff>
    </xdr:from>
    <xdr:to>
      <xdr:col>107</xdr:col>
      <xdr:colOff>101600</xdr:colOff>
      <xdr:row>58</xdr:row>
      <xdr:rowOff>39029</xdr:rowOff>
    </xdr:to>
    <xdr:sp macro="" textlink="">
      <xdr:nvSpPr>
        <xdr:cNvPr id="794" name="フローチャート: 判断 793"/>
        <xdr:cNvSpPr/>
      </xdr:nvSpPr>
      <xdr:spPr>
        <a:xfrm>
          <a:off x="203835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30156</xdr:rowOff>
    </xdr:from>
    <xdr:ext cx="469744" cy="259045"/>
    <xdr:sp macro="" textlink="">
      <xdr:nvSpPr>
        <xdr:cNvPr id="795" name="テキスト ボックス 794"/>
        <xdr:cNvSpPr txBox="1"/>
      </xdr:nvSpPr>
      <xdr:spPr>
        <a:xfrm>
          <a:off x="20199428" y="99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39619</xdr:rowOff>
    </xdr:from>
    <xdr:to>
      <xdr:col>102</xdr:col>
      <xdr:colOff>114300</xdr:colOff>
      <xdr:row>51</xdr:row>
      <xdr:rowOff>109022</xdr:rowOff>
    </xdr:to>
    <xdr:cxnSp macro="">
      <xdr:nvCxnSpPr>
        <xdr:cNvPr id="796" name="直線コネクタ 795"/>
        <xdr:cNvCxnSpPr/>
      </xdr:nvCxnSpPr>
      <xdr:spPr>
        <a:xfrm>
          <a:off x="18656300" y="8612119"/>
          <a:ext cx="889000" cy="2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88534</xdr:rowOff>
    </xdr:from>
    <xdr:to>
      <xdr:col>102</xdr:col>
      <xdr:colOff>165100</xdr:colOff>
      <xdr:row>58</xdr:row>
      <xdr:rowOff>18684</xdr:rowOff>
    </xdr:to>
    <xdr:sp macro="" textlink="">
      <xdr:nvSpPr>
        <xdr:cNvPr id="797" name="フローチャート: 判断 796"/>
        <xdr:cNvSpPr/>
      </xdr:nvSpPr>
      <xdr:spPr>
        <a:xfrm>
          <a:off x="19494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9811</xdr:rowOff>
    </xdr:from>
    <xdr:ext cx="469744" cy="259045"/>
    <xdr:sp macro="" textlink="">
      <xdr:nvSpPr>
        <xdr:cNvPr id="798" name="テキスト ボックス 797"/>
        <xdr:cNvSpPr txBox="1"/>
      </xdr:nvSpPr>
      <xdr:spPr>
        <a:xfrm>
          <a:off x="19310428" y="995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114823</xdr:rowOff>
    </xdr:from>
    <xdr:to>
      <xdr:col>98</xdr:col>
      <xdr:colOff>38100</xdr:colOff>
      <xdr:row>58</xdr:row>
      <xdr:rowOff>44973</xdr:rowOff>
    </xdr:to>
    <xdr:sp macro="" textlink="">
      <xdr:nvSpPr>
        <xdr:cNvPr id="799" name="フローチャート: 判断 798"/>
        <xdr:cNvSpPr/>
      </xdr:nvSpPr>
      <xdr:spPr>
        <a:xfrm>
          <a:off x="18605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36100</xdr:rowOff>
    </xdr:from>
    <xdr:ext cx="469744" cy="259045"/>
    <xdr:sp macro="" textlink="">
      <xdr:nvSpPr>
        <xdr:cNvPr id="800" name="テキスト ボックス 799"/>
        <xdr:cNvSpPr txBox="1"/>
      </xdr:nvSpPr>
      <xdr:spPr>
        <a:xfrm>
          <a:off x="18421428" y="9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151948</xdr:rowOff>
    </xdr:from>
    <xdr:to>
      <xdr:col>116</xdr:col>
      <xdr:colOff>114300</xdr:colOff>
      <xdr:row>54</xdr:row>
      <xdr:rowOff>82098</xdr:rowOff>
    </xdr:to>
    <xdr:sp macro="" textlink="">
      <xdr:nvSpPr>
        <xdr:cNvPr id="806" name="楕円 805"/>
        <xdr:cNvSpPr/>
      </xdr:nvSpPr>
      <xdr:spPr>
        <a:xfrm>
          <a:off x="22110700" y="92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104975</xdr:rowOff>
    </xdr:from>
    <xdr:ext cx="534377" cy="259045"/>
    <xdr:sp macro="" textlink="">
      <xdr:nvSpPr>
        <xdr:cNvPr id="807" name="貸付金該当値テキスト"/>
        <xdr:cNvSpPr txBox="1"/>
      </xdr:nvSpPr>
      <xdr:spPr>
        <a:xfrm>
          <a:off x="22212300" y="91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167036</xdr:rowOff>
    </xdr:from>
    <xdr:to>
      <xdr:col>112</xdr:col>
      <xdr:colOff>38100</xdr:colOff>
      <xdr:row>54</xdr:row>
      <xdr:rowOff>97186</xdr:rowOff>
    </xdr:to>
    <xdr:sp macro="" textlink="">
      <xdr:nvSpPr>
        <xdr:cNvPr id="808" name="楕円 807"/>
        <xdr:cNvSpPr/>
      </xdr:nvSpPr>
      <xdr:spPr>
        <a:xfrm>
          <a:off x="21272500" y="92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113713</xdr:rowOff>
    </xdr:from>
    <xdr:ext cx="534377" cy="259045"/>
    <xdr:sp macro="" textlink="">
      <xdr:nvSpPr>
        <xdr:cNvPr id="809" name="テキスト ボックス 808"/>
        <xdr:cNvSpPr txBox="1"/>
      </xdr:nvSpPr>
      <xdr:spPr>
        <a:xfrm>
          <a:off x="21056111" y="90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132745</xdr:rowOff>
    </xdr:from>
    <xdr:to>
      <xdr:col>107</xdr:col>
      <xdr:colOff>101600</xdr:colOff>
      <xdr:row>50</xdr:row>
      <xdr:rowOff>62895</xdr:rowOff>
    </xdr:to>
    <xdr:sp macro="" textlink="">
      <xdr:nvSpPr>
        <xdr:cNvPr id="810" name="楕円 809"/>
        <xdr:cNvSpPr/>
      </xdr:nvSpPr>
      <xdr:spPr>
        <a:xfrm>
          <a:off x="20383500" y="85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79422</xdr:rowOff>
    </xdr:from>
    <xdr:ext cx="534377" cy="259045"/>
    <xdr:sp macro="" textlink="">
      <xdr:nvSpPr>
        <xdr:cNvPr id="811" name="テキスト ボックス 810"/>
        <xdr:cNvSpPr txBox="1"/>
      </xdr:nvSpPr>
      <xdr:spPr>
        <a:xfrm>
          <a:off x="20167111" y="83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58222</xdr:rowOff>
    </xdr:from>
    <xdr:to>
      <xdr:col>102</xdr:col>
      <xdr:colOff>165100</xdr:colOff>
      <xdr:row>51</xdr:row>
      <xdr:rowOff>159822</xdr:rowOff>
    </xdr:to>
    <xdr:sp macro="" textlink="">
      <xdr:nvSpPr>
        <xdr:cNvPr id="812" name="楕円 811"/>
        <xdr:cNvSpPr/>
      </xdr:nvSpPr>
      <xdr:spPr>
        <a:xfrm>
          <a:off x="19494500" y="88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4899</xdr:rowOff>
    </xdr:from>
    <xdr:ext cx="534377" cy="259045"/>
    <xdr:sp macro="" textlink="">
      <xdr:nvSpPr>
        <xdr:cNvPr id="813" name="テキスト ボックス 812"/>
        <xdr:cNvSpPr txBox="1"/>
      </xdr:nvSpPr>
      <xdr:spPr>
        <a:xfrm>
          <a:off x="19278111" y="85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160269</xdr:rowOff>
    </xdr:from>
    <xdr:to>
      <xdr:col>98</xdr:col>
      <xdr:colOff>38100</xdr:colOff>
      <xdr:row>50</xdr:row>
      <xdr:rowOff>90419</xdr:rowOff>
    </xdr:to>
    <xdr:sp macro="" textlink="">
      <xdr:nvSpPr>
        <xdr:cNvPr id="814" name="楕円 813"/>
        <xdr:cNvSpPr/>
      </xdr:nvSpPr>
      <xdr:spPr>
        <a:xfrm>
          <a:off x="18605500" y="85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106946</xdr:rowOff>
    </xdr:from>
    <xdr:ext cx="534377" cy="259045"/>
    <xdr:sp macro="" textlink="">
      <xdr:nvSpPr>
        <xdr:cNvPr id="815" name="テキスト ボックス 814"/>
        <xdr:cNvSpPr txBox="1"/>
      </xdr:nvSpPr>
      <xdr:spPr>
        <a:xfrm>
          <a:off x="18389111" y="833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0" name="直線コネクタ 839"/>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1" name="繰出金最小値テキスト"/>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2" name="直線コネクタ 841"/>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3" name="繰出金最大値テキスト"/>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4" name="直線コネクタ 843"/>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46889</xdr:rowOff>
    </xdr:from>
    <xdr:to>
      <xdr:col>116</xdr:col>
      <xdr:colOff>63500</xdr:colOff>
      <xdr:row>79</xdr:row>
      <xdr:rowOff>90227</xdr:rowOff>
    </xdr:to>
    <xdr:cxnSp macro="">
      <xdr:nvCxnSpPr>
        <xdr:cNvPr id="845" name="直線コネクタ 844"/>
        <xdr:cNvCxnSpPr/>
      </xdr:nvCxnSpPr>
      <xdr:spPr>
        <a:xfrm flipV="1">
          <a:off x="21323300" y="13591439"/>
          <a:ext cx="838200" cy="4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6" name="繰出金平均値テキスト"/>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7" name="フローチャート: 判断 846"/>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11074</xdr:rowOff>
    </xdr:from>
    <xdr:to>
      <xdr:col>111</xdr:col>
      <xdr:colOff>177800</xdr:colOff>
      <xdr:row>79</xdr:row>
      <xdr:rowOff>90227</xdr:rowOff>
    </xdr:to>
    <xdr:cxnSp macro="">
      <xdr:nvCxnSpPr>
        <xdr:cNvPr id="848" name="直線コネクタ 847"/>
        <xdr:cNvCxnSpPr/>
      </xdr:nvCxnSpPr>
      <xdr:spPr>
        <a:xfrm>
          <a:off x="20434300" y="13555624"/>
          <a:ext cx="889000" cy="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49" name="フローチャート: 判断 848"/>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50" name="テキスト ボックス 849"/>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24943</xdr:rowOff>
    </xdr:from>
    <xdr:to>
      <xdr:col>107</xdr:col>
      <xdr:colOff>50800</xdr:colOff>
      <xdr:row>79</xdr:row>
      <xdr:rowOff>11074</xdr:rowOff>
    </xdr:to>
    <xdr:cxnSp macro="">
      <xdr:nvCxnSpPr>
        <xdr:cNvPr id="851" name="直線コネクタ 850"/>
        <xdr:cNvCxnSpPr/>
      </xdr:nvCxnSpPr>
      <xdr:spPr>
        <a:xfrm>
          <a:off x="19545300" y="13398043"/>
          <a:ext cx="889000" cy="1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2" name="フローチャート: 判断 851"/>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115263</xdr:rowOff>
    </xdr:from>
    <xdr:ext cx="534377" cy="259045"/>
    <xdr:sp macro="" textlink="">
      <xdr:nvSpPr>
        <xdr:cNvPr id="853" name="テキスト ボックス 852"/>
        <xdr:cNvSpPr txBox="1"/>
      </xdr:nvSpPr>
      <xdr:spPr>
        <a:xfrm>
          <a:off x="20167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24943</xdr:rowOff>
    </xdr:from>
    <xdr:to>
      <xdr:col>102</xdr:col>
      <xdr:colOff>114300</xdr:colOff>
      <xdr:row>78</xdr:row>
      <xdr:rowOff>70816</xdr:rowOff>
    </xdr:to>
    <xdr:cxnSp macro="">
      <xdr:nvCxnSpPr>
        <xdr:cNvPr id="854" name="直線コネクタ 853"/>
        <xdr:cNvCxnSpPr/>
      </xdr:nvCxnSpPr>
      <xdr:spPr>
        <a:xfrm flipV="1">
          <a:off x="18656300" y="13398043"/>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5" name="フローチャート: 判断 854"/>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50817</xdr:rowOff>
    </xdr:from>
    <xdr:ext cx="534377" cy="259045"/>
    <xdr:sp macro="" textlink="">
      <xdr:nvSpPr>
        <xdr:cNvPr id="856" name="テキスト ボックス 855"/>
        <xdr:cNvSpPr txBox="1"/>
      </xdr:nvSpPr>
      <xdr:spPr>
        <a:xfrm>
          <a:off x="19278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7" name="フローチャート: 判断 856"/>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9497</xdr:rowOff>
    </xdr:from>
    <xdr:ext cx="534377" cy="259045"/>
    <xdr:sp macro="" textlink="">
      <xdr:nvSpPr>
        <xdr:cNvPr id="858" name="テキスト ボックス 857"/>
        <xdr:cNvSpPr txBox="1"/>
      </xdr:nvSpPr>
      <xdr:spPr>
        <a:xfrm>
          <a:off x="18389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167539</xdr:rowOff>
    </xdr:from>
    <xdr:to>
      <xdr:col>116</xdr:col>
      <xdr:colOff>114300</xdr:colOff>
      <xdr:row>79</xdr:row>
      <xdr:rowOff>97689</xdr:rowOff>
    </xdr:to>
    <xdr:sp macro="" textlink="">
      <xdr:nvSpPr>
        <xdr:cNvPr id="864" name="楕円 863"/>
        <xdr:cNvSpPr/>
      </xdr:nvSpPr>
      <xdr:spPr>
        <a:xfrm>
          <a:off x="22110700" y="135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82466</xdr:rowOff>
    </xdr:from>
    <xdr:ext cx="534377" cy="259045"/>
    <xdr:sp macro="" textlink="">
      <xdr:nvSpPr>
        <xdr:cNvPr id="865" name="繰出金該当値テキスト"/>
        <xdr:cNvSpPr txBox="1"/>
      </xdr:nvSpPr>
      <xdr:spPr>
        <a:xfrm>
          <a:off x="22212300" y="134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39427</xdr:rowOff>
    </xdr:from>
    <xdr:to>
      <xdr:col>112</xdr:col>
      <xdr:colOff>38100</xdr:colOff>
      <xdr:row>79</xdr:row>
      <xdr:rowOff>141027</xdr:rowOff>
    </xdr:to>
    <xdr:sp macro="" textlink="">
      <xdr:nvSpPr>
        <xdr:cNvPr id="866" name="楕円 865"/>
        <xdr:cNvSpPr/>
      </xdr:nvSpPr>
      <xdr:spPr>
        <a:xfrm>
          <a:off x="21272500" y="135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132154</xdr:rowOff>
    </xdr:from>
    <xdr:ext cx="534377" cy="259045"/>
    <xdr:sp macro="" textlink="">
      <xdr:nvSpPr>
        <xdr:cNvPr id="867" name="テキスト ボックス 866"/>
        <xdr:cNvSpPr txBox="1"/>
      </xdr:nvSpPr>
      <xdr:spPr>
        <a:xfrm>
          <a:off x="21056111" y="136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131724</xdr:rowOff>
    </xdr:from>
    <xdr:to>
      <xdr:col>107</xdr:col>
      <xdr:colOff>101600</xdr:colOff>
      <xdr:row>79</xdr:row>
      <xdr:rowOff>61874</xdr:rowOff>
    </xdr:to>
    <xdr:sp macro="" textlink="">
      <xdr:nvSpPr>
        <xdr:cNvPr id="868" name="楕円 867"/>
        <xdr:cNvSpPr/>
      </xdr:nvSpPr>
      <xdr:spPr>
        <a:xfrm>
          <a:off x="20383500" y="13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53001</xdr:rowOff>
    </xdr:from>
    <xdr:ext cx="534377" cy="259045"/>
    <xdr:sp macro="" textlink="">
      <xdr:nvSpPr>
        <xdr:cNvPr id="869" name="テキスト ボックス 868"/>
        <xdr:cNvSpPr txBox="1"/>
      </xdr:nvSpPr>
      <xdr:spPr>
        <a:xfrm>
          <a:off x="20167111" y="1359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145593</xdr:rowOff>
    </xdr:from>
    <xdr:to>
      <xdr:col>102</xdr:col>
      <xdr:colOff>165100</xdr:colOff>
      <xdr:row>78</xdr:row>
      <xdr:rowOff>75743</xdr:rowOff>
    </xdr:to>
    <xdr:sp macro="" textlink="">
      <xdr:nvSpPr>
        <xdr:cNvPr id="870" name="楕円 869"/>
        <xdr:cNvSpPr/>
      </xdr:nvSpPr>
      <xdr:spPr>
        <a:xfrm>
          <a:off x="19494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66870</xdr:rowOff>
    </xdr:from>
    <xdr:ext cx="534377" cy="259045"/>
    <xdr:sp macro="" textlink="">
      <xdr:nvSpPr>
        <xdr:cNvPr id="871" name="テキスト ボックス 870"/>
        <xdr:cNvSpPr txBox="1"/>
      </xdr:nvSpPr>
      <xdr:spPr>
        <a:xfrm>
          <a:off x="19278111" y="134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20016</xdr:rowOff>
    </xdr:from>
    <xdr:to>
      <xdr:col>98</xdr:col>
      <xdr:colOff>38100</xdr:colOff>
      <xdr:row>78</xdr:row>
      <xdr:rowOff>121616</xdr:rowOff>
    </xdr:to>
    <xdr:sp macro="" textlink="">
      <xdr:nvSpPr>
        <xdr:cNvPr id="872" name="楕円 871"/>
        <xdr:cNvSpPr/>
      </xdr:nvSpPr>
      <xdr:spPr>
        <a:xfrm>
          <a:off x="18605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112743</xdr:rowOff>
    </xdr:from>
    <xdr:ext cx="534377" cy="259045"/>
    <xdr:sp macro="" textlink="">
      <xdr:nvSpPr>
        <xdr:cNvPr id="873" name="テキスト ボックス 872"/>
        <xdr:cNvSpPr txBox="1"/>
      </xdr:nvSpPr>
      <xdr:spPr>
        <a:xfrm>
          <a:off x="18389111"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補助費等については、産地パワーアップ事業補助金の皆減により、大幅減となっている。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災害復旧事業費については、事業完了により皆減となっている。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投資及び出資金については、病院事業会計に対する繰出金により大幅増となっている。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維持補修費については、郊外地及び市街地の道路維持補修を業務委託としていることと、経年劣化による維持補修が増加し、類似団体平均を上回っている。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扶助費については、子ども医療費無償化の対象拡大により増となっている。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18,468
18,410
513.76
13,273,369
12,798,684
363,788
7,262,824
10,065,943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121793</xdr:rowOff>
    </xdr:from>
    <xdr:to>
      <xdr:col>24</xdr:col>
      <xdr:colOff>63500</xdr:colOff>
      <xdr:row>34</xdr:row>
      <xdr:rowOff>130937</xdr:rowOff>
    </xdr:to>
    <xdr:cxnSp macro="">
      <xdr:nvCxnSpPr>
        <xdr:cNvPr id="61" name="直線コネクタ 60"/>
        <xdr:cNvCxnSpPr/>
      </xdr:nvCxnSpPr>
      <xdr:spPr>
        <a:xfrm flipV="1">
          <a:off x="3797300" y="595109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76090</xdr:rowOff>
    </xdr:from>
    <xdr:ext cx="469744" cy="259045"/>
    <xdr:sp macro="" textlink="">
      <xdr:nvSpPr>
        <xdr:cNvPr id="62" name="議会費平均値テキスト"/>
        <xdr:cNvSpPr txBox="1"/>
      </xdr:nvSpPr>
      <xdr:spPr>
        <a:xfrm>
          <a:off x="4686300" y="5905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124460</xdr:rowOff>
    </xdr:from>
    <xdr:to>
      <xdr:col>19</xdr:col>
      <xdr:colOff>177800</xdr:colOff>
      <xdr:row>34</xdr:row>
      <xdr:rowOff>130937</xdr:rowOff>
    </xdr:to>
    <xdr:cxnSp macro="">
      <xdr:nvCxnSpPr>
        <xdr:cNvPr id="64" name="直線コネクタ 63"/>
        <xdr:cNvCxnSpPr/>
      </xdr:nvCxnSpPr>
      <xdr:spPr>
        <a:xfrm>
          <a:off x="2908300" y="595376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12844</xdr:rowOff>
    </xdr:from>
    <xdr:ext cx="469744" cy="259045"/>
    <xdr:sp macro="" textlink="">
      <xdr:nvSpPr>
        <xdr:cNvPr id="66" name="テキスト ボックス 65"/>
        <xdr:cNvSpPr txBox="1"/>
      </xdr:nvSpPr>
      <xdr:spPr>
        <a:xfrm>
          <a:off x="3562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146558</xdr:rowOff>
    </xdr:from>
    <xdr:to>
      <xdr:col>15</xdr:col>
      <xdr:colOff>50800</xdr:colOff>
      <xdr:row>34</xdr:row>
      <xdr:rowOff>124460</xdr:rowOff>
    </xdr:to>
    <xdr:cxnSp macro="">
      <xdr:nvCxnSpPr>
        <xdr:cNvPr id="67" name="直線コネクタ 66"/>
        <xdr:cNvCxnSpPr/>
      </xdr:nvCxnSpPr>
      <xdr:spPr>
        <a:xfrm>
          <a:off x="2019300" y="5804408"/>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146558</xdr:rowOff>
    </xdr:from>
    <xdr:to>
      <xdr:col>10</xdr:col>
      <xdr:colOff>114300</xdr:colOff>
      <xdr:row>34</xdr:row>
      <xdr:rowOff>70358</xdr:rowOff>
    </xdr:to>
    <xdr:cxnSp macro="">
      <xdr:nvCxnSpPr>
        <xdr:cNvPr id="70" name="直線コネクタ 69"/>
        <xdr:cNvCxnSpPr/>
      </xdr:nvCxnSpPr>
      <xdr:spPr>
        <a:xfrm flipV="1">
          <a:off x="1130300" y="580440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49039</xdr:rowOff>
    </xdr:from>
    <xdr:ext cx="469744" cy="259045"/>
    <xdr:sp macro="" textlink="">
      <xdr:nvSpPr>
        <xdr:cNvPr id="72" name="テキスト ボックス 71"/>
        <xdr:cNvSpPr txBox="1"/>
      </xdr:nvSpPr>
      <xdr:spPr>
        <a:xfrm>
          <a:off x="1784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70993</xdr:rowOff>
    </xdr:from>
    <xdr:to>
      <xdr:col>24</xdr:col>
      <xdr:colOff>114300</xdr:colOff>
      <xdr:row>35</xdr:row>
      <xdr:rowOff>1143</xdr:rowOff>
    </xdr:to>
    <xdr:sp macro="" textlink="">
      <xdr:nvSpPr>
        <xdr:cNvPr id="80" name="楕円 79"/>
        <xdr:cNvSpPr/>
      </xdr:nvSpPr>
      <xdr:spPr>
        <a:xfrm>
          <a:off x="4584700" y="59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93870</xdr:rowOff>
    </xdr:from>
    <xdr:ext cx="469744" cy="259045"/>
    <xdr:sp macro="" textlink="">
      <xdr:nvSpPr>
        <xdr:cNvPr id="81" name="議会費該当値テキスト"/>
        <xdr:cNvSpPr txBox="1"/>
      </xdr:nvSpPr>
      <xdr:spPr>
        <a:xfrm>
          <a:off x="4686300" y="575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80137</xdr:rowOff>
    </xdr:from>
    <xdr:to>
      <xdr:col>20</xdr:col>
      <xdr:colOff>38100</xdr:colOff>
      <xdr:row>35</xdr:row>
      <xdr:rowOff>10287</xdr:rowOff>
    </xdr:to>
    <xdr:sp macro="" textlink="">
      <xdr:nvSpPr>
        <xdr:cNvPr id="82" name="楕円 81"/>
        <xdr:cNvSpPr/>
      </xdr:nvSpPr>
      <xdr:spPr>
        <a:xfrm>
          <a:off x="3746500" y="59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26814</xdr:rowOff>
    </xdr:from>
    <xdr:ext cx="469744" cy="259045"/>
    <xdr:sp macro="" textlink="">
      <xdr:nvSpPr>
        <xdr:cNvPr id="83" name="テキスト ボックス 82"/>
        <xdr:cNvSpPr txBox="1"/>
      </xdr:nvSpPr>
      <xdr:spPr>
        <a:xfrm>
          <a:off x="3562428" y="568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73660</xdr:rowOff>
    </xdr:from>
    <xdr:to>
      <xdr:col>15</xdr:col>
      <xdr:colOff>101600</xdr:colOff>
      <xdr:row>35</xdr:row>
      <xdr:rowOff>3810</xdr:rowOff>
    </xdr:to>
    <xdr:sp macro="" textlink="">
      <xdr:nvSpPr>
        <xdr:cNvPr id="84" name="楕円 83"/>
        <xdr:cNvSpPr/>
      </xdr:nvSpPr>
      <xdr:spPr>
        <a:xfrm>
          <a:off x="2857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20337</xdr:rowOff>
    </xdr:from>
    <xdr:ext cx="469744" cy="259045"/>
    <xdr:sp macro="" textlink="">
      <xdr:nvSpPr>
        <xdr:cNvPr id="85" name="テキスト ボックス 84"/>
        <xdr:cNvSpPr txBox="1"/>
      </xdr:nvSpPr>
      <xdr:spPr>
        <a:xfrm>
          <a:off x="2673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95758</xdr:rowOff>
    </xdr:from>
    <xdr:to>
      <xdr:col>10</xdr:col>
      <xdr:colOff>165100</xdr:colOff>
      <xdr:row>34</xdr:row>
      <xdr:rowOff>25908</xdr:rowOff>
    </xdr:to>
    <xdr:sp macro="" textlink="">
      <xdr:nvSpPr>
        <xdr:cNvPr id="86" name="楕円 85"/>
        <xdr:cNvSpPr/>
      </xdr:nvSpPr>
      <xdr:spPr>
        <a:xfrm>
          <a:off x="1968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42435</xdr:rowOff>
    </xdr:from>
    <xdr:ext cx="469744" cy="259045"/>
    <xdr:sp macro="" textlink="">
      <xdr:nvSpPr>
        <xdr:cNvPr id="87" name="テキスト ボックス 86"/>
        <xdr:cNvSpPr txBox="1"/>
      </xdr:nvSpPr>
      <xdr:spPr>
        <a:xfrm>
          <a:off x="1784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19558</xdr:rowOff>
    </xdr:from>
    <xdr:to>
      <xdr:col>6</xdr:col>
      <xdr:colOff>38100</xdr:colOff>
      <xdr:row>34</xdr:row>
      <xdr:rowOff>121158</xdr:rowOff>
    </xdr:to>
    <xdr:sp macro="" textlink="">
      <xdr:nvSpPr>
        <xdr:cNvPr id="88" name="楕円 87"/>
        <xdr:cNvSpPr/>
      </xdr:nvSpPr>
      <xdr:spPr>
        <a:xfrm>
          <a:off x="1079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112285</xdr:rowOff>
    </xdr:from>
    <xdr:ext cx="469744" cy="259045"/>
    <xdr:sp macro="" textlink="">
      <xdr:nvSpPr>
        <xdr:cNvPr id="89" name="テキスト ボックス 88"/>
        <xdr:cNvSpPr txBox="1"/>
      </xdr:nvSpPr>
      <xdr:spPr>
        <a:xfrm>
          <a:off x="895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52178</xdr:rowOff>
    </xdr:from>
    <xdr:to>
      <xdr:col>24</xdr:col>
      <xdr:colOff>63500</xdr:colOff>
      <xdr:row>57</xdr:row>
      <xdr:rowOff>44772</xdr:rowOff>
    </xdr:to>
    <xdr:cxnSp macro="">
      <xdr:nvCxnSpPr>
        <xdr:cNvPr id="116" name="直線コネクタ 115"/>
        <xdr:cNvCxnSpPr/>
      </xdr:nvCxnSpPr>
      <xdr:spPr>
        <a:xfrm flipV="1">
          <a:off x="3797300" y="9653378"/>
          <a:ext cx="838200" cy="16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36999</xdr:rowOff>
    </xdr:from>
    <xdr:to>
      <xdr:col>19</xdr:col>
      <xdr:colOff>177800</xdr:colOff>
      <xdr:row>57</xdr:row>
      <xdr:rowOff>44772</xdr:rowOff>
    </xdr:to>
    <xdr:cxnSp macro="">
      <xdr:nvCxnSpPr>
        <xdr:cNvPr id="119" name="直線コネクタ 118"/>
        <xdr:cNvCxnSpPr/>
      </xdr:nvCxnSpPr>
      <xdr:spPr>
        <a:xfrm>
          <a:off x="2908300" y="980964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32125</xdr:rowOff>
    </xdr:from>
    <xdr:to>
      <xdr:col>15</xdr:col>
      <xdr:colOff>50800</xdr:colOff>
      <xdr:row>57</xdr:row>
      <xdr:rowOff>36999</xdr:rowOff>
    </xdr:to>
    <xdr:cxnSp macro="">
      <xdr:nvCxnSpPr>
        <xdr:cNvPr id="122" name="直線コネクタ 121"/>
        <xdr:cNvCxnSpPr/>
      </xdr:nvCxnSpPr>
      <xdr:spPr>
        <a:xfrm>
          <a:off x="2019300" y="9804775"/>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24174</xdr:rowOff>
    </xdr:from>
    <xdr:to>
      <xdr:col>10</xdr:col>
      <xdr:colOff>114300</xdr:colOff>
      <xdr:row>57</xdr:row>
      <xdr:rowOff>32125</xdr:rowOff>
    </xdr:to>
    <xdr:cxnSp macro="">
      <xdr:nvCxnSpPr>
        <xdr:cNvPr id="125" name="直線コネクタ 124"/>
        <xdr:cNvCxnSpPr/>
      </xdr:nvCxnSpPr>
      <xdr:spPr>
        <a:xfrm>
          <a:off x="1130300" y="9796824"/>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1378</xdr:rowOff>
    </xdr:from>
    <xdr:to>
      <xdr:col>24</xdr:col>
      <xdr:colOff>114300</xdr:colOff>
      <xdr:row>56</xdr:row>
      <xdr:rowOff>102978</xdr:rowOff>
    </xdr:to>
    <xdr:sp macro="" textlink="">
      <xdr:nvSpPr>
        <xdr:cNvPr id="135" name="楕円 134"/>
        <xdr:cNvSpPr/>
      </xdr:nvSpPr>
      <xdr:spPr>
        <a:xfrm>
          <a:off x="4584700" y="96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151255</xdr:rowOff>
    </xdr:from>
    <xdr:ext cx="534377" cy="259045"/>
    <xdr:sp macro="" textlink="">
      <xdr:nvSpPr>
        <xdr:cNvPr id="136" name="総務費該当値テキスト"/>
        <xdr:cNvSpPr txBox="1"/>
      </xdr:nvSpPr>
      <xdr:spPr>
        <a:xfrm>
          <a:off x="4686300" y="958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165422</xdr:rowOff>
    </xdr:from>
    <xdr:to>
      <xdr:col>20</xdr:col>
      <xdr:colOff>38100</xdr:colOff>
      <xdr:row>57</xdr:row>
      <xdr:rowOff>95572</xdr:rowOff>
    </xdr:to>
    <xdr:sp macro="" textlink="">
      <xdr:nvSpPr>
        <xdr:cNvPr id="137" name="楕円 136"/>
        <xdr:cNvSpPr/>
      </xdr:nvSpPr>
      <xdr:spPr>
        <a:xfrm>
          <a:off x="3746500" y="976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86699</xdr:rowOff>
    </xdr:from>
    <xdr:ext cx="534377" cy="259045"/>
    <xdr:sp macro="" textlink="">
      <xdr:nvSpPr>
        <xdr:cNvPr id="138" name="テキスト ボックス 137"/>
        <xdr:cNvSpPr txBox="1"/>
      </xdr:nvSpPr>
      <xdr:spPr>
        <a:xfrm>
          <a:off x="3530111" y="985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157649</xdr:rowOff>
    </xdr:from>
    <xdr:to>
      <xdr:col>15</xdr:col>
      <xdr:colOff>101600</xdr:colOff>
      <xdr:row>57</xdr:row>
      <xdr:rowOff>87799</xdr:rowOff>
    </xdr:to>
    <xdr:sp macro="" textlink="">
      <xdr:nvSpPr>
        <xdr:cNvPr id="139" name="楕円 138"/>
        <xdr:cNvSpPr/>
      </xdr:nvSpPr>
      <xdr:spPr>
        <a:xfrm>
          <a:off x="2857500" y="97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78926</xdr:rowOff>
    </xdr:from>
    <xdr:ext cx="534377" cy="259045"/>
    <xdr:sp macro="" textlink="">
      <xdr:nvSpPr>
        <xdr:cNvPr id="140" name="テキスト ボックス 139"/>
        <xdr:cNvSpPr txBox="1"/>
      </xdr:nvSpPr>
      <xdr:spPr>
        <a:xfrm>
          <a:off x="2641111" y="985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152775</xdr:rowOff>
    </xdr:from>
    <xdr:to>
      <xdr:col>10</xdr:col>
      <xdr:colOff>165100</xdr:colOff>
      <xdr:row>57</xdr:row>
      <xdr:rowOff>82925</xdr:rowOff>
    </xdr:to>
    <xdr:sp macro="" textlink="">
      <xdr:nvSpPr>
        <xdr:cNvPr id="141" name="楕円 140"/>
        <xdr:cNvSpPr/>
      </xdr:nvSpPr>
      <xdr:spPr>
        <a:xfrm>
          <a:off x="1968500" y="9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74052</xdr:rowOff>
    </xdr:from>
    <xdr:ext cx="534377" cy="259045"/>
    <xdr:sp macro="" textlink="">
      <xdr:nvSpPr>
        <xdr:cNvPr id="142" name="テキスト ボックス 141"/>
        <xdr:cNvSpPr txBox="1"/>
      </xdr:nvSpPr>
      <xdr:spPr>
        <a:xfrm>
          <a:off x="1752111" y="984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144824</xdr:rowOff>
    </xdr:from>
    <xdr:to>
      <xdr:col>6</xdr:col>
      <xdr:colOff>38100</xdr:colOff>
      <xdr:row>57</xdr:row>
      <xdr:rowOff>74974</xdr:rowOff>
    </xdr:to>
    <xdr:sp macro="" textlink="">
      <xdr:nvSpPr>
        <xdr:cNvPr id="143" name="楕円 142"/>
        <xdr:cNvSpPr/>
      </xdr:nvSpPr>
      <xdr:spPr>
        <a:xfrm>
          <a:off x="1079500" y="97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66101</xdr:rowOff>
    </xdr:from>
    <xdr:ext cx="534377" cy="259045"/>
    <xdr:sp macro="" textlink="">
      <xdr:nvSpPr>
        <xdr:cNvPr id="144" name="テキスト ボックス 143"/>
        <xdr:cNvSpPr txBox="1"/>
      </xdr:nvSpPr>
      <xdr:spPr>
        <a:xfrm>
          <a:off x="863111" y="983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54215</xdr:rowOff>
    </xdr:from>
    <xdr:to>
      <xdr:col>24</xdr:col>
      <xdr:colOff>63500</xdr:colOff>
      <xdr:row>75</xdr:row>
      <xdr:rowOff>95841</xdr:rowOff>
    </xdr:to>
    <xdr:cxnSp macro="">
      <xdr:nvCxnSpPr>
        <xdr:cNvPr id="176" name="直線コネクタ 175"/>
        <xdr:cNvCxnSpPr/>
      </xdr:nvCxnSpPr>
      <xdr:spPr>
        <a:xfrm flipV="1">
          <a:off x="3797300" y="12912965"/>
          <a:ext cx="838200" cy="4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18988</xdr:rowOff>
    </xdr:from>
    <xdr:to>
      <xdr:col>19</xdr:col>
      <xdr:colOff>177800</xdr:colOff>
      <xdr:row>75</xdr:row>
      <xdr:rowOff>95841</xdr:rowOff>
    </xdr:to>
    <xdr:cxnSp macro="">
      <xdr:nvCxnSpPr>
        <xdr:cNvPr id="179" name="直線コネクタ 178"/>
        <xdr:cNvCxnSpPr/>
      </xdr:nvCxnSpPr>
      <xdr:spPr>
        <a:xfrm>
          <a:off x="2908300" y="12706288"/>
          <a:ext cx="889000" cy="2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18988</xdr:rowOff>
    </xdr:from>
    <xdr:to>
      <xdr:col>15</xdr:col>
      <xdr:colOff>50800</xdr:colOff>
      <xdr:row>74</xdr:row>
      <xdr:rowOff>155659</xdr:rowOff>
    </xdr:to>
    <xdr:cxnSp macro="">
      <xdr:nvCxnSpPr>
        <xdr:cNvPr id="182" name="直線コネクタ 181"/>
        <xdr:cNvCxnSpPr/>
      </xdr:nvCxnSpPr>
      <xdr:spPr>
        <a:xfrm flipV="1">
          <a:off x="2019300" y="12706288"/>
          <a:ext cx="889000" cy="1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155698</xdr:rowOff>
    </xdr:from>
    <xdr:ext cx="599010" cy="259045"/>
    <xdr:sp macro="" textlink="">
      <xdr:nvSpPr>
        <xdr:cNvPr id="184" name="テキスト ボックス 183"/>
        <xdr:cNvSpPr txBox="1"/>
      </xdr:nvSpPr>
      <xdr:spPr>
        <a:xfrm>
          <a:off x="2608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40738</xdr:rowOff>
    </xdr:from>
    <xdr:to>
      <xdr:col>10</xdr:col>
      <xdr:colOff>114300</xdr:colOff>
      <xdr:row>74</xdr:row>
      <xdr:rowOff>155659</xdr:rowOff>
    </xdr:to>
    <xdr:cxnSp macro="">
      <xdr:nvCxnSpPr>
        <xdr:cNvPr id="185" name="直線コネクタ 184"/>
        <xdr:cNvCxnSpPr/>
      </xdr:nvCxnSpPr>
      <xdr:spPr>
        <a:xfrm>
          <a:off x="1130300" y="12728038"/>
          <a:ext cx="889000" cy="1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49833</xdr:rowOff>
    </xdr:from>
    <xdr:ext cx="599010" cy="259045"/>
    <xdr:sp macro="" textlink="">
      <xdr:nvSpPr>
        <xdr:cNvPr id="189" name="テキスト ボックス 188"/>
        <xdr:cNvSpPr txBox="1"/>
      </xdr:nvSpPr>
      <xdr:spPr>
        <a:xfrm>
          <a:off x="830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3415</xdr:rowOff>
    </xdr:from>
    <xdr:to>
      <xdr:col>24</xdr:col>
      <xdr:colOff>114300</xdr:colOff>
      <xdr:row>75</xdr:row>
      <xdr:rowOff>105015</xdr:rowOff>
    </xdr:to>
    <xdr:sp macro="" textlink="">
      <xdr:nvSpPr>
        <xdr:cNvPr id="195" name="楕円 194"/>
        <xdr:cNvSpPr/>
      </xdr:nvSpPr>
      <xdr:spPr>
        <a:xfrm>
          <a:off x="4584700" y="128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153292</xdr:rowOff>
    </xdr:from>
    <xdr:ext cx="599010" cy="259045"/>
    <xdr:sp macro="" textlink="">
      <xdr:nvSpPr>
        <xdr:cNvPr id="196" name="民生費該当値テキスト"/>
        <xdr:cNvSpPr txBox="1"/>
      </xdr:nvSpPr>
      <xdr:spPr>
        <a:xfrm>
          <a:off x="4686300" y="1284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45041</xdr:rowOff>
    </xdr:from>
    <xdr:to>
      <xdr:col>20</xdr:col>
      <xdr:colOff>38100</xdr:colOff>
      <xdr:row>75</xdr:row>
      <xdr:rowOff>146642</xdr:rowOff>
    </xdr:to>
    <xdr:sp macro="" textlink="">
      <xdr:nvSpPr>
        <xdr:cNvPr id="197" name="楕円 196"/>
        <xdr:cNvSpPr/>
      </xdr:nvSpPr>
      <xdr:spPr>
        <a:xfrm>
          <a:off x="3746500" y="12903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137769</xdr:rowOff>
    </xdr:from>
    <xdr:ext cx="599010" cy="259045"/>
    <xdr:sp macro="" textlink="">
      <xdr:nvSpPr>
        <xdr:cNvPr id="198" name="テキスト ボックス 197"/>
        <xdr:cNvSpPr txBox="1"/>
      </xdr:nvSpPr>
      <xdr:spPr>
        <a:xfrm>
          <a:off x="3497795" y="1299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139638</xdr:rowOff>
    </xdr:from>
    <xdr:to>
      <xdr:col>15</xdr:col>
      <xdr:colOff>101600</xdr:colOff>
      <xdr:row>74</xdr:row>
      <xdr:rowOff>69788</xdr:rowOff>
    </xdr:to>
    <xdr:sp macro="" textlink="">
      <xdr:nvSpPr>
        <xdr:cNvPr id="199" name="楕円 198"/>
        <xdr:cNvSpPr/>
      </xdr:nvSpPr>
      <xdr:spPr>
        <a:xfrm>
          <a:off x="2857500" y="126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86315</xdr:rowOff>
    </xdr:from>
    <xdr:ext cx="599010" cy="259045"/>
    <xdr:sp macro="" textlink="">
      <xdr:nvSpPr>
        <xdr:cNvPr id="200" name="テキスト ボックス 199"/>
        <xdr:cNvSpPr txBox="1"/>
      </xdr:nvSpPr>
      <xdr:spPr>
        <a:xfrm>
          <a:off x="2608795" y="1243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104859</xdr:rowOff>
    </xdr:from>
    <xdr:to>
      <xdr:col>10</xdr:col>
      <xdr:colOff>165100</xdr:colOff>
      <xdr:row>75</xdr:row>
      <xdr:rowOff>35009</xdr:rowOff>
    </xdr:to>
    <xdr:sp macro="" textlink="">
      <xdr:nvSpPr>
        <xdr:cNvPr id="201" name="楕円 200"/>
        <xdr:cNvSpPr/>
      </xdr:nvSpPr>
      <xdr:spPr>
        <a:xfrm>
          <a:off x="1968500" y="127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26136</xdr:rowOff>
    </xdr:from>
    <xdr:ext cx="599010" cy="259045"/>
    <xdr:sp macro="" textlink="">
      <xdr:nvSpPr>
        <xdr:cNvPr id="202" name="テキスト ボックス 201"/>
        <xdr:cNvSpPr txBox="1"/>
      </xdr:nvSpPr>
      <xdr:spPr>
        <a:xfrm>
          <a:off x="1719795" y="1288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161388</xdr:rowOff>
    </xdr:from>
    <xdr:to>
      <xdr:col>6</xdr:col>
      <xdr:colOff>38100</xdr:colOff>
      <xdr:row>74</xdr:row>
      <xdr:rowOff>91538</xdr:rowOff>
    </xdr:to>
    <xdr:sp macro="" textlink="">
      <xdr:nvSpPr>
        <xdr:cNvPr id="203" name="楕円 202"/>
        <xdr:cNvSpPr/>
      </xdr:nvSpPr>
      <xdr:spPr>
        <a:xfrm>
          <a:off x="1079500" y="126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108065</xdr:rowOff>
    </xdr:from>
    <xdr:ext cx="599010" cy="259045"/>
    <xdr:sp macro="" textlink="">
      <xdr:nvSpPr>
        <xdr:cNvPr id="204" name="テキスト ボックス 203"/>
        <xdr:cNvSpPr txBox="1"/>
      </xdr:nvSpPr>
      <xdr:spPr>
        <a:xfrm>
          <a:off x="830795" y="1245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141460</xdr:rowOff>
    </xdr:from>
    <xdr:to>
      <xdr:col>24</xdr:col>
      <xdr:colOff>63500</xdr:colOff>
      <xdr:row>96</xdr:row>
      <xdr:rowOff>53480</xdr:rowOff>
    </xdr:to>
    <xdr:cxnSp macro="">
      <xdr:nvCxnSpPr>
        <xdr:cNvPr id="233" name="直線コネクタ 232"/>
        <xdr:cNvCxnSpPr/>
      </xdr:nvCxnSpPr>
      <xdr:spPr>
        <a:xfrm flipV="1">
          <a:off x="3797300" y="16429210"/>
          <a:ext cx="838200" cy="8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12234</xdr:rowOff>
    </xdr:from>
    <xdr:ext cx="534377" cy="259045"/>
    <xdr:sp macro="" textlink="">
      <xdr:nvSpPr>
        <xdr:cNvPr id="234" name="衛生費平均値テキスト"/>
        <xdr:cNvSpPr txBox="1"/>
      </xdr:nvSpPr>
      <xdr:spPr>
        <a:xfrm>
          <a:off x="4686300" y="1647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170332</xdr:rowOff>
    </xdr:from>
    <xdr:to>
      <xdr:col>19</xdr:col>
      <xdr:colOff>177800</xdr:colOff>
      <xdr:row>96</xdr:row>
      <xdr:rowOff>53480</xdr:rowOff>
    </xdr:to>
    <xdr:cxnSp macro="">
      <xdr:nvCxnSpPr>
        <xdr:cNvPr id="236" name="直線コネクタ 235"/>
        <xdr:cNvCxnSpPr/>
      </xdr:nvCxnSpPr>
      <xdr:spPr>
        <a:xfrm>
          <a:off x="2908300" y="16458082"/>
          <a:ext cx="8890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19741</xdr:rowOff>
    </xdr:from>
    <xdr:ext cx="534377" cy="259045"/>
    <xdr:sp macro="" textlink="">
      <xdr:nvSpPr>
        <xdr:cNvPr id="238" name="テキスト ボックス 237"/>
        <xdr:cNvSpPr txBox="1"/>
      </xdr:nvSpPr>
      <xdr:spPr>
        <a:xfrm>
          <a:off x="3530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170332</xdr:rowOff>
    </xdr:from>
    <xdr:to>
      <xdr:col>15</xdr:col>
      <xdr:colOff>50800</xdr:colOff>
      <xdr:row>96</xdr:row>
      <xdr:rowOff>31930</xdr:rowOff>
    </xdr:to>
    <xdr:cxnSp macro="">
      <xdr:nvCxnSpPr>
        <xdr:cNvPr id="239" name="直線コネクタ 238"/>
        <xdr:cNvCxnSpPr/>
      </xdr:nvCxnSpPr>
      <xdr:spPr>
        <a:xfrm flipV="1">
          <a:off x="2019300" y="16458082"/>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11473</xdr:rowOff>
    </xdr:from>
    <xdr:ext cx="534377" cy="259045"/>
    <xdr:sp macro="" textlink="">
      <xdr:nvSpPr>
        <xdr:cNvPr id="241" name="テキスト ボックス 240"/>
        <xdr:cNvSpPr txBox="1"/>
      </xdr:nvSpPr>
      <xdr:spPr>
        <a:xfrm>
          <a:off x="2641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139967</xdr:rowOff>
    </xdr:from>
    <xdr:to>
      <xdr:col>10</xdr:col>
      <xdr:colOff>114300</xdr:colOff>
      <xdr:row>96</xdr:row>
      <xdr:rowOff>31930</xdr:rowOff>
    </xdr:to>
    <xdr:cxnSp macro="">
      <xdr:nvCxnSpPr>
        <xdr:cNvPr id="242" name="直線コネクタ 241"/>
        <xdr:cNvCxnSpPr/>
      </xdr:nvCxnSpPr>
      <xdr:spPr>
        <a:xfrm>
          <a:off x="1130300" y="16427717"/>
          <a:ext cx="8890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2725</xdr:rowOff>
    </xdr:from>
    <xdr:ext cx="534377" cy="259045"/>
    <xdr:sp macro="" textlink="">
      <xdr:nvSpPr>
        <xdr:cNvPr id="244" name="テキスト ボックス 243"/>
        <xdr:cNvSpPr txBox="1"/>
      </xdr:nvSpPr>
      <xdr:spPr>
        <a:xfrm>
          <a:off x="1752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2503</xdr:rowOff>
    </xdr:from>
    <xdr:ext cx="534377" cy="259045"/>
    <xdr:sp macro="" textlink="">
      <xdr:nvSpPr>
        <xdr:cNvPr id="246" name="テキスト ボックス 245"/>
        <xdr:cNvSpPr txBox="1"/>
      </xdr:nvSpPr>
      <xdr:spPr>
        <a:xfrm>
          <a:off x="863111" y="166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90660</xdr:rowOff>
    </xdr:from>
    <xdr:to>
      <xdr:col>24</xdr:col>
      <xdr:colOff>114300</xdr:colOff>
      <xdr:row>96</xdr:row>
      <xdr:rowOff>20810</xdr:rowOff>
    </xdr:to>
    <xdr:sp macro="" textlink="">
      <xdr:nvSpPr>
        <xdr:cNvPr id="252" name="楕円 251"/>
        <xdr:cNvSpPr/>
      </xdr:nvSpPr>
      <xdr:spPr>
        <a:xfrm>
          <a:off x="4584700" y="163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113537</xdr:rowOff>
    </xdr:from>
    <xdr:ext cx="534377" cy="259045"/>
    <xdr:sp macro="" textlink="">
      <xdr:nvSpPr>
        <xdr:cNvPr id="253" name="衛生費該当値テキスト"/>
        <xdr:cNvSpPr txBox="1"/>
      </xdr:nvSpPr>
      <xdr:spPr>
        <a:xfrm>
          <a:off x="4686300" y="162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2680</xdr:rowOff>
    </xdr:from>
    <xdr:to>
      <xdr:col>20</xdr:col>
      <xdr:colOff>38100</xdr:colOff>
      <xdr:row>96</xdr:row>
      <xdr:rowOff>104280</xdr:rowOff>
    </xdr:to>
    <xdr:sp macro="" textlink="">
      <xdr:nvSpPr>
        <xdr:cNvPr id="254" name="楕円 253"/>
        <xdr:cNvSpPr/>
      </xdr:nvSpPr>
      <xdr:spPr>
        <a:xfrm>
          <a:off x="3746500" y="164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120807</xdr:rowOff>
    </xdr:from>
    <xdr:ext cx="534377" cy="259045"/>
    <xdr:sp macro="" textlink="">
      <xdr:nvSpPr>
        <xdr:cNvPr id="255" name="テキスト ボックス 254"/>
        <xdr:cNvSpPr txBox="1"/>
      </xdr:nvSpPr>
      <xdr:spPr>
        <a:xfrm>
          <a:off x="3530111" y="162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119532</xdr:rowOff>
    </xdr:from>
    <xdr:to>
      <xdr:col>15</xdr:col>
      <xdr:colOff>101600</xdr:colOff>
      <xdr:row>96</xdr:row>
      <xdr:rowOff>49682</xdr:rowOff>
    </xdr:to>
    <xdr:sp macro="" textlink="">
      <xdr:nvSpPr>
        <xdr:cNvPr id="256" name="楕円 255"/>
        <xdr:cNvSpPr/>
      </xdr:nvSpPr>
      <xdr:spPr>
        <a:xfrm>
          <a:off x="2857500" y="164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66209</xdr:rowOff>
    </xdr:from>
    <xdr:ext cx="534377" cy="259045"/>
    <xdr:sp macro="" textlink="">
      <xdr:nvSpPr>
        <xdr:cNvPr id="257" name="テキスト ボックス 256"/>
        <xdr:cNvSpPr txBox="1"/>
      </xdr:nvSpPr>
      <xdr:spPr>
        <a:xfrm>
          <a:off x="2641111" y="1618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152580</xdr:rowOff>
    </xdr:from>
    <xdr:to>
      <xdr:col>10</xdr:col>
      <xdr:colOff>165100</xdr:colOff>
      <xdr:row>96</xdr:row>
      <xdr:rowOff>82730</xdr:rowOff>
    </xdr:to>
    <xdr:sp macro="" textlink="">
      <xdr:nvSpPr>
        <xdr:cNvPr id="258" name="楕円 257"/>
        <xdr:cNvSpPr/>
      </xdr:nvSpPr>
      <xdr:spPr>
        <a:xfrm>
          <a:off x="1968500" y="164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99257</xdr:rowOff>
    </xdr:from>
    <xdr:ext cx="534377" cy="259045"/>
    <xdr:sp macro="" textlink="">
      <xdr:nvSpPr>
        <xdr:cNvPr id="259" name="テキスト ボックス 258"/>
        <xdr:cNvSpPr txBox="1"/>
      </xdr:nvSpPr>
      <xdr:spPr>
        <a:xfrm>
          <a:off x="1752111" y="162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89167</xdr:rowOff>
    </xdr:from>
    <xdr:to>
      <xdr:col>6</xdr:col>
      <xdr:colOff>38100</xdr:colOff>
      <xdr:row>96</xdr:row>
      <xdr:rowOff>19317</xdr:rowOff>
    </xdr:to>
    <xdr:sp macro="" textlink="">
      <xdr:nvSpPr>
        <xdr:cNvPr id="260" name="楕円 259"/>
        <xdr:cNvSpPr/>
      </xdr:nvSpPr>
      <xdr:spPr>
        <a:xfrm>
          <a:off x="1079500" y="163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35844</xdr:rowOff>
    </xdr:from>
    <xdr:ext cx="534377" cy="259045"/>
    <xdr:sp macro="" textlink="">
      <xdr:nvSpPr>
        <xdr:cNvPr id="261" name="テキスト ボックス 260"/>
        <xdr:cNvSpPr txBox="1"/>
      </xdr:nvSpPr>
      <xdr:spPr>
        <a:xfrm>
          <a:off x="863111" y="161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37211</xdr:rowOff>
    </xdr:from>
    <xdr:to>
      <xdr:col>55</xdr:col>
      <xdr:colOff>0</xdr:colOff>
      <xdr:row>38</xdr:row>
      <xdr:rowOff>45212</xdr:rowOff>
    </xdr:to>
    <xdr:cxnSp macro="">
      <xdr:nvCxnSpPr>
        <xdr:cNvPr id="290" name="直線コネクタ 289"/>
        <xdr:cNvCxnSpPr/>
      </xdr:nvCxnSpPr>
      <xdr:spPr>
        <a:xfrm flipV="1">
          <a:off x="9639300" y="655231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166768</xdr:rowOff>
    </xdr:from>
    <xdr:ext cx="378565" cy="259045"/>
    <xdr:sp macro="" textlink="">
      <xdr:nvSpPr>
        <xdr:cNvPr id="291" name="労働費平均値テキスト"/>
        <xdr:cNvSpPr txBox="1"/>
      </xdr:nvSpPr>
      <xdr:spPr>
        <a:xfrm>
          <a:off x="10528300" y="6510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44450</xdr:rowOff>
    </xdr:from>
    <xdr:to>
      <xdr:col>50</xdr:col>
      <xdr:colOff>114300</xdr:colOff>
      <xdr:row>38</xdr:row>
      <xdr:rowOff>45212</xdr:rowOff>
    </xdr:to>
    <xdr:cxnSp macro="">
      <xdr:nvCxnSpPr>
        <xdr:cNvPr id="293" name="直線コネクタ 292"/>
        <xdr:cNvCxnSpPr/>
      </xdr:nvCxnSpPr>
      <xdr:spPr>
        <a:xfrm>
          <a:off x="8750300" y="655955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161815</xdr:rowOff>
    </xdr:from>
    <xdr:ext cx="378565" cy="259045"/>
    <xdr:sp macro="" textlink="">
      <xdr:nvSpPr>
        <xdr:cNvPr id="295" name="テキスト ボックス 294"/>
        <xdr:cNvSpPr txBox="1"/>
      </xdr:nvSpPr>
      <xdr:spPr>
        <a:xfrm>
          <a:off x="9450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44450</xdr:rowOff>
    </xdr:from>
    <xdr:to>
      <xdr:col>45</xdr:col>
      <xdr:colOff>177800</xdr:colOff>
      <xdr:row>38</xdr:row>
      <xdr:rowOff>161798</xdr:rowOff>
    </xdr:to>
    <xdr:cxnSp macro="">
      <xdr:nvCxnSpPr>
        <xdr:cNvPr id="296" name="直線コネクタ 295"/>
        <xdr:cNvCxnSpPr/>
      </xdr:nvCxnSpPr>
      <xdr:spPr>
        <a:xfrm flipV="1">
          <a:off x="7861300" y="6559550"/>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135145</xdr:rowOff>
    </xdr:from>
    <xdr:ext cx="378565" cy="259045"/>
    <xdr:sp macro="" textlink="">
      <xdr:nvSpPr>
        <xdr:cNvPr id="298" name="テキスト ボックス 297"/>
        <xdr:cNvSpPr txBox="1"/>
      </xdr:nvSpPr>
      <xdr:spPr>
        <a:xfrm>
          <a:off x="8561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161798</xdr:rowOff>
    </xdr:from>
    <xdr:to>
      <xdr:col>41</xdr:col>
      <xdr:colOff>50800</xdr:colOff>
      <xdr:row>38</xdr:row>
      <xdr:rowOff>165227</xdr:rowOff>
    </xdr:to>
    <xdr:cxnSp macro="">
      <xdr:nvCxnSpPr>
        <xdr:cNvPr id="299" name="直線コネクタ 298"/>
        <xdr:cNvCxnSpPr/>
      </xdr:nvCxnSpPr>
      <xdr:spPr>
        <a:xfrm flipV="1">
          <a:off x="6972300" y="66768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309" name="楕円 308"/>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9288</xdr:rowOff>
    </xdr:from>
    <xdr:ext cx="378565" cy="259045"/>
    <xdr:sp macro="" textlink="">
      <xdr:nvSpPr>
        <xdr:cNvPr id="310" name="労働費該当値テキスト"/>
        <xdr:cNvSpPr txBox="1"/>
      </xdr:nvSpPr>
      <xdr:spPr>
        <a:xfrm>
          <a:off x="10528300"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165862</xdr:rowOff>
    </xdr:from>
    <xdr:to>
      <xdr:col>50</xdr:col>
      <xdr:colOff>165100</xdr:colOff>
      <xdr:row>38</xdr:row>
      <xdr:rowOff>96012</xdr:rowOff>
    </xdr:to>
    <xdr:sp macro="" textlink="">
      <xdr:nvSpPr>
        <xdr:cNvPr id="311" name="楕円 310"/>
        <xdr:cNvSpPr/>
      </xdr:nvSpPr>
      <xdr:spPr>
        <a:xfrm>
          <a:off x="9588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112539</xdr:rowOff>
    </xdr:from>
    <xdr:ext cx="378565" cy="259045"/>
    <xdr:sp macro="" textlink="">
      <xdr:nvSpPr>
        <xdr:cNvPr id="312" name="テキスト ボックス 311"/>
        <xdr:cNvSpPr txBox="1"/>
      </xdr:nvSpPr>
      <xdr:spPr>
        <a:xfrm>
          <a:off x="9450017" y="6284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165100</xdr:rowOff>
    </xdr:from>
    <xdr:to>
      <xdr:col>46</xdr:col>
      <xdr:colOff>38100</xdr:colOff>
      <xdr:row>38</xdr:row>
      <xdr:rowOff>95250</xdr:rowOff>
    </xdr:to>
    <xdr:sp macro="" textlink="">
      <xdr:nvSpPr>
        <xdr:cNvPr id="313" name="楕円 312"/>
        <xdr:cNvSpPr/>
      </xdr:nvSpPr>
      <xdr:spPr>
        <a:xfrm>
          <a:off x="8699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111777</xdr:rowOff>
    </xdr:from>
    <xdr:ext cx="378565" cy="259045"/>
    <xdr:sp macro="" textlink="">
      <xdr:nvSpPr>
        <xdr:cNvPr id="314" name="テキスト ボックス 313"/>
        <xdr:cNvSpPr txBox="1"/>
      </xdr:nvSpPr>
      <xdr:spPr>
        <a:xfrm>
          <a:off x="8561017" y="6283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110998</xdr:rowOff>
    </xdr:from>
    <xdr:to>
      <xdr:col>41</xdr:col>
      <xdr:colOff>101600</xdr:colOff>
      <xdr:row>39</xdr:row>
      <xdr:rowOff>41148</xdr:rowOff>
    </xdr:to>
    <xdr:sp macro="" textlink="">
      <xdr:nvSpPr>
        <xdr:cNvPr id="315" name="楕円 314"/>
        <xdr:cNvSpPr/>
      </xdr:nvSpPr>
      <xdr:spPr>
        <a:xfrm>
          <a:off x="7810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32275</xdr:rowOff>
    </xdr:from>
    <xdr:ext cx="378565" cy="259045"/>
    <xdr:sp macro="" textlink="">
      <xdr:nvSpPr>
        <xdr:cNvPr id="316" name="テキスト ボックス 315"/>
        <xdr:cNvSpPr txBox="1"/>
      </xdr:nvSpPr>
      <xdr:spPr>
        <a:xfrm>
          <a:off x="7672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114427</xdr:rowOff>
    </xdr:from>
    <xdr:to>
      <xdr:col>36</xdr:col>
      <xdr:colOff>165100</xdr:colOff>
      <xdr:row>39</xdr:row>
      <xdr:rowOff>44577</xdr:rowOff>
    </xdr:to>
    <xdr:sp macro="" textlink="">
      <xdr:nvSpPr>
        <xdr:cNvPr id="317" name="楕円 316"/>
        <xdr:cNvSpPr/>
      </xdr:nvSpPr>
      <xdr:spPr>
        <a:xfrm>
          <a:off x="6921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35704</xdr:rowOff>
    </xdr:from>
    <xdr:ext cx="378565" cy="259045"/>
    <xdr:sp macro="" textlink="">
      <xdr:nvSpPr>
        <xdr:cNvPr id="318" name="テキスト ボックス 317"/>
        <xdr:cNvSpPr txBox="1"/>
      </xdr:nvSpPr>
      <xdr:spPr>
        <a:xfrm>
          <a:off x="6783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152491</xdr:rowOff>
    </xdr:from>
    <xdr:to>
      <xdr:col>55</xdr:col>
      <xdr:colOff>0</xdr:colOff>
      <xdr:row>57</xdr:row>
      <xdr:rowOff>100861</xdr:rowOff>
    </xdr:to>
    <xdr:cxnSp macro="">
      <xdr:nvCxnSpPr>
        <xdr:cNvPr id="349" name="直線コネクタ 348"/>
        <xdr:cNvCxnSpPr/>
      </xdr:nvCxnSpPr>
      <xdr:spPr>
        <a:xfrm>
          <a:off x="9639300" y="9582241"/>
          <a:ext cx="838200" cy="29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122596</xdr:rowOff>
    </xdr:from>
    <xdr:ext cx="534377" cy="259045"/>
    <xdr:sp macro="" textlink="">
      <xdr:nvSpPr>
        <xdr:cNvPr id="350" name="農林水産業費平均値テキスト"/>
        <xdr:cNvSpPr txBox="1"/>
      </xdr:nvSpPr>
      <xdr:spPr>
        <a:xfrm>
          <a:off x="10528300" y="989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152491</xdr:rowOff>
    </xdr:from>
    <xdr:to>
      <xdr:col>50</xdr:col>
      <xdr:colOff>114300</xdr:colOff>
      <xdr:row>58</xdr:row>
      <xdr:rowOff>52515</xdr:rowOff>
    </xdr:to>
    <xdr:cxnSp macro="">
      <xdr:nvCxnSpPr>
        <xdr:cNvPr id="352" name="直線コネクタ 351"/>
        <xdr:cNvCxnSpPr/>
      </xdr:nvCxnSpPr>
      <xdr:spPr>
        <a:xfrm flipV="1">
          <a:off x="8750300" y="9582241"/>
          <a:ext cx="889000" cy="4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80556</xdr:rowOff>
    </xdr:from>
    <xdr:ext cx="534377" cy="259045"/>
    <xdr:sp macro="" textlink="">
      <xdr:nvSpPr>
        <xdr:cNvPr id="354" name="テキスト ボックス 353"/>
        <xdr:cNvSpPr txBox="1"/>
      </xdr:nvSpPr>
      <xdr:spPr>
        <a:xfrm>
          <a:off x="9372111" y="100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114841</xdr:rowOff>
    </xdr:from>
    <xdr:to>
      <xdr:col>45</xdr:col>
      <xdr:colOff>177800</xdr:colOff>
      <xdr:row>58</xdr:row>
      <xdr:rowOff>52515</xdr:rowOff>
    </xdr:to>
    <xdr:cxnSp macro="">
      <xdr:nvCxnSpPr>
        <xdr:cNvPr id="355" name="直線コネクタ 354"/>
        <xdr:cNvCxnSpPr/>
      </xdr:nvCxnSpPr>
      <xdr:spPr>
        <a:xfrm>
          <a:off x="7861300" y="9887491"/>
          <a:ext cx="889000" cy="10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101729</xdr:rowOff>
    </xdr:from>
    <xdr:to>
      <xdr:col>41</xdr:col>
      <xdr:colOff>50800</xdr:colOff>
      <xdr:row>57</xdr:row>
      <xdr:rowOff>114841</xdr:rowOff>
    </xdr:to>
    <xdr:cxnSp macro="">
      <xdr:nvCxnSpPr>
        <xdr:cNvPr id="358" name="直線コネクタ 357"/>
        <xdr:cNvCxnSpPr/>
      </xdr:nvCxnSpPr>
      <xdr:spPr>
        <a:xfrm>
          <a:off x="6972300" y="9702929"/>
          <a:ext cx="889000" cy="18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117629</xdr:rowOff>
    </xdr:from>
    <xdr:ext cx="534377" cy="259045"/>
    <xdr:sp macro="" textlink="">
      <xdr:nvSpPr>
        <xdr:cNvPr id="360" name="テキスト ボックス 359"/>
        <xdr:cNvSpPr txBox="1"/>
      </xdr:nvSpPr>
      <xdr:spPr>
        <a:xfrm>
          <a:off x="7594111" y="100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110017</xdr:rowOff>
    </xdr:from>
    <xdr:ext cx="534377" cy="259045"/>
    <xdr:sp macro="" textlink="">
      <xdr:nvSpPr>
        <xdr:cNvPr id="362" name="テキスト ボックス 361"/>
        <xdr:cNvSpPr txBox="1"/>
      </xdr:nvSpPr>
      <xdr:spPr>
        <a:xfrm>
          <a:off x="6705111" y="1005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50061</xdr:rowOff>
    </xdr:from>
    <xdr:to>
      <xdr:col>55</xdr:col>
      <xdr:colOff>50800</xdr:colOff>
      <xdr:row>57</xdr:row>
      <xdr:rowOff>151661</xdr:rowOff>
    </xdr:to>
    <xdr:sp macro="" textlink="">
      <xdr:nvSpPr>
        <xdr:cNvPr id="368" name="楕円 367"/>
        <xdr:cNvSpPr/>
      </xdr:nvSpPr>
      <xdr:spPr>
        <a:xfrm>
          <a:off x="10426700" y="98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72938</xdr:rowOff>
    </xdr:from>
    <xdr:ext cx="599010" cy="259045"/>
    <xdr:sp macro="" textlink="">
      <xdr:nvSpPr>
        <xdr:cNvPr id="369" name="農林水産業費該当値テキスト"/>
        <xdr:cNvSpPr txBox="1"/>
      </xdr:nvSpPr>
      <xdr:spPr>
        <a:xfrm>
          <a:off x="10528300" y="96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101691</xdr:rowOff>
    </xdr:from>
    <xdr:to>
      <xdr:col>50</xdr:col>
      <xdr:colOff>165100</xdr:colOff>
      <xdr:row>56</xdr:row>
      <xdr:rowOff>31841</xdr:rowOff>
    </xdr:to>
    <xdr:sp macro="" textlink="">
      <xdr:nvSpPr>
        <xdr:cNvPr id="370" name="楕円 369"/>
        <xdr:cNvSpPr/>
      </xdr:nvSpPr>
      <xdr:spPr>
        <a:xfrm>
          <a:off x="9588500" y="95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48368</xdr:rowOff>
    </xdr:from>
    <xdr:ext cx="599010" cy="259045"/>
    <xdr:sp macro="" textlink="">
      <xdr:nvSpPr>
        <xdr:cNvPr id="371" name="テキスト ボックス 370"/>
        <xdr:cNvSpPr txBox="1"/>
      </xdr:nvSpPr>
      <xdr:spPr>
        <a:xfrm>
          <a:off x="9339795" y="930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1715</xdr:rowOff>
    </xdr:from>
    <xdr:to>
      <xdr:col>46</xdr:col>
      <xdr:colOff>38100</xdr:colOff>
      <xdr:row>58</xdr:row>
      <xdr:rowOff>103315</xdr:rowOff>
    </xdr:to>
    <xdr:sp macro="" textlink="">
      <xdr:nvSpPr>
        <xdr:cNvPr id="372" name="楕円 371"/>
        <xdr:cNvSpPr/>
      </xdr:nvSpPr>
      <xdr:spPr>
        <a:xfrm>
          <a:off x="8699500" y="9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94442</xdr:rowOff>
    </xdr:from>
    <xdr:ext cx="534377" cy="259045"/>
    <xdr:sp macro="" textlink="">
      <xdr:nvSpPr>
        <xdr:cNvPr id="373" name="テキスト ボックス 372"/>
        <xdr:cNvSpPr txBox="1"/>
      </xdr:nvSpPr>
      <xdr:spPr>
        <a:xfrm>
          <a:off x="8483111" y="100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64041</xdr:rowOff>
    </xdr:from>
    <xdr:to>
      <xdr:col>41</xdr:col>
      <xdr:colOff>101600</xdr:colOff>
      <xdr:row>57</xdr:row>
      <xdr:rowOff>165641</xdr:rowOff>
    </xdr:to>
    <xdr:sp macro="" textlink="">
      <xdr:nvSpPr>
        <xdr:cNvPr id="374" name="楕円 373"/>
        <xdr:cNvSpPr/>
      </xdr:nvSpPr>
      <xdr:spPr>
        <a:xfrm>
          <a:off x="7810500" y="98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10718</xdr:rowOff>
    </xdr:from>
    <xdr:ext cx="599010" cy="259045"/>
    <xdr:sp macro="" textlink="">
      <xdr:nvSpPr>
        <xdr:cNvPr id="375" name="テキスト ボックス 374"/>
        <xdr:cNvSpPr txBox="1"/>
      </xdr:nvSpPr>
      <xdr:spPr>
        <a:xfrm>
          <a:off x="7561795" y="961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50929</xdr:rowOff>
    </xdr:from>
    <xdr:to>
      <xdr:col>36</xdr:col>
      <xdr:colOff>165100</xdr:colOff>
      <xdr:row>56</xdr:row>
      <xdr:rowOff>152529</xdr:rowOff>
    </xdr:to>
    <xdr:sp macro="" textlink="">
      <xdr:nvSpPr>
        <xdr:cNvPr id="376" name="楕円 375"/>
        <xdr:cNvSpPr/>
      </xdr:nvSpPr>
      <xdr:spPr>
        <a:xfrm>
          <a:off x="6921500" y="96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169056</xdr:rowOff>
    </xdr:from>
    <xdr:ext cx="599010" cy="259045"/>
    <xdr:sp macro="" textlink="">
      <xdr:nvSpPr>
        <xdr:cNvPr id="377" name="テキスト ボックス 376"/>
        <xdr:cNvSpPr txBox="1"/>
      </xdr:nvSpPr>
      <xdr:spPr>
        <a:xfrm>
          <a:off x="6672795" y="942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72910</xdr:rowOff>
    </xdr:from>
    <xdr:to>
      <xdr:col>55</xdr:col>
      <xdr:colOff>0</xdr:colOff>
      <xdr:row>76</xdr:row>
      <xdr:rowOff>92239</xdr:rowOff>
    </xdr:to>
    <xdr:cxnSp macro="">
      <xdr:nvCxnSpPr>
        <xdr:cNvPr id="406" name="直線コネクタ 405"/>
        <xdr:cNvCxnSpPr/>
      </xdr:nvCxnSpPr>
      <xdr:spPr>
        <a:xfrm>
          <a:off x="9639300" y="13103110"/>
          <a:ext cx="8382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14837</xdr:rowOff>
    </xdr:from>
    <xdr:ext cx="534377" cy="259045"/>
    <xdr:sp macro="" textlink="">
      <xdr:nvSpPr>
        <xdr:cNvPr id="407" name="商工費平均値テキスト"/>
        <xdr:cNvSpPr txBox="1"/>
      </xdr:nvSpPr>
      <xdr:spPr>
        <a:xfrm>
          <a:off x="10528300" y="13216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72910</xdr:rowOff>
    </xdr:from>
    <xdr:to>
      <xdr:col>50</xdr:col>
      <xdr:colOff>114300</xdr:colOff>
      <xdr:row>76</xdr:row>
      <xdr:rowOff>102400</xdr:rowOff>
    </xdr:to>
    <xdr:cxnSp macro="">
      <xdr:nvCxnSpPr>
        <xdr:cNvPr id="409" name="直線コネクタ 408"/>
        <xdr:cNvCxnSpPr/>
      </xdr:nvCxnSpPr>
      <xdr:spPr>
        <a:xfrm flipV="1">
          <a:off x="8750300" y="13103110"/>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93587</xdr:rowOff>
    </xdr:from>
    <xdr:to>
      <xdr:col>45</xdr:col>
      <xdr:colOff>177800</xdr:colOff>
      <xdr:row>76</xdr:row>
      <xdr:rowOff>102400</xdr:rowOff>
    </xdr:to>
    <xdr:cxnSp macro="">
      <xdr:nvCxnSpPr>
        <xdr:cNvPr id="412" name="直線コネクタ 411"/>
        <xdr:cNvCxnSpPr/>
      </xdr:nvCxnSpPr>
      <xdr:spPr>
        <a:xfrm>
          <a:off x="7861300" y="13123787"/>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45496</xdr:rowOff>
    </xdr:from>
    <xdr:ext cx="534377" cy="259045"/>
    <xdr:sp macro="" textlink="">
      <xdr:nvSpPr>
        <xdr:cNvPr id="414" name="テキスト ボックス 413"/>
        <xdr:cNvSpPr txBox="1"/>
      </xdr:nvSpPr>
      <xdr:spPr>
        <a:xfrm>
          <a:off x="8483111" y="132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93587</xdr:rowOff>
    </xdr:from>
    <xdr:to>
      <xdr:col>41</xdr:col>
      <xdr:colOff>50800</xdr:colOff>
      <xdr:row>76</xdr:row>
      <xdr:rowOff>112561</xdr:rowOff>
    </xdr:to>
    <xdr:cxnSp macro="">
      <xdr:nvCxnSpPr>
        <xdr:cNvPr id="415" name="直線コネクタ 414"/>
        <xdr:cNvCxnSpPr/>
      </xdr:nvCxnSpPr>
      <xdr:spPr>
        <a:xfrm flipV="1">
          <a:off x="6972300" y="13123787"/>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56824</xdr:rowOff>
    </xdr:from>
    <xdr:ext cx="534377" cy="259045"/>
    <xdr:sp macro="" textlink="">
      <xdr:nvSpPr>
        <xdr:cNvPr id="417" name="テキスト ボックス 416"/>
        <xdr:cNvSpPr txBox="1"/>
      </xdr:nvSpPr>
      <xdr:spPr>
        <a:xfrm>
          <a:off x="7594111" y="134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39603</xdr:rowOff>
    </xdr:from>
    <xdr:ext cx="534377" cy="259045"/>
    <xdr:sp macro="" textlink="">
      <xdr:nvSpPr>
        <xdr:cNvPr id="419" name="テキスト ボックス 418"/>
        <xdr:cNvSpPr txBox="1"/>
      </xdr:nvSpPr>
      <xdr:spPr>
        <a:xfrm>
          <a:off x="6705111" y="134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41439</xdr:rowOff>
    </xdr:from>
    <xdr:to>
      <xdr:col>55</xdr:col>
      <xdr:colOff>50800</xdr:colOff>
      <xdr:row>76</xdr:row>
      <xdr:rowOff>143039</xdr:rowOff>
    </xdr:to>
    <xdr:sp macro="" textlink="">
      <xdr:nvSpPr>
        <xdr:cNvPr id="425" name="楕円 424"/>
        <xdr:cNvSpPr/>
      </xdr:nvSpPr>
      <xdr:spPr>
        <a:xfrm>
          <a:off x="10426700" y="130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64317</xdr:rowOff>
    </xdr:from>
    <xdr:ext cx="534377" cy="259045"/>
    <xdr:sp macro="" textlink="">
      <xdr:nvSpPr>
        <xdr:cNvPr id="426" name="商工費該当値テキスト"/>
        <xdr:cNvSpPr txBox="1"/>
      </xdr:nvSpPr>
      <xdr:spPr>
        <a:xfrm>
          <a:off x="10528300" y="129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22110</xdr:rowOff>
    </xdr:from>
    <xdr:to>
      <xdr:col>50</xdr:col>
      <xdr:colOff>165100</xdr:colOff>
      <xdr:row>76</xdr:row>
      <xdr:rowOff>123710</xdr:rowOff>
    </xdr:to>
    <xdr:sp macro="" textlink="">
      <xdr:nvSpPr>
        <xdr:cNvPr id="427" name="楕円 426"/>
        <xdr:cNvSpPr/>
      </xdr:nvSpPr>
      <xdr:spPr>
        <a:xfrm>
          <a:off x="9588500" y="130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114837</xdr:rowOff>
    </xdr:from>
    <xdr:ext cx="534377" cy="259045"/>
    <xdr:sp macro="" textlink="">
      <xdr:nvSpPr>
        <xdr:cNvPr id="428" name="テキスト ボックス 427"/>
        <xdr:cNvSpPr txBox="1"/>
      </xdr:nvSpPr>
      <xdr:spPr>
        <a:xfrm>
          <a:off x="9372111" y="1314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51600</xdr:rowOff>
    </xdr:from>
    <xdr:to>
      <xdr:col>46</xdr:col>
      <xdr:colOff>38100</xdr:colOff>
      <xdr:row>76</xdr:row>
      <xdr:rowOff>153200</xdr:rowOff>
    </xdr:to>
    <xdr:sp macro="" textlink="">
      <xdr:nvSpPr>
        <xdr:cNvPr id="429" name="楕円 428"/>
        <xdr:cNvSpPr/>
      </xdr:nvSpPr>
      <xdr:spPr>
        <a:xfrm>
          <a:off x="8699500" y="130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169727</xdr:rowOff>
    </xdr:from>
    <xdr:ext cx="534377" cy="259045"/>
    <xdr:sp macro="" textlink="">
      <xdr:nvSpPr>
        <xdr:cNvPr id="430" name="テキスト ボックス 429"/>
        <xdr:cNvSpPr txBox="1"/>
      </xdr:nvSpPr>
      <xdr:spPr>
        <a:xfrm>
          <a:off x="8483111" y="128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42787</xdr:rowOff>
    </xdr:from>
    <xdr:to>
      <xdr:col>41</xdr:col>
      <xdr:colOff>101600</xdr:colOff>
      <xdr:row>76</xdr:row>
      <xdr:rowOff>144387</xdr:rowOff>
    </xdr:to>
    <xdr:sp macro="" textlink="">
      <xdr:nvSpPr>
        <xdr:cNvPr id="431" name="楕円 430"/>
        <xdr:cNvSpPr/>
      </xdr:nvSpPr>
      <xdr:spPr>
        <a:xfrm>
          <a:off x="7810500" y="130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160914</xdr:rowOff>
    </xdr:from>
    <xdr:ext cx="534377" cy="259045"/>
    <xdr:sp macro="" textlink="">
      <xdr:nvSpPr>
        <xdr:cNvPr id="432" name="テキスト ボックス 431"/>
        <xdr:cNvSpPr txBox="1"/>
      </xdr:nvSpPr>
      <xdr:spPr>
        <a:xfrm>
          <a:off x="7594111" y="1284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61761</xdr:rowOff>
    </xdr:from>
    <xdr:to>
      <xdr:col>36</xdr:col>
      <xdr:colOff>165100</xdr:colOff>
      <xdr:row>76</xdr:row>
      <xdr:rowOff>163361</xdr:rowOff>
    </xdr:to>
    <xdr:sp macro="" textlink="">
      <xdr:nvSpPr>
        <xdr:cNvPr id="433" name="楕円 432"/>
        <xdr:cNvSpPr/>
      </xdr:nvSpPr>
      <xdr:spPr>
        <a:xfrm>
          <a:off x="6921500" y="130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8437</xdr:rowOff>
    </xdr:from>
    <xdr:ext cx="534377" cy="259045"/>
    <xdr:sp macro="" textlink="">
      <xdr:nvSpPr>
        <xdr:cNvPr id="434" name="テキスト ボックス 433"/>
        <xdr:cNvSpPr txBox="1"/>
      </xdr:nvSpPr>
      <xdr:spPr>
        <a:xfrm>
          <a:off x="6705111" y="128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145759</xdr:rowOff>
    </xdr:from>
    <xdr:to>
      <xdr:col>55</xdr:col>
      <xdr:colOff>0</xdr:colOff>
      <xdr:row>94</xdr:row>
      <xdr:rowOff>116663</xdr:rowOff>
    </xdr:to>
    <xdr:cxnSp macro="">
      <xdr:nvCxnSpPr>
        <xdr:cNvPr id="463" name="直線コネクタ 462"/>
        <xdr:cNvCxnSpPr/>
      </xdr:nvCxnSpPr>
      <xdr:spPr>
        <a:xfrm flipV="1">
          <a:off x="9639300" y="16090609"/>
          <a:ext cx="838200" cy="1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79024</xdr:rowOff>
    </xdr:from>
    <xdr:ext cx="534377" cy="259045"/>
    <xdr:sp macro="" textlink="">
      <xdr:nvSpPr>
        <xdr:cNvPr id="464" name="土木費平均値テキスト"/>
        <xdr:cNvSpPr txBox="1"/>
      </xdr:nvSpPr>
      <xdr:spPr>
        <a:xfrm>
          <a:off x="10528300" y="16195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116663</xdr:rowOff>
    </xdr:from>
    <xdr:to>
      <xdr:col>50</xdr:col>
      <xdr:colOff>114300</xdr:colOff>
      <xdr:row>94</xdr:row>
      <xdr:rowOff>155130</xdr:rowOff>
    </xdr:to>
    <xdr:cxnSp macro="">
      <xdr:nvCxnSpPr>
        <xdr:cNvPr id="466" name="直線コネクタ 465"/>
        <xdr:cNvCxnSpPr/>
      </xdr:nvCxnSpPr>
      <xdr:spPr>
        <a:xfrm flipV="1">
          <a:off x="8750300" y="16232963"/>
          <a:ext cx="889000" cy="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68" name="テキスト ボックス 467"/>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110668</xdr:rowOff>
    </xdr:from>
    <xdr:to>
      <xdr:col>45</xdr:col>
      <xdr:colOff>177800</xdr:colOff>
      <xdr:row>94</xdr:row>
      <xdr:rowOff>155130</xdr:rowOff>
    </xdr:to>
    <xdr:cxnSp macro="">
      <xdr:nvCxnSpPr>
        <xdr:cNvPr id="469" name="直線コネクタ 468"/>
        <xdr:cNvCxnSpPr/>
      </xdr:nvCxnSpPr>
      <xdr:spPr>
        <a:xfrm>
          <a:off x="7861300" y="1622696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54463</xdr:rowOff>
    </xdr:from>
    <xdr:ext cx="534377" cy="259045"/>
    <xdr:sp macro="" textlink="">
      <xdr:nvSpPr>
        <xdr:cNvPr id="471" name="テキスト ボックス 470"/>
        <xdr:cNvSpPr txBox="1"/>
      </xdr:nvSpPr>
      <xdr:spPr>
        <a:xfrm>
          <a:off x="8483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92939</xdr:rowOff>
    </xdr:from>
    <xdr:to>
      <xdr:col>41</xdr:col>
      <xdr:colOff>50800</xdr:colOff>
      <xdr:row>94</xdr:row>
      <xdr:rowOff>110668</xdr:rowOff>
    </xdr:to>
    <xdr:cxnSp macro="">
      <xdr:nvCxnSpPr>
        <xdr:cNvPr id="472" name="直線コネクタ 471"/>
        <xdr:cNvCxnSpPr/>
      </xdr:nvCxnSpPr>
      <xdr:spPr>
        <a:xfrm>
          <a:off x="6972300" y="16209239"/>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11295</xdr:rowOff>
    </xdr:from>
    <xdr:ext cx="534377" cy="259045"/>
    <xdr:sp macro="" textlink="">
      <xdr:nvSpPr>
        <xdr:cNvPr id="474" name="テキスト ボックス 473"/>
        <xdr:cNvSpPr txBox="1"/>
      </xdr:nvSpPr>
      <xdr:spPr>
        <a:xfrm>
          <a:off x="7594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24198</xdr:rowOff>
    </xdr:from>
    <xdr:ext cx="534377" cy="259045"/>
    <xdr:sp macro="" textlink="">
      <xdr:nvSpPr>
        <xdr:cNvPr id="476" name="テキスト ボックス 475"/>
        <xdr:cNvSpPr txBox="1"/>
      </xdr:nvSpPr>
      <xdr:spPr>
        <a:xfrm>
          <a:off x="6705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94959</xdr:rowOff>
    </xdr:from>
    <xdr:to>
      <xdr:col>55</xdr:col>
      <xdr:colOff>50800</xdr:colOff>
      <xdr:row>94</xdr:row>
      <xdr:rowOff>25109</xdr:rowOff>
    </xdr:to>
    <xdr:sp macro="" textlink="">
      <xdr:nvSpPr>
        <xdr:cNvPr id="482" name="楕円 481"/>
        <xdr:cNvSpPr/>
      </xdr:nvSpPr>
      <xdr:spPr>
        <a:xfrm>
          <a:off x="10426700" y="160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117836</xdr:rowOff>
    </xdr:from>
    <xdr:ext cx="534377" cy="259045"/>
    <xdr:sp macro="" textlink="">
      <xdr:nvSpPr>
        <xdr:cNvPr id="483" name="土木費該当値テキスト"/>
        <xdr:cNvSpPr txBox="1"/>
      </xdr:nvSpPr>
      <xdr:spPr>
        <a:xfrm>
          <a:off x="10528300" y="158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65863</xdr:rowOff>
    </xdr:from>
    <xdr:to>
      <xdr:col>50</xdr:col>
      <xdr:colOff>165100</xdr:colOff>
      <xdr:row>94</xdr:row>
      <xdr:rowOff>167463</xdr:rowOff>
    </xdr:to>
    <xdr:sp macro="" textlink="">
      <xdr:nvSpPr>
        <xdr:cNvPr id="484" name="楕円 483"/>
        <xdr:cNvSpPr/>
      </xdr:nvSpPr>
      <xdr:spPr>
        <a:xfrm>
          <a:off x="9588500" y="161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12540</xdr:rowOff>
    </xdr:from>
    <xdr:ext cx="534377" cy="259045"/>
    <xdr:sp macro="" textlink="">
      <xdr:nvSpPr>
        <xdr:cNvPr id="485" name="テキスト ボックス 484"/>
        <xdr:cNvSpPr txBox="1"/>
      </xdr:nvSpPr>
      <xdr:spPr>
        <a:xfrm>
          <a:off x="9372111" y="1595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104330</xdr:rowOff>
    </xdr:from>
    <xdr:to>
      <xdr:col>46</xdr:col>
      <xdr:colOff>38100</xdr:colOff>
      <xdr:row>95</xdr:row>
      <xdr:rowOff>34480</xdr:rowOff>
    </xdr:to>
    <xdr:sp macro="" textlink="">
      <xdr:nvSpPr>
        <xdr:cNvPr id="486" name="楕円 485"/>
        <xdr:cNvSpPr/>
      </xdr:nvSpPr>
      <xdr:spPr>
        <a:xfrm>
          <a:off x="8699500" y="162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51007</xdr:rowOff>
    </xdr:from>
    <xdr:ext cx="534377" cy="259045"/>
    <xdr:sp macro="" textlink="">
      <xdr:nvSpPr>
        <xdr:cNvPr id="487" name="テキスト ボックス 486"/>
        <xdr:cNvSpPr txBox="1"/>
      </xdr:nvSpPr>
      <xdr:spPr>
        <a:xfrm>
          <a:off x="8483111" y="159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59868</xdr:rowOff>
    </xdr:from>
    <xdr:to>
      <xdr:col>41</xdr:col>
      <xdr:colOff>101600</xdr:colOff>
      <xdr:row>94</xdr:row>
      <xdr:rowOff>161468</xdr:rowOff>
    </xdr:to>
    <xdr:sp macro="" textlink="">
      <xdr:nvSpPr>
        <xdr:cNvPr id="488" name="楕円 487"/>
        <xdr:cNvSpPr/>
      </xdr:nvSpPr>
      <xdr:spPr>
        <a:xfrm>
          <a:off x="7810500" y="161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6545</xdr:rowOff>
    </xdr:from>
    <xdr:ext cx="534377" cy="259045"/>
    <xdr:sp macro="" textlink="">
      <xdr:nvSpPr>
        <xdr:cNvPr id="489" name="テキスト ボックス 488"/>
        <xdr:cNvSpPr txBox="1"/>
      </xdr:nvSpPr>
      <xdr:spPr>
        <a:xfrm>
          <a:off x="7594111" y="159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42139</xdr:rowOff>
    </xdr:from>
    <xdr:to>
      <xdr:col>36</xdr:col>
      <xdr:colOff>165100</xdr:colOff>
      <xdr:row>94</xdr:row>
      <xdr:rowOff>143739</xdr:rowOff>
    </xdr:to>
    <xdr:sp macro="" textlink="">
      <xdr:nvSpPr>
        <xdr:cNvPr id="490" name="楕円 489"/>
        <xdr:cNvSpPr/>
      </xdr:nvSpPr>
      <xdr:spPr>
        <a:xfrm>
          <a:off x="6921500" y="161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160266</xdr:rowOff>
    </xdr:from>
    <xdr:ext cx="534377" cy="259045"/>
    <xdr:sp macro="" textlink="">
      <xdr:nvSpPr>
        <xdr:cNvPr id="491" name="テキスト ボックス 490"/>
        <xdr:cNvSpPr txBox="1"/>
      </xdr:nvSpPr>
      <xdr:spPr>
        <a:xfrm>
          <a:off x="6705111" y="159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144174</xdr:rowOff>
    </xdr:from>
    <xdr:to>
      <xdr:col>85</xdr:col>
      <xdr:colOff>127000</xdr:colOff>
      <xdr:row>38</xdr:row>
      <xdr:rowOff>107141</xdr:rowOff>
    </xdr:to>
    <xdr:cxnSp macro="">
      <xdr:nvCxnSpPr>
        <xdr:cNvPr id="523" name="直線コネクタ 522"/>
        <xdr:cNvCxnSpPr/>
      </xdr:nvCxnSpPr>
      <xdr:spPr>
        <a:xfrm>
          <a:off x="15481300" y="6144924"/>
          <a:ext cx="838200" cy="4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64195</xdr:rowOff>
    </xdr:from>
    <xdr:ext cx="534377" cy="259045"/>
    <xdr:sp macro="" textlink="">
      <xdr:nvSpPr>
        <xdr:cNvPr id="524" name="消防費平均値テキスト"/>
        <xdr:cNvSpPr txBox="1"/>
      </xdr:nvSpPr>
      <xdr:spPr>
        <a:xfrm>
          <a:off x="16370300" y="623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144174</xdr:rowOff>
    </xdr:from>
    <xdr:to>
      <xdr:col>81</xdr:col>
      <xdr:colOff>50800</xdr:colOff>
      <xdr:row>39</xdr:row>
      <xdr:rowOff>82224</xdr:rowOff>
    </xdr:to>
    <xdr:cxnSp macro="">
      <xdr:nvCxnSpPr>
        <xdr:cNvPr id="526" name="直線コネクタ 525"/>
        <xdr:cNvCxnSpPr/>
      </xdr:nvCxnSpPr>
      <xdr:spPr>
        <a:xfrm flipV="1">
          <a:off x="14592300" y="6144924"/>
          <a:ext cx="889000" cy="6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121734</xdr:rowOff>
    </xdr:from>
    <xdr:ext cx="534377" cy="259045"/>
    <xdr:sp macro="" textlink="">
      <xdr:nvSpPr>
        <xdr:cNvPr id="528" name="テキスト ボックス 527"/>
        <xdr:cNvSpPr txBox="1"/>
      </xdr:nvSpPr>
      <xdr:spPr>
        <a:xfrm>
          <a:off x="15214111" y="64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77750</xdr:rowOff>
    </xdr:from>
    <xdr:to>
      <xdr:col>76</xdr:col>
      <xdr:colOff>114300</xdr:colOff>
      <xdr:row>39</xdr:row>
      <xdr:rowOff>82224</xdr:rowOff>
    </xdr:to>
    <xdr:cxnSp macro="">
      <xdr:nvCxnSpPr>
        <xdr:cNvPr id="529" name="直線コネクタ 528"/>
        <xdr:cNvCxnSpPr/>
      </xdr:nvCxnSpPr>
      <xdr:spPr>
        <a:xfrm>
          <a:off x="13703300" y="6592850"/>
          <a:ext cx="8890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150824</xdr:rowOff>
    </xdr:from>
    <xdr:ext cx="534377" cy="259045"/>
    <xdr:sp macro="" textlink="">
      <xdr:nvSpPr>
        <xdr:cNvPr id="531" name="テキスト ボックス 530"/>
        <xdr:cNvSpPr txBox="1"/>
      </xdr:nvSpPr>
      <xdr:spPr>
        <a:xfrm>
          <a:off x="14325111" y="61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87514</xdr:rowOff>
    </xdr:from>
    <xdr:to>
      <xdr:col>71</xdr:col>
      <xdr:colOff>177800</xdr:colOff>
      <xdr:row>38</xdr:row>
      <xdr:rowOff>77750</xdr:rowOff>
    </xdr:to>
    <xdr:cxnSp macro="">
      <xdr:nvCxnSpPr>
        <xdr:cNvPr id="532" name="直線コネクタ 531"/>
        <xdr:cNvCxnSpPr/>
      </xdr:nvCxnSpPr>
      <xdr:spPr>
        <a:xfrm>
          <a:off x="12814300" y="6431164"/>
          <a:ext cx="889000" cy="1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114215</xdr:rowOff>
    </xdr:from>
    <xdr:ext cx="534377" cy="259045"/>
    <xdr:sp macro="" textlink="">
      <xdr:nvSpPr>
        <xdr:cNvPr id="534" name="テキスト ボックス 533"/>
        <xdr:cNvSpPr txBox="1"/>
      </xdr:nvSpPr>
      <xdr:spPr>
        <a:xfrm>
          <a:off x="13436111" y="6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37381</xdr:rowOff>
    </xdr:from>
    <xdr:ext cx="534377" cy="259045"/>
    <xdr:sp macro="" textlink="">
      <xdr:nvSpPr>
        <xdr:cNvPr id="536" name="テキスト ボックス 535"/>
        <xdr:cNvSpPr txBox="1"/>
      </xdr:nvSpPr>
      <xdr:spPr>
        <a:xfrm>
          <a:off x="12547111" y="65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56341</xdr:rowOff>
    </xdr:from>
    <xdr:to>
      <xdr:col>85</xdr:col>
      <xdr:colOff>177800</xdr:colOff>
      <xdr:row>38</xdr:row>
      <xdr:rowOff>157941</xdr:rowOff>
    </xdr:to>
    <xdr:sp macro="" textlink="">
      <xdr:nvSpPr>
        <xdr:cNvPr id="542" name="楕円 541"/>
        <xdr:cNvSpPr/>
      </xdr:nvSpPr>
      <xdr:spPr>
        <a:xfrm>
          <a:off x="16268700" y="65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34768</xdr:rowOff>
    </xdr:from>
    <xdr:ext cx="534377" cy="259045"/>
    <xdr:sp macro="" textlink="">
      <xdr:nvSpPr>
        <xdr:cNvPr id="543" name="消防費該当値テキスト"/>
        <xdr:cNvSpPr txBox="1"/>
      </xdr:nvSpPr>
      <xdr:spPr>
        <a:xfrm>
          <a:off x="16370300" y="65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93374</xdr:rowOff>
    </xdr:from>
    <xdr:to>
      <xdr:col>81</xdr:col>
      <xdr:colOff>101600</xdr:colOff>
      <xdr:row>36</xdr:row>
      <xdr:rowOff>23524</xdr:rowOff>
    </xdr:to>
    <xdr:sp macro="" textlink="">
      <xdr:nvSpPr>
        <xdr:cNvPr id="544" name="楕円 543"/>
        <xdr:cNvSpPr/>
      </xdr:nvSpPr>
      <xdr:spPr>
        <a:xfrm>
          <a:off x="15430500" y="60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40051</xdr:rowOff>
    </xdr:from>
    <xdr:ext cx="534377" cy="259045"/>
    <xdr:sp macro="" textlink="">
      <xdr:nvSpPr>
        <xdr:cNvPr id="545" name="テキスト ボックス 544"/>
        <xdr:cNvSpPr txBox="1"/>
      </xdr:nvSpPr>
      <xdr:spPr>
        <a:xfrm>
          <a:off x="15214111" y="58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31424</xdr:rowOff>
    </xdr:from>
    <xdr:to>
      <xdr:col>76</xdr:col>
      <xdr:colOff>165100</xdr:colOff>
      <xdr:row>39</xdr:row>
      <xdr:rowOff>133024</xdr:rowOff>
    </xdr:to>
    <xdr:sp macro="" textlink="">
      <xdr:nvSpPr>
        <xdr:cNvPr id="546" name="楕円 545"/>
        <xdr:cNvSpPr/>
      </xdr:nvSpPr>
      <xdr:spPr>
        <a:xfrm>
          <a:off x="14541500" y="6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124151</xdr:rowOff>
    </xdr:from>
    <xdr:ext cx="534377" cy="259045"/>
    <xdr:sp macro="" textlink="">
      <xdr:nvSpPr>
        <xdr:cNvPr id="547" name="テキスト ボックス 546"/>
        <xdr:cNvSpPr txBox="1"/>
      </xdr:nvSpPr>
      <xdr:spPr>
        <a:xfrm>
          <a:off x="14325111" y="681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26950</xdr:rowOff>
    </xdr:from>
    <xdr:to>
      <xdr:col>72</xdr:col>
      <xdr:colOff>38100</xdr:colOff>
      <xdr:row>38</xdr:row>
      <xdr:rowOff>128550</xdr:rowOff>
    </xdr:to>
    <xdr:sp macro="" textlink="">
      <xdr:nvSpPr>
        <xdr:cNvPr id="548" name="楕円 547"/>
        <xdr:cNvSpPr/>
      </xdr:nvSpPr>
      <xdr:spPr>
        <a:xfrm>
          <a:off x="13652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119677</xdr:rowOff>
    </xdr:from>
    <xdr:ext cx="534377" cy="259045"/>
    <xdr:sp macro="" textlink="">
      <xdr:nvSpPr>
        <xdr:cNvPr id="549" name="テキスト ボックス 548"/>
        <xdr:cNvSpPr txBox="1"/>
      </xdr:nvSpPr>
      <xdr:spPr>
        <a:xfrm>
          <a:off x="13436111" y="66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36714</xdr:rowOff>
    </xdr:from>
    <xdr:to>
      <xdr:col>67</xdr:col>
      <xdr:colOff>101600</xdr:colOff>
      <xdr:row>37</xdr:row>
      <xdr:rowOff>138314</xdr:rowOff>
    </xdr:to>
    <xdr:sp macro="" textlink="">
      <xdr:nvSpPr>
        <xdr:cNvPr id="550" name="楕円 549"/>
        <xdr:cNvSpPr/>
      </xdr:nvSpPr>
      <xdr:spPr>
        <a:xfrm>
          <a:off x="12763500" y="63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154841</xdr:rowOff>
    </xdr:from>
    <xdr:ext cx="534377" cy="259045"/>
    <xdr:sp macro="" textlink="">
      <xdr:nvSpPr>
        <xdr:cNvPr id="551" name="テキスト ボックス 550"/>
        <xdr:cNvSpPr txBox="1"/>
      </xdr:nvSpPr>
      <xdr:spPr>
        <a:xfrm>
          <a:off x="12547111" y="615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33657</xdr:rowOff>
    </xdr:from>
    <xdr:to>
      <xdr:col>85</xdr:col>
      <xdr:colOff>127000</xdr:colOff>
      <xdr:row>57</xdr:row>
      <xdr:rowOff>80941</xdr:rowOff>
    </xdr:to>
    <xdr:cxnSp macro="">
      <xdr:nvCxnSpPr>
        <xdr:cNvPr id="579" name="直線コネクタ 578"/>
        <xdr:cNvCxnSpPr/>
      </xdr:nvCxnSpPr>
      <xdr:spPr>
        <a:xfrm>
          <a:off x="15481300" y="9806307"/>
          <a:ext cx="838200" cy="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20455</xdr:rowOff>
    </xdr:from>
    <xdr:ext cx="534377" cy="259045"/>
    <xdr:sp macro="" textlink="">
      <xdr:nvSpPr>
        <xdr:cNvPr id="580" name="教育費平均値テキスト"/>
        <xdr:cNvSpPr txBox="1"/>
      </xdr:nvSpPr>
      <xdr:spPr>
        <a:xfrm>
          <a:off x="16370300" y="9793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121631</xdr:rowOff>
    </xdr:from>
    <xdr:to>
      <xdr:col>81</xdr:col>
      <xdr:colOff>50800</xdr:colOff>
      <xdr:row>57</xdr:row>
      <xdr:rowOff>33657</xdr:rowOff>
    </xdr:to>
    <xdr:cxnSp macro="">
      <xdr:nvCxnSpPr>
        <xdr:cNvPr id="582" name="直線コネクタ 581"/>
        <xdr:cNvCxnSpPr/>
      </xdr:nvCxnSpPr>
      <xdr:spPr>
        <a:xfrm>
          <a:off x="14592300" y="9551381"/>
          <a:ext cx="889000" cy="25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14026</xdr:rowOff>
    </xdr:from>
    <xdr:ext cx="534377" cy="259045"/>
    <xdr:sp macro="" textlink="">
      <xdr:nvSpPr>
        <xdr:cNvPr id="584" name="テキスト ボックス 583"/>
        <xdr:cNvSpPr txBox="1"/>
      </xdr:nvSpPr>
      <xdr:spPr>
        <a:xfrm>
          <a:off x="15214111" y="99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121631</xdr:rowOff>
    </xdr:from>
    <xdr:to>
      <xdr:col>76</xdr:col>
      <xdr:colOff>114300</xdr:colOff>
      <xdr:row>57</xdr:row>
      <xdr:rowOff>56636</xdr:rowOff>
    </xdr:to>
    <xdr:cxnSp macro="">
      <xdr:nvCxnSpPr>
        <xdr:cNvPr id="585" name="直線コネクタ 584"/>
        <xdr:cNvCxnSpPr/>
      </xdr:nvCxnSpPr>
      <xdr:spPr>
        <a:xfrm flipV="1">
          <a:off x="13703300" y="9551381"/>
          <a:ext cx="889000" cy="27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55366</xdr:rowOff>
    </xdr:from>
    <xdr:ext cx="534377" cy="259045"/>
    <xdr:sp macro="" textlink="">
      <xdr:nvSpPr>
        <xdr:cNvPr id="587" name="テキスト ボックス 586"/>
        <xdr:cNvSpPr txBox="1"/>
      </xdr:nvSpPr>
      <xdr:spPr>
        <a:xfrm>
          <a:off x="14325111" y="9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56636</xdr:rowOff>
    </xdr:from>
    <xdr:to>
      <xdr:col>71</xdr:col>
      <xdr:colOff>177800</xdr:colOff>
      <xdr:row>57</xdr:row>
      <xdr:rowOff>125554</xdr:rowOff>
    </xdr:to>
    <xdr:cxnSp macro="">
      <xdr:nvCxnSpPr>
        <xdr:cNvPr id="588" name="直線コネクタ 587"/>
        <xdr:cNvCxnSpPr/>
      </xdr:nvCxnSpPr>
      <xdr:spPr>
        <a:xfrm flipV="1">
          <a:off x="12814300" y="9829286"/>
          <a:ext cx="889000" cy="6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47411</xdr:rowOff>
    </xdr:from>
    <xdr:ext cx="534377" cy="259045"/>
    <xdr:sp macro="" textlink="">
      <xdr:nvSpPr>
        <xdr:cNvPr id="590" name="テキスト ボックス 589"/>
        <xdr:cNvSpPr txBox="1"/>
      </xdr:nvSpPr>
      <xdr:spPr>
        <a:xfrm>
          <a:off x="13436111" y="999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78693</xdr:rowOff>
    </xdr:from>
    <xdr:ext cx="534377" cy="259045"/>
    <xdr:sp macro="" textlink="">
      <xdr:nvSpPr>
        <xdr:cNvPr id="592" name="テキスト ボックス 591"/>
        <xdr:cNvSpPr txBox="1"/>
      </xdr:nvSpPr>
      <xdr:spPr>
        <a:xfrm>
          <a:off x="12547111" y="100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30141</xdr:rowOff>
    </xdr:from>
    <xdr:to>
      <xdr:col>85</xdr:col>
      <xdr:colOff>177800</xdr:colOff>
      <xdr:row>57</xdr:row>
      <xdr:rowOff>131741</xdr:rowOff>
    </xdr:to>
    <xdr:sp macro="" textlink="">
      <xdr:nvSpPr>
        <xdr:cNvPr id="598" name="楕円 597"/>
        <xdr:cNvSpPr/>
      </xdr:nvSpPr>
      <xdr:spPr>
        <a:xfrm>
          <a:off x="16268700" y="98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53018</xdr:rowOff>
    </xdr:from>
    <xdr:ext cx="534377" cy="259045"/>
    <xdr:sp macro="" textlink="">
      <xdr:nvSpPr>
        <xdr:cNvPr id="599" name="教育費該当値テキスト"/>
        <xdr:cNvSpPr txBox="1"/>
      </xdr:nvSpPr>
      <xdr:spPr>
        <a:xfrm>
          <a:off x="16370300" y="965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154307</xdr:rowOff>
    </xdr:from>
    <xdr:to>
      <xdr:col>81</xdr:col>
      <xdr:colOff>101600</xdr:colOff>
      <xdr:row>57</xdr:row>
      <xdr:rowOff>84457</xdr:rowOff>
    </xdr:to>
    <xdr:sp macro="" textlink="">
      <xdr:nvSpPr>
        <xdr:cNvPr id="600" name="楕円 599"/>
        <xdr:cNvSpPr/>
      </xdr:nvSpPr>
      <xdr:spPr>
        <a:xfrm>
          <a:off x="15430500" y="97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100984</xdr:rowOff>
    </xdr:from>
    <xdr:ext cx="534377" cy="259045"/>
    <xdr:sp macro="" textlink="">
      <xdr:nvSpPr>
        <xdr:cNvPr id="601" name="テキスト ボックス 600"/>
        <xdr:cNvSpPr txBox="1"/>
      </xdr:nvSpPr>
      <xdr:spPr>
        <a:xfrm>
          <a:off x="15214111" y="95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70831</xdr:rowOff>
    </xdr:from>
    <xdr:to>
      <xdr:col>76</xdr:col>
      <xdr:colOff>165100</xdr:colOff>
      <xdr:row>56</xdr:row>
      <xdr:rowOff>981</xdr:rowOff>
    </xdr:to>
    <xdr:sp macro="" textlink="">
      <xdr:nvSpPr>
        <xdr:cNvPr id="602" name="楕円 601"/>
        <xdr:cNvSpPr/>
      </xdr:nvSpPr>
      <xdr:spPr>
        <a:xfrm>
          <a:off x="14541500" y="95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17508</xdr:rowOff>
    </xdr:from>
    <xdr:ext cx="599010" cy="259045"/>
    <xdr:sp macro="" textlink="">
      <xdr:nvSpPr>
        <xdr:cNvPr id="603" name="テキスト ボックス 602"/>
        <xdr:cNvSpPr txBox="1"/>
      </xdr:nvSpPr>
      <xdr:spPr>
        <a:xfrm>
          <a:off x="14292795" y="927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5836</xdr:rowOff>
    </xdr:from>
    <xdr:to>
      <xdr:col>72</xdr:col>
      <xdr:colOff>38100</xdr:colOff>
      <xdr:row>57</xdr:row>
      <xdr:rowOff>107436</xdr:rowOff>
    </xdr:to>
    <xdr:sp macro="" textlink="">
      <xdr:nvSpPr>
        <xdr:cNvPr id="604" name="楕円 603"/>
        <xdr:cNvSpPr/>
      </xdr:nvSpPr>
      <xdr:spPr>
        <a:xfrm>
          <a:off x="13652500" y="97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123963</xdr:rowOff>
    </xdr:from>
    <xdr:ext cx="534377" cy="259045"/>
    <xdr:sp macro="" textlink="">
      <xdr:nvSpPr>
        <xdr:cNvPr id="605" name="テキスト ボックス 604"/>
        <xdr:cNvSpPr txBox="1"/>
      </xdr:nvSpPr>
      <xdr:spPr>
        <a:xfrm>
          <a:off x="13436111" y="95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74754</xdr:rowOff>
    </xdr:from>
    <xdr:to>
      <xdr:col>67</xdr:col>
      <xdr:colOff>101600</xdr:colOff>
      <xdr:row>58</xdr:row>
      <xdr:rowOff>4904</xdr:rowOff>
    </xdr:to>
    <xdr:sp macro="" textlink="">
      <xdr:nvSpPr>
        <xdr:cNvPr id="606" name="楕円 605"/>
        <xdr:cNvSpPr/>
      </xdr:nvSpPr>
      <xdr:spPr>
        <a:xfrm>
          <a:off x="12763500" y="98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21431</xdr:rowOff>
    </xdr:from>
    <xdr:ext cx="534377" cy="259045"/>
    <xdr:sp macro="" textlink="">
      <xdr:nvSpPr>
        <xdr:cNvPr id="607" name="テキスト ボックス 606"/>
        <xdr:cNvSpPr txBox="1"/>
      </xdr:nvSpPr>
      <xdr:spPr>
        <a:xfrm>
          <a:off x="12547111" y="96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84051</xdr:rowOff>
    </xdr:from>
    <xdr:to>
      <xdr:col>85</xdr:col>
      <xdr:colOff>127000</xdr:colOff>
      <xdr:row>79</xdr:row>
      <xdr:rowOff>42683</xdr:rowOff>
    </xdr:to>
    <xdr:cxnSp macro="">
      <xdr:nvCxnSpPr>
        <xdr:cNvPr id="636" name="直線コネクタ 635"/>
        <xdr:cNvCxnSpPr/>
      </xdr:nvCxnSpPr>
      <xdr:spPr>
        <a:xfrm>
          <a:off x="15481300" y="13285701"/>
          <a:ext cx="838200" cy="30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7" name="災害復旧費平均値テキスト"/>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158186</xdr:rowOff>
    </xdr:from>
    <xdr:to>
      <xdr:col>81</xdr:col>
      <xdr:colOff>50800</xdr:colOff>
      <xdr:row>77</xdr:row>
      <xdr:rowOff>84051</xdr:rowOff>
    </xdr:to>
    <xdr:cxnSp macro="">
      <xdr:nvCxnSpPr>
        <xdr:cNvPr id="639" name="直線コネクタ 638"/>
        <xdr:cNvCxnSpPr/>
      </xdr:nvCxnSpPr>
      <xdr:spPr>
        <a:xfrm>
          <a:off x="14592300" y="13016936"/>
          <a:ext cx="889000" cy="26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154644</xdr:rowOff>
    </xdr:from>
    <xdr:ext cx="534377" cy="259045"/>
    <xdr:sp macro="" textlink="">
      <xdr:nvSpPr>
        <xdr:cNvPr id="641" name="テキスト ボックス 640"/>
        <xdr:cNvSpPr txBox="1"/>
      </xdr:nvSpPr>
      <xdr:spPr>
        <a:xfrm>
          <a:off x="15214111" y="135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158186</xdr:rowOff>
    </xdr:from>
    <xdr:to>
      <xdr:col>76</xdr:col>
      <xdr:colOff>114300</xdr:colOff>
      <xdr:row>77</xdr:row>
      <xdr:rowOff>67577</xdr:rowOff>
    </xdr:to>
    <xdr:cxnSp macro="">
      <xdr:nvCxnSpPr>
        <xdr:cNvPr id="642" name="直線コネクタ 641"/>
        <xdr:cNvCxnSpPr/>
      </xdr:nvCxnSpPr>
      <xdr:spPr>
        <a:xfrm flipV="1">
          <a:off x="13703300" y="13016936"/>
          <a:ext cx="889000" cy="25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28435</xdr:rowOff>
    </xdr:from>
    <xdr:ext cx="469744" cy="259045"/>
    <xdr:sp macro="" textlink="">
      <xdr:nvSpPr>
        <xdr:cNvPr id="644" name="テキスト ボックス 643"/>
        <xdr:cNvSpPr txBox="1"/>
      </xdr:nvSpPr>
      <xdr:spPr>
        <a:xfrm>
          <a:off x="14357428" y="1357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67577</xdr:rowOff>
    </xdr:from>
    <xdr:to>
      <xdr:col>71</xdr:col>
      <xdr:colOff>177800</xdr:colOff>
      <xdr:row>79</xdr:row>
      <xdr:rowOff>43109</xdr:rowOff>
    </xdr:to>
    <xdr:cxnSp macro="">
      <xdr:nvCxnSpPr>
        <xdr:cNvPr id="645" name="直線コネクタ 644"/>
        <xdr:cNvCxnSpPr/>
      </xdr:nvCxnSpPr>
      <xdr:spPr>
        <a:xfrm flipV="1">
          <a:off x="12814300" y="13269227"/>
          <a:ext cx="889000" cy="31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51988</xdr:rowOff>
    </xdr:from>
    <xdr:ext cx="469744" cy="259045"/>
    <xdr:sp macro="" textlink="">
      <xdr:nvSpPr>
        <xdr:cNvPr id="647" name="テキスト ボックス 646"/>
        <xdr:cNvSpPr txBox="1"/>
      </xdr:nvSpPr>
      <xdr:spPr>
        <a:xfrm>
          <a:off x="13468428" y="1359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9" name="テキスト ボックス 648"/>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163333</xdr:rowOff>
    </xdr:from>
    <xdr:to>
      <xdr:col>85</xdr:col>
      <xdr:colOff>177800</xdr:colOff>
      <xdr:row>79</xdr:row>
      <xdr:rowOff>93483</xdr:rowOff>
    </xdr:to>
    <xdr:sp macro="" textlink="">
      <xdr:nvSpPr>
        <xdr:cNvPr id="655" name="楕円 654"/>
        <xdr:cNvSpPr/>
      </xdr:nvSpPr>
      <xdr:spPr>
        <a:xfrm>
          <a:off x="16268700" y="135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78260</xdr:rowOff>
    </xdr:from>
    <xdr:ext cx="378565" cy="259045"/>
    <xdr:sp macro="" textlink="">
      <xdr:nvSpPr>
        <xdr:cNvPr id="656" name="災害復旧費該当値テキスト"/>
        <xdr:cNvSpPr txBox="1"/>
      </xdr:nvSpPr>
      <xdr:spPr>
        <a:xfrm>
          <a:off x="16370300" y="13451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33251</xdr:rowOff>
    </xdr:from>
    <xdr:to>
      <xdr:col>81</xdr:col>
      <xdr:colOff>101600</xdr:colOff>
      <xdr:row>77</xdr:row>
      <xdr:rowOff>134851</xdr:rowOff>
    </xdr:to>
    <xdr:sp macro="" textlink="">
      <xdr:nvSpPr>
        <xdr:cNvPr id="657" name="楕円 656"/>
        <xdr:cNvSpPr/>
      </xdr:nvSpPr>
      <xdr:spPr>
        <a:xfrm>
          <a:off x="15430500" y="132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151378</xdr:rowOff>
    </xdr:from>
    <xdr:ext cx="534377" cy="259045"/>
    <xdr:sp macro="" textlink="">
      <xdr:nvSpPr>
        <xdr:cNvPr id="658" name="テキスト ボックス 657"/>
        <xdr:cNvSpPr txBox="1"/>
      </xdr:nvSpPr>
      <xdr:spPr>
        <a:xfrm>
          <a:off x="15214111" y="130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107386</xdr:rowOff>
    </xdr:from>
    <xdr:to>
      <xdr:col>76</xdr:col>
      <xdr:colOff>165100</xdr:colOff>
      <xdr:row>76</xdr:row>
      <xdr:rowOff>37536</xdr:rowOff>
    </xdr:to>
    <xdr:sp macro="" textlink="">
      <xdr:nvSpPr>
        <xdr:cNvPr id="659" name="楕円 658"/>
        <xdr:cNvSpPr/>
      </xdr:nvSpPr>
      <xdr:spPr>
        <a:xfrm>
          <a:off x="14541500" y="129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54063</xdr:rowOff>
    </xdr:from>
    <xdr:ext cx="534377" cy="259045"/>
    <xdr:sp macro="" textlink="">
      <xdr:nvSpPr>
        <xdr:cNvPr id="660" name="テキスト ボックス 659"/>
        <xdr:cNvSpPr txBox="1"/>
      </xdr:nvSpPr>
      <xdr:spPr>
        <a:xfrm>
          <a:off x="14325111" y="127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16777</xdr:rowOff>
    </xdr:from>
    <xdr:to>
      <xdr:col>72</xdr:col>
      <xdr:colOff>38100</xdr:colOff>
      <xdr:row>77</xdr:row>
      <xdr:rowOff>118377</xdr:rowOff>
    </xdr:to>
    <xdr:sp macro="" textlink="">
      <xdr:nvSpPr>
        <xdr:cNvPr id="661" name="楕円 660"/>
        <xdr:cNvSpPr/>
      </xdr:nvSpPr>
      <xdr:spPr>
        <a:xfrm>
          <a:off x="13652500" y="132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134904</xdr:rowOff>
    </xdr:from>
    <xdr:ext cx="534377" cy="259045"/>
    <xdr:sp macro="" textlink="">
      <xdr:nvSpPr>
        <xdr:cNvPr id="662" name="テキスト ボックス 661"/>
        <xdr:cNvSpPr txBox="1"/>
      </xdr:nvSpPr>
      <xdr:spPr>
        <a:xfrm>
          <a:off x="13436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163759</xdr:rowOff>
    </xdr:from>
    <xdr:to>
      <xdr:col>67</xdr:col>
      <xdr:colOff>101600</xdr:colOff>
      <xdr:row>79</xdr:row>
      <xdr:rowOff>93909</xdr:rowOff>
    </xdr:to>
    <xdr:sp macro="" textlink="">
      <xdr:nvSpPr>
        <xdr:cNvPr id="663" name="楕円 662"/>
        <xdr:cNvSpPr/>
      </xdr:nvSpPr>
      <xdr:spPr>
        <a:xfrm>
          <a:off x="12763500" y="135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85036</xdr:rowOff>
    </xdr:from>
    <xdr:ext cx="378565" cy="259045"/>
    <xdr:sp macro="" textlink="">
      <xdr:nvSpPr>
        <xdr:cNvPr id="664" name="テキスト ボックス 663"/>
        <xdr:cNvSpPr txBox="1"/>
      </xdr:nvSpPr>
      <xdr:spPr>
        <a:xfrm>
          <a:off x="12625017" y="13629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45352</xdr:rowOff>
    </xdr:from>
    <xdr:to>
      <xdr:col>85</xdr:col>
      <xdr:colOff>127000</xdr:colOff>
      <xdr:row>98</xdr:row>
      <xdr:rowOff>69228</xdr:rowOff>
    </xdr:to>
    <xdr:cxnSp macro="">
      <xdr:nvCxnSpPr>
        <xdr:cNvPr id="694" name="直線コネクタ 693"/>
        <xdr:cNvCxnSpPr/>
      </xdr:nvCxnSpPr>
      <xdr:spPr>
        <a:xfrm flipV="1">
          <a:off x="15481300" y="16847452"/>
          <a:ext cx="8382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133520</xdr:rowOff>
    </xdr:from>
    <xdr:ext cx="534377" cy="259045"/>
    <xdr:sp macro="" textlink="">
      <xdr:nvSpPr>
        <xdr:cNvPr id="695" name="公債費平均値テキスト"/>
        <xdr:cNvSpPr txBox="1"/>
      </xdr:nvSpPr>
      <xdr:spPr>
        <a:xfrm>
          <a:off x="16370300" y="1624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58902</xdr:rowOff>
    </xdr:from>
    <xdr:to>
      <xdr:col>81</xdr:col>
      <xdr:colOff>50800</xdr:colOff>
      <xdr:row>98</xdr:row>
      <xdr:rowOff>69228</xdr:rowOff>
    </xdr:to>
    <xdr:cxnSp macro="">
      <xdr:nvCxnSpPr>
        <xdr:cNvPr id="697" name="直線コネクタ 696"/>
        <xdr:cNvCxnSpPr/>
      </xdr:nvCxnSpPr>
      <xdr:spPr>
        <a:xfrm>
          <a:off x="14592300" y="16861002"/>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81970</xdr:rowOff>
    </xdr:from>
    <xdr:ext cx="534377" cy="259045"/>
    <xdr:sp macro="" textlink="">
      <xdr:nvSpPr>
        <xdr:cNvPr id="699" name="テキスト ボックス 698"/>
        <xdr:cNvSpPr txBox="1"/>
      </xdr:nvSpPr>
      <xdr:spPr>
        <a:xfrm>
          <a:off x="15214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58902</xdr:rowOff>
    </xdr:from>
    <xdr:to>
      <xdr:col>76</xdr:col>
      <xdr:colOff>114300</xdr:colOff>
      <xdr:row>98</xdr:row>
      <xdr:rowOff>71932</xdr:rowOff>
    </xdr:to>
    <xdr:cxnSp macro="">
      <xdr:nvCxnSpPr>
        <xdr:cNvPr id="700" name="直線コネクタ 699"/>
        <xdr:cNvCxnSpPr/>
      </xdr:nvCxnSpPr>
      <xdr:spPr>
        <a:xfrm flipV="1">
          <a:off x="13703300" y="1686100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45775</xdr:rowOff>
    </xdr:from>
    <xdr:ext cx="534377" cy="259045"/>
    <xdr:sp macro="" textlink="">
      <xdr:nvSpPr>
        <xdr:cNvPr id="702" name="テキスト ボックス 701"/>
        <xdr:cNvSpPr txBox="1"/>
      </xdr:nvSpPr>
      <xdr:spPr>
        <a:xfrm>
          <a:off x="14325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165888</xdr:rowOff>
    </xdr:from>
    <xdr:to>
      <xdr:col>71</xdr:col>
      <xdr:colOff>177800</xdr:colOff>
      <xdr:row>98</xdr:row>
      <xdr:rowOff>71932</xdr:rowOff>
    </xdr:to>
    <xdr:cxnSp macro="">
      <xdr:nvCxnSpPr>
        <xdr:cNvPr id="703" name="直線コネクタ 702"/>
        <xdr:cNvCxnSpPr/>
      </xdr:nvCxnSpPr>
      <xdr:spPr>
        <a:xfrm>
          <a:off x="12814300" y="16796538"/>
          <a:ext cx="8890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35425</xdr:rowOff>
    </xdr:from>
    <xdr:ext cx="534377" cy="259045"/>
    <xdr:sp macro="" textlink="">
      <xdr:nvSpPr>
        <xdr:cNvPr id="705" name="テキスト ボックス 704"/>
        <xdr:cNvSpPr txBox="1"/>
      </xdr:nvSpPr>
      <xdr:spPr>
        <a:xfrm>
          <a:off x="13436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07" name="テキスト ボックス 706"/>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166002</xdr:rowOff>
    </xdr:from>
    <xdr:to>
      <xdr:col>85</xdr:col>
      <xdr:colOff>177800</xdr:colOff>
      <xdr:row>98</xdr:row>
      <xdr:rowOff>96152</xdr:rowOff>
    </xdr:to>
    <xdr:sp macro="" textlink="">
      <xdr:nvSpPr>
        <xdr:cNvPr id="713" name="楕円 712"/>
        <xdr:cNvSpPr/>
      </xdr:nvSpPr>
      <xdr:spPr>
        <a:xfrm>
          <a:off x="16268700" y="167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144429</xdr:rowOff>
    </xdr:from>
    <xdr:ext cx="534377" cy="259045"/>
    <xdr:sp macro="" textlink="">
      <xdr:nvSpPr>
        <xdr:cNvPr id="714" name="公債費該当値テキスト"/>
        <xdr:cNvSpPr txBox="1"/>
      </xdr:nvSpPr>
      <xdr:spPr>
        <a:xfrm>
          <a:off x="16370300" y="167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18428</xdr:rowOff>
    </xdr:from>
    <xdr:to>
      <xdr:col>81</xdr:col>
      <xdr:colOff>101600</xdr:colOff>
      <xdr:row>98</xdr:row>
      <xdr:rowOff>120028</xdr:rowOff>
    </xdr:to>
    <xdr:sp macro="" textlink="">
      <xdr:nvSpPr>
        <xdr:cNvPr id="715" name="楕円 714"/>
        <xdr:cNvSpPr/>
      </xdr:nvSpPr>
      <xdr:spPr>
        <a:xfrm>
          <a:off x="15430500" y="168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111155</xdr:rowOff>
    </xdr:from>
    <xdr:ext cx="534377" cy="259045"/>
    <xdr:sp macro="" textlink="">
      <xdr:nvSpPr>
        <xdr:cNvPr id="716" name="テキスト ボックス 715"/>
        <xdr:cNvSpPr txBox="1"/>
      </xdr:nvSpPr>
      <xdr:spPr>
        <a:xfrm>
          <a:off x="15214111" y="169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8102</xdr:rowOff>
    </xdr:from>
    <xdr:to>
      <xdr:col>76</xdr:col>
      <xdr:colOff>165100</xdr:colOff>
      <xdr:row>98</xdr:row>
      <xdr:rowOff>109702</xdr:rowOff>
    </xdr:to>
    <xdr:sp macro="" textlink="">
      <xdr:nvSpPr>
        <xdr:cNvPr id="717" name="楕円 716"/>
        <xdr:cNvSpPr/>
      </xdr:nvSpPr>
      <xdr:spPr>
        <a:xfrm>
          <a:off x="14541500" y="168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100829</xdr:rowOff>
    </xdr:from>
    <xdr:ext cx="534377" cy="259045"/>
    <xdr:sp macro="" textlink="">
      <xdr:nvSpPr>
        <xdr:cNvPr id="718" name="テキスト ボックス 717"/>
        <xdr:cNvSpPr txBox="1"/>
      </xdr:nvSpPr>
      <xdr:spPr>
        <a:xfrm>
          <a:off x="14325111" y="169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21132</xdr:rowOff>
    </xdr:from>
    <xdr:to>
      <xdr:col>72</xdr:col>
      <xdr:colOff>38100</xdr:colOff>
      <xdr:row>98</xdr:row>
      <xdr:rowOff>122732</xdr:rowOff>
    </xdr:to>
    <xdr:sp macro="" textlink="">
      <xdr:nvSpPr>
        <xdr:cNvPr id="719" name="楕円 718"/>
        <xdr:cNvSpPr/>
      </xdr:nvSpPr>
      <xdr:spPr>
        <a:xfrm>
          <a:off x="13652500" y="1682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113859</xdr:rowOff>
    </xdr:from>
    <xdr:ext cx="534377" cy="259045"/>
    <xdr:sp macro="" textlink="">
      <xdr:nvSpPr>
        <xdr:cNvPr id="720" name="テキスト ボックス 719"/>
        <xdr:cNvSpPr txBox="1"/>
      </xdr:nvSpPr>
      <xdr:spPr>
        <a:xfrm>
          <a:off x="13436111" y="1691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115088</xdr:rowOff>
    </xdr:from>
    <xdr:to>
      <xdr:col>67</xdr:col>
      <xdr:colOff>101600</xdr:colOff>
      <xdr:row>98</xdr:row>
      <xdr:rowOff>45238</xdr:rowOff>
    </xdr:to>
    <xdr:sp macro="" textlink="">
      <xdr:nvSpPr>
        <xdr:cNvPr id="721" name="楕円 720"/>
        <xdr:cNvSpPr/>
      </xdr:nvSpPr>
      <xdr:spPr>
        <a:xfrm>
          <a:off x="12763500" y="167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36365</xdr:rowOff>
    </xdr:from>
    <xdr:ext cx="534377" cy="259045"/>
    <xdr:sp macro="" textlink="">
      <xdr:nvSpPr>
        <xdr:cNvPr id="722" name="テキスト ボックス 721"/>
        <xdr:cNvSpPr txBox="1"/>
      </xdr:nvSpPr>
      <xdr:spPr>
        <a:xfrm>
          <a:off x="12547111" y="1683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消防費については、防災対策による同報デジタル防災無線整備事業費の減により、昨年度から大幅減となっている。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総務費については、庁舎建設事業により、大幅増となっている。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農林水産業費については、産地パワーアップ事業補助金の皆減により、昨年度より大幅減となっている。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については、類似団体平均から低い水準であるが、今後、役場庁舎建設事業債、哺育育成施設整備事業債の償還が始まることから、新規発行の地方債を必要最小限に抑え、緊急度や住民ニーズを的確に把握した事業の選択実施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比率は、町税は引き続き好調であったものの、普通交付税の減、子ども医療費無償化の対象拡大等により、昨年度より減となった。実質単年度収支についても同様に昨年度より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立芽室病院事業会計については、医業収益の減少により昨年度同様マイナスとなった。全会計を通しては赤字とはならないものの、一般会計へ影響を与えることのないよう改革プランに基づいて病院経営の改善に努めていくことが急務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861;&#21152;&#12304;&#36001;&#25919;&#29366;&#27841;&#36039;&#26009;&#38598;&#12305;_016373_&#33469;&#23460;&#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2.6</v>
          </cell>
          <cell r="CN51">
            <v>8.5</v>
          </cell>
        </row>
        <row r="53">
          <cell r="BP53">
            <v>47.9</v>
          </cell>
          <cell r="BX53">
            <v>55.3</v>
          </cell>
          <cell r="CF53">
            <v>57.6</v>
          </cell>
          <cell r="CN53">
            <v>59.4</v>
          </cell>
        </row>
        <row r="55">
          <cell r="AN55" t="str">
            <v>類似団体内平均値</v>
          </cell>
          <cell r="BP55">
            <v>37.200000000000003</v>
          </cell>
          <cell r="BX55">
            <v>24</v>
          </cell>
          <cell r="CF55">
            <v>19.8</v>
          </cell>
          <cell r="CN55">
            <v>19.8</v>
          </cell>
        </row>
        <row r="57">
          <cell r="BP57">
            <v>55.8</v>
          </cell>
          <cell r="BX57">
            <v>56.1</v>
          </cell>
          <cell r="CF57">
            <v>58.6</v>
          </cell>
          <cell r="CN57">
            <v>59.5</v>
          </cell>
        </row>
        <row r="72">
          <cell r="BP72" t="str">
            <v>H27</v>
          </cell>
          <cell r="BX72" t="str">
            <v>H28</v>
          </cell>
          <cell r="CF72" t="str">
            <v>H29</v>
          </cell>
          <cell r="CN72" t="str">
            <v>H30</v>
          </cell>
          <cell r="CV72" t="str">
            <v>R01</v>
          </cell>
        </row>
        <row r="73">
          <cell r="AN73" t="str">
            <v>当該団体値</v>
          </cell>
          <cell r="CF73">
            <v>2.6</v>
          </cell>
          <cell r="CN73">
            <v>8.5</v>
          </cell>
          <cell r="CV73">
            <v>19.7</v>
          </cell>
        </row>
        <row r="75">
          <cell r="BP75">
            <v>5.5</v>
          </cell>
          <cell r="BX75">
            <v>4.8</v>
          </cell>
          <cell r="CF75">
            <v>4.4000000000000004</v>
          </cell>
          <cell r="CN75">
            <v>3.7</v>
          </cell>
          <cell r="CV75">
            <v>4</v>
          </cell>
        </row>
        <row r="77">
          <cell r="AN77" t="str">
            <v>類似団体内平均値</v>
          </cell>
          <cell r="BP77">
            <v>37.200000000000003</v>
          </cell>
          <cell r="BX77">
            <v>24</v>
          </cell>
          <cell r="CF77">
            <v>19.8</v>
          </cell>
          <cell r="CN77">
            <v>19.8</v>
          </cell>
          <cell r="CV77">
            <v>20</v>
          </cell>
        </row>
        <row r="79">
          <cell r="BP79">
            <v>10.1</v>
          </cell>
          <cell r="BX79">
            <v>9.1</v>
          </cell>
          <cell r="CF79">
            <v>8.9</v>
          </cell>
          <cell r="CN79">
            <v>8.8000000000000007</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G53" sqref="G5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13273369</v>
      </c>
      <c r="BO4" s="424"/>
      <c r="BP4" s="424"/>
      <c r="BQ4" s="424"/>
      <c r="BR4" s="424"/>
      <c r="BS4" s="424"/>
      <c r="BT4" s="424"/>
      <c r="BU4" s="425"/>
      <c r="BV4" s="423">
        <v>14949712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v>
      </c>
      <c r="CU4" s="608"/>
      <c r="CV4" s="608"/>
      <c r="CW4" s="608"/>
      <c r="CX4" s="608"/>
      <c r="CY4" s="608"/>
      <c r="CZ4" s="608"/>
      <c r="DA4" s="609"/>
      <c r="DB4" s="607">
        <v>5.3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12798684</v>
      </c>
      <c r="BO5" s="429"/>
      <c r="BP5" s="429"/>
      <c r="BQ5" s="429"/>
      <c r="BR5" s="429"/>
      <c r="BS5" s="429"/>
      <c r="BT5" s="429"/>
      <c r="BU5" s="430"/>
      <c r="BV5" s="428">
        <v>14547147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87.5</v>
      </c>
      <c r="CU5" s="399"/>
      <c r="CV5" s="399"/>
      <c r="CW5" s="399"/>
      <c r="CX5" s="399"/>
      <c r="CY5" s="399"/>
      <c r="CZ5" s="399"/>
      <c r="DA5" s="400"/>
      <c r="DB5" s="398">
        <v>84.9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474685</v>
      </c>
      <c r="BO6" s="429"/>
      <c r="BP6" s="429"/>
      <c r="BQ6" s="429"/>
      <c r="BR6" s="429"/>
      <c r="BS6" s="429"/>
      <c r="BT6" s="429"/>
      <c r="BU6" s="430"/>
      <c r="BV6" s="428">
        <v>402565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91.2</v>
      </c>
      <c r="CU6" s="582"/>
      <c r="CV6" s="582"/>
      <c r="CW6" s="582"/>
      <c r="CX6" s="582"/>
      <c r="CY6" s="582"/>
      <c r="CZ6" s="582"/>
      <c r="DA6" s="583"/>
      <c r="DB6" s="581">
        <v>89.2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110897</v>
      </c>
      <c r="BO7" s="429"/>
      <c r="BP7" s="429"/>
      <c r="BQ7" s="429"/>
      <c r="BR7" s="429"/>
      <c r="BS7" s="429"/>
      <c r="BT7" s="429"/>
      <c r="BU7" s="430"/>
      <c r="BV7" s="428">
        <v>21238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7262824</v>
      </c>
      <c r="CU7" s="429"/>
      <c r="CV7" s="429"/>
      <c r="CW7" s="429"/>
      <c r="CX7" s="429"/>
      <c r="CY7" s="429"/>
      <c r="CZ7" s="429"/>
      <c r="DA7" s="430"/>
      <c r="DB7" s="428">
        <v>7149329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363788</v>
      </c>
      <c r="BO8" s="429"/>
      <c r="BP8" s="429"/>
      <c r="BQ8" s="429"/>
      <c r="BR8" s="429"/>
      <c r="BS8" s="429"/>
      <c r="BT8" s="429"/>
      <c r="BU8" s="430"/>
      <c r="BV8" s="428">
        <v>381327</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0.48</v>
      </c>
      <c r="CU8" s="542"/>
      <c r="CV8" s="542"/>
      <c r="CW8" s="542"/>
      <c r="CX8" s="542"/>
      <c r="CY8" s="542"/>
      <c r="CZ8" s="542"/>
      <c r="DA8" s="543"/>
      <c r="DB8" s="541">
        <v>0.46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18484</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-17539</v>
      </c>
      <c r="BO9" s="429"/>
      <c r="BP9" s="429"/>
      <c r="BQ9" s="429"/>
      <c r="BR9" s="429"/>
      <c r="BS9" s="429"/>
      <c r="BT9" s="429"/>
      <c r="BU9" s="430"/>
      <c r="BV9" s="428">
        <v>78857</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9.1999999999999993</v>
      </c>
      <c r="CU9" s="399"/>
      <c r="CV9" s="399"/>
      <c r="CW9" s="399"/>
      <c r="CX9" s="399"/>
      <c r="CY9" s="399"/>
      <c r="CZ9" s="399"/>
      <c r="DA9" s="400"/>
      <c r="DB9" s="398">
        <v>9.1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18905</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603</v>
      </c>
      <c r="BO10" s="429"/>
      <c r="BP10" s="429"/>
      <c r="BQ10" s="429"/>
      <c r="BR10" s="429"/>
      <c r="BS10" s="429"/>
      <c r="BT10" s="429"/>
      <c r="BU10" s="430"/>
      <c r="BV10" s="428">
        <v>570</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105</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18468</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18410</v>
      </c>
      <c r="S13" s="532"/>
      <c r="T13" s="532"/>
      <c r="U13" s="532"/>
      <c r="V13" s="533"/>
      <c r="W13" s="519" t="s">
        <v>141</v>
      </c>
      <c r="X13" s="441"/>
      <c r="Y13" s="441"/>
      <c r="Z13" s="441"/>
      <c r="AA13" s="441"/>
      <c r="AB13" s="442"/>
      <c r="AC13" s="404">
        <v>2148</v>
      </c>
      <c r="AD13" s="405"/>
      <c r="AE13" s="405"/>
      <c r="AF13" s="405"/>
      <c r="AG13" s="406"/>
      <c r="AH13" s="404">
        <v>2326</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-16936</v>
      </c>
      <c r="BO13" s="429"/>
      <c r="BP13" s="429"/>
      <c r="BQ13" s="429"/>
      <c r="BR13" s="429"/>
      <c r="BS13" s="429"/>
      <c r="BT13" s="429"/>
      <c r="BU13" s="430"/>
      <c r="BV13" s="428">
        <v>79427</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4</v>
      </c>
      <c r="CU13" s="399"/>
      <c r="CV13" s="399"/>
      <c r="CW13" s="399"/>
      <c r="CX13" s="399"/>
      <c r="CY13" s="399"/>
      <c r="CZ13" s="399"/>
      <c r="DA13" s="400"/>
      <c r="DB13" s="398">
        <v>3.7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18667</v>
      </c>
      <c r="S14" s="532"/>
      <c r="T14" s="532"/>
      <c r="U14" s="532"/>
      <c r="V14" s="533"/>
      <c r="W14" s="534"/>
      <c r="X14" s="444"/>
      <c r="Y14" s="444"/>
      <c r="Z14" s="444"/>
      <c r="AA14" s="444"/>
      <c r="AB14" s="445"/>
      <c r="AC14" s="524">
        <v>24</v>
      </c>
      <c r="AD14" s="525"/>
      <c r="AE14" s="525"/>
      <c r="AF14" s="525"/>
      <c r="AG14" s="526"/>
      <c r="AH14" s="524">
        <v>25.5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19.7</v>
      </c>
      <c r="CU14" s="536"/>
      <c r="CV14" s="536"/>
      <c r="CW14" s="536"/>
      <c r="CX14" s="536"/>
      <c r="CY14" s="536"/>
      <c r="CZ14" s="536"/>
      <c r="DA14" s="537"/>
      <c r="DB14" s="535">
        <v>8.5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140</v>
      </c>
      <c r="N15" s="529"/>
      <c r="O15" s="529"/>
      <c r="P15" s="529"/>
      <c r="Q15" s="530"/>
      <c r="R15" s="531">
        <v>18612</v>
      </c>
      <c r="S15" s="532"/>
      <c r="T15" s="532"/>
      <c r="U15" s="532"/>
      <c r="V15" s="533"/>
      <c r="W15" s="519" t="s">
        <v>148</v>
      </c>
      <c r="X15" s="441"/>
      <c r="Y15" s="441"/>
      <c r="Z15" s="441"/>
      <c r="AA15" s="441"/>
      <c r="AB15" s="442"/>
      <c r="AC15" s="404">
        <v>1565</v>
      </c>
      <c r="AD15" s="405"/>
      <c r="AE15" s="405"/>
      <c r="AF15" s="405"/>
      <c r="AG15" s="406"/>
      <c r="AH15" s="404">
        <v>1591</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3042191</v>
      </c>
      <c r="BO15" s="424"/>
      <c r="BP15" s="424"/>
      <c r="BQ15" s="424"/>
      <c r="BR15" s="424"/>
      <c r="BS15" s="424"/>
      <c r="BT15" s="424"/>
      <c r="BU15" s="425"/>
      <c r="BV15" s="423">
        <v>2917310</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17.5</v>
      </c>
      <c r="AD16" s="525"/>
      <c r="AE16" s="525"/>
      <c r="AF16" s="525"/>
      <c r="AG16" s="526"/>
      <c r="AH16" s="524">
        <v>17.5</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6119517</v>
      </c>
      <c r="BO16" s="429"/>
      <c r="BP16" s="429"/>
      <c r="BQ16" s="429"/>
      <c r="BR16" s="429"/>
      <c r="BS16" s="429"/>
      <c r="BT16" s="429"/>
      <c r="BU16" s="430"/>
      <c r="BV16" s="428">
        <v>6028034</v>
      </c>
      <c r="BW16" s="429"/>
      <c r="BX16" s="429"/>
      <c r="BY16" s="429"/>
      <c r="BZ16" s="429"/>
      <c r="CA16" s="429"/>
      <c r="CB16" s="429"/>
      <c r="CC16" s="430"/>
      <c r="CD16" s="201"/>
      <c r="CE16" s="426" t="s">
        <v>154</v>
      </c>
      <c r="CF16" s="426"/>
      <c r="CG16" s="426"/>
      <c r="CH16" s="426"/>
      <c r="CI16" s="426"/>
      <c r="CJ16" s="426"/>
      <c r="CK16" s="426"/>
      <c r="CL16" s="426"/>
      <c r="CM16" s="426"/>
      <c r="CN16" s="426"/>
      <c r="CO16" s="426"/>
      <c r="CP16" s="426"/>
      <c r="CQ16" s="426"/>
      <c r="CR16" s="426"/>
      <c r="CS16" s="427"/>
      <c r="CT16" s="398">
        <v>3</v>
      </c>
      <c r="CU16" s="399"/>
      <c r="CV16" s="399"/>
      <c r="CW16" s="399"/>
      <c r="CX16" s="399"/>
      <c r="CY16" s="399"/>
      <c r="CZ16" s="399"/>
      <c r="DA16" s="400"/>
      <c r="DB16" s="398">
        <v>15.5</v>
      </c>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5234</v>
      </c>
      <c r="AD17" s="405"/>
      <c r="AE17" s="405"/>
      <c r="AF17" s="405"/>
      <c r="AG17" s="406"/>
      <c r="AH17" s="404">
        <v>5189</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3896107</v>
      </c>
      <c r="BO17" s="429"/>
      <c r="BP17" s="429"/>
      <c r="BQ17" s="429"/>
      <c r="BR17" s="429"/>
      <c r="BS17" s="429"/>
      <c r="BT17" s="429"/>
      <c r="BU17" s="430"/>
      <c r="BV17" s="428">
        <v>3681206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513.76</v>
      </c>
      <c r="M18" s="493"/>
      <c r="N18" s="493"/>
      <c r="O18" s="493"/>
      <c r="P18" s="493"/>
      <c r="Q18" s="493"/>
      <c r="R18" s="494"/>
      <c r="S18" s="494"/>
      <c r="T18" s="494"/>
      <c r="U18" s="494"/>
      <c r="V18" s="495"/>
      <c r="W18" s="509"/>
      <c r="X18" s="510"/>
      <c r="Y18" s="510"/>
      <c r="Z18" s="510"/>
      <c r="AA18" s="510"/>
      <c r="AB18" s="520"/>
      <c r="AC18" s="392">
        <v>58.5</v>
      </c>
      <c r="AD18" s="393"/>
      <c r="AE18" s="393"/>
      <c r="AF18" s="393"/>
      <c r="AG18" s="496"/>
      <c r="AH18" s="392">
        <v>57</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6412211</v>
      </c>
      <c r="BO18" s="429"/>
      <c r="BP18" s="429"/>
      <c r="BQ18" s="429"/>
      <c r="BR18" s="429"/>
      <c r="BS18" s="429"/>
      <c r="BT18" s="429"/>
      <c r="BU18" s="430"/>
      <c r="BV18" s="428">
        <v>6241544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36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8416269</v>
      </c>
      <c r="BO19" s="429"/>
      <c r="BP19" s="429"/>
      <c r="BQ19" s="429"/>
      <c r="BR19" s="429"/>
      <c r="BS19" s="429"/>
      <c r="BT19" s="429"/>
      <c r="BU19" s="430"/>
      <c r="BV19" s="428">
        <v>8195538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7169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10065943</v>
      </c>
      <c r="BO23" s="429"/>
      <c r="BP23" s="429"/>
      <c r="BQ23" s="429"/>
      <c r="BR23" s="429"/>
      <c r="BS23" s="429"/>
      <c r="BT23" s="429"/>
      <c r="BU23" s="430"/>
      <c r="BV23" s="428">
        <v>9445647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7720</v>
      </c>
      <c r="R24" s="405"/>
      <c r="S24" s="405"/>
      <c r="T24" s="405"/>
      <c r="U24" s="405"/>
      <c r="V24" s="406"/>
      <c r="W24" s="470"/>
      <c r="X24" s="461"/>
      <c r="Y24" s="462"/>
      <c r="Z24" s="401" t="s">
        <v>173</v>
      </c>
      <c r="AA24" s="402"/>
      <c r="AB24" s="402"/>
      <c r="AC24" s="402"/>
      <c r="AD24" s="402"/>
      <c r="AE24" s="402"/>
      <c r="AF24" s="402"/>
      <c r="AG24" s="403"/>
      <c r="AH24" s="404">
        <v>181</v>
      </c>
      <c r="AI24" s="405"/>
      <c r="AJ24" s="405"/>
      <c r="AK24" s="405"/>
      <c r="AL24" s="406"/>
      <c r="AM24" s="404">
        <v>542276</v>
      </c>
      <c r="AN24" s="405"/>
      <c r="AO24" s="405"/>
      <c r="AP24" s="405"/>
      <c r="AQ24" s="405"/>
      <c r="AR24" s="406"/>
      <c r="AS24" s="404">
        <v>2996</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8527559</v>
      </c>
      <c r="BO24" s="429"/>
      <c r="BP24" s="429"/>
      <c r="BQ24" s="429"/>
      <c r="BR24" s="429"/>
      <c r="BS24" s="429"/>
      <c r="BT24" s="429"/>
      <c r="BU24" s="430"/>
      <c r="BV24" s="428">
        <v>8752752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6490</v>
      </c>
      <c r="R25" s="405"/>
      <c r="S25" s="405"/>
      <c r="T25" s="405"/>
      <c r="U25" s="405"/>
      <c r="V25" s="406"/>
      <c r="W25" s="470"/>
      <c r="X25" s="461"/>
      <c r="Y25" s="462"/>
      <c r="Z25" s="401" t="s">
        <v>176</v>
      </c>
      <c r="AA25" s="402"/>
      <c r="AB25" s="402"/>
      <c r="AC25" s="402"/>
      <c r="AD25" s="402"/>
      <c r="AE25" s="402"/>
      <c r="AF25" s="402"/>
      <c r="AG25" s="403"/>
      <c r="AH25" s="404" t="s">
        <v>130</v>
      </c>
      <c r="AI25" s="405"/>
      <c r="AJ25" s="405"/>
      <c r="AK25" s="405"/>
      <c r="AL25" s="406"/>
      <c r="AM25" s="404" t="s">
        <v>130</v>
      </c>
      <c r="AN25" s="405"/>
      <c r="AO25" s="405"/>
      <c r="AP25" s="405"/>
      <c r="AQ25" s="405"/>
      <c r="AR25" s="406"/>
      <c r="AS25" s="404" t="s">
        <v>177</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2100349</v>
      </c>
      <c r="BO25" s="424"/>
      <c r="BP25" s="424"/>
      <c r="BQ25" s="424"/>
      <c r="BR25" s="424"/>
      <c r="BS25" s="424"/>
      <c r="BT25" s="424"/>
      <c r="BU25" s="425"/>
      <c r="BV25" s="423">
        <v>1812818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5830</v>
      </c>
      <c r="R26" s="405"/>
      <c r="S26" s="405"/>
      <c r="T26" s="405"/>
      <c r="U26" s="405"/>
      <c r="V26" s="406"/>
      <c r="W26" s="470"/>
      <c r="X26" s="461"/>
      <c r="Y26" s="462"/>
      <c r="Z26" s="401" t="s">
        <v>180</v>
      </c>
      <c r="AA26" s="483"/>
      <c r="AB26" s="483"/>
      <c r="AC26" s="483"/>
      <c r="AD26" s="483"/>
      <c r="AE26" s="483"/>
      <c r="AF26" s="483"/>
      <c r="AG26" s="484"/>
      <c r="AH26" s="404" t="s">
        <v>130</v>
      </c>
      <c r="AI26" s="405"/>
      <c r="AJ26" s="405"/>
      <c r="AK26" s="405"/>
      <c r="AL26" s="406"/>
      <c r="AM26" s="404" t="s">
        <v>181</v>
      </c>
      <c r="AN26" s="405"/>
      <c r="AO26" s="405"/>
      <c r="AP26" s="405"/>
      <c r="AQ26" s="405"/>
      <c r="AR26" s="406"/>
      <c r="AS26" s="404" t="s">
        <v>139</v>
      </c>
      <c r="AT26" s="405"/>
      <c r="AU26" s="405"/>
      <c r="AV26" s="405"/>
      <c r="AW26" s="405"/>
      <c r="AX26" s="407"/>
      <c r="AY26" s="437" t="s">
        <v>182</v>
      </c>
      <c r="AZ26" s="438"/>
      <c r="BA26" s="438"/>
      <c r="BB26" s="438"/>
      <c r="BC26" s="438"/>
      <c r="BD26" s="438"/>
      <c r="BE26" s="438"/>
      <c r="BF26" s="438"/>
      <c r="BG26" s="438"/>
      <c r="BH26" s="438"/>
      <c r="BI26" s="438"/>
      <c r="BJ26" s="438"/>
      <c r="BK26" s="438"/>
      <c r="BL26" s="438"/>
      <c r="BM26" s="439"/>
      <c r="BN26" s="428" t="s">
        <v>130</v>
      </c>
      <c r="BO26" s="429"/>
      <c r="BP26" s="429"/>
      <c r="BQ26" s="429"/>
      <c r="BR26" s="429"/>
      <c r="BS26" s="429"/>
      <c r="BT26" s="429"/>
      <c r="BU26" s="430"/>
      <c r="BV26" s="428" t="s">
        <v>130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183</v>
      </c>
      <c r="F27" s="402"/>
      <c r="G27" s="402"/>
      <c r="H27" s="402"/>
      <c r="I27" s="402"/>
      <c r="J27" s="402"/>
      <c r="K27" s="403"/>
      <c r="L27" s="404">
        <v>1</v>
      </c>
      <c r="M27" s="405"/>
      <c r="N27" s="405"/>
      <c r="O27" s="405"/>
      <c r="P27" s="406"/>
      <c r="Q27" s="404">
        <v>3060</v>
      </c>
      <c r="R27" s="405"/>
      <c r="S27" s="405"/>
      <c r="T27" s="405"/>
      <c r="U27" s="405"/>
      <c r="V27" s="406"/>
      <c r="W27" s="470"/>
      <c r="X27" s="461"/>
      <c r="Y27" s="462"/>
      <c r="Z27" s="401" t="s">
        <v>184</v>
      </c>
      <c r="AA27" s="402"/>
      <c r="AB27" s="402"/>
      <c r="AC27" s="402"/>
      <c r="AD27" s="402"/>
      <c r="AE27" s="402"/>
      <c r="AF27" s="402"/>
      <c r="AG27" s="403"/>
      <c r="AH27" s="404" t="s">
        <v>130</v>
      </c>
      <c r="AI27" s="405"/>
      <c r="AJ27" s="405"/>
      <c r="AK27" s="405"/>
      <c r="AL27" s="406"/>
      <c r="AM27" s="404" t="s">
        <v>181</v>
      </c>
      <c r="AN27" s="405"/>
      <c r="AO27" s="405"/>
      <c r="AP27" s="405"/>
      <c r="AQ27" s="405"/>
      <c r="AR27" s="406"/>
      <c r="AS27" s="404" t="s">
        <v>139</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t="s">
        <v>139</v>
      </c>
      <c r="BO27" s="432"/>
      <c r="BP27" s="432"/>
      <c r="BQ27" s="432"/>
      <c r="BR27" s="432"/>
      <c r="BS27" s="432"/>
      <c r="BT27" s="432"/>
      <c r="BU27" s="433"/>
      <c r="BV27" s="431" t="s">
        <v>139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2440</v>
      </c>
      <c r="R28" s="405"/>
      <c r="S28" s="405"/>
      <c r="T28" s="405"/>
      <c r="U28" s="405"/>
      <c r="V28" s="406"/>
      <c r="W28" s="470"/>
      <c r="X28" s="461"/>
      <c r="Y28" s="462"/>
      <c r="Z28" s="401" t="s">
        <v>187</v>
      </c>
      <c r="AA28" s="402"/>
      <c r="AB28" s="402"/>
      <c r="AC28" s="402"/>
      <c r="AD28" s="402"/>
      <c r="AE28" s="402"/>
      <c r="AF28" s="402"/>
      <c r="AG28" s="403"/>
      <c r="AH28" s="404" t="s">
        <v>181</v>
      </c>
      <c r="AI28" s="405"/>
      <c r="AJ28" s="405"/>
      <c r="AK28" s="405"/>
      <c r="AL28" s="406"/>
      <c r="AM28" s="404" t="s">
        <v>130</v>
      </c>
      <c r="AN28" s="405"/>
      <c r="AO28" s="405"/>
      <c r="AP28" s="405"/>
      <c r="AQ28" s="405"/>
      <c r="AR28" s="406"/>
      <c r="AS28" s="404" t="s">
        <v>139</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1051286</v>
      </c>
      <c r="BO28" s="424"/>
      <c r="BP28" s="424"/>
      <c r="BQ28" s="424"/>
      <c r="BR28" s="424"/>
      <c r="BS28" s="424"/>
      <c r="BT28" s="424"/>
      <c r="BU28" s="425"/>
      <c r="BV28" s="423">
        <v>1050683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14</v>
      </c>
      <c r="M29" s="405"/>
      <c r="N29" s="405"/>
      <c r="O29" s="405"/>
      <c r="P29" s="406"/>
      <c r="Q29" s="404">
        <v>2040</v>
      </c>
      <c r="R29" s="405"/>
      <c r="S29" s="405"/>
      <c r="T29" s="405"/>
      <c r="U29" s="405"/>
      <c r="V29" s="406"/>
      <c r="W29" s="471"/>
      <c r="X29" s="472"/>
      <c r="Y29" s="473"/>
      <c r="Z29" s="401" t="s">
        <v>190</v>
      </c>
      <c r="AA29" s="402"/>
      <c r="AB29" s="402"/>
      <c r="AC29" s="402"/>
      <c r="AD29" s="402"/>
      <c r="AE29" s="402"/>
      <c r="AF29" s="402"/>
      <c r="AG29" s="403"/>
      <c r="AH29" s="404">
        <v>181</v>
      </c>
      <c r="AI29" s="405"/>
      <c r="AJ29" s="405"/>
      <c r="AK29" s="405"/>
      <c r="AL29" s="406"/>
      <c r="AM29" s="404">
        <v>542276</v>
      </c>
      <c r="AN29" s="405"/>
      <c r="AO29" s="405"/>
      <c r="AP29" s="405"/>
      <c r="AQ29" s="405"/>
      <c r="AR29" s="406"/>
      <c r="AS29" s="404">
        <v>2996</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371859</v>
      </c>
      <c r="BO29" s="429"/>
      <c r="BP29" s="429"/>
      <c r="BQ29" s="429"/>
      <c r="BR29" s="429"/>
      <c r="BS29" s="429"/>
      <c r="BT29" s="429"/>
      <c r="BU29" s="430"/>
      <c r="BV29" s="428">
        <v>371517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98.1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1955208</v>
      </c>
      <c r="BO30" s="432"/>
      <c r="BP30" s="432"/>
      <c r="BQ30" s="432"/>
      <c r="BR30" s="432"/>
      <c r="BS30" s="432"/>
      <c r="BT30" s="432"/>
      <c r="BU30" s="433"/>
      <c r="BV30" s="431">
        <v>2115131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200</v>
      </c>
      <c r="X33" s="390"/>
      <c r="Y33" s="390"/>
      <c r="Z33" s="390"/>
      <c r="AA33" s="390"/>
      <c r="AB33" s="390"/>
      <c r="AC33" s="390"/>
      <c r="AD33" s="390"/>
      <c r="AE33" s="390"/>
      <c r="AF33" s="390"/>
      <c r="AG33" s="390"/>
      <c r="AH33" s="390"/>
      <c r="AI33" s="390"/>
      <c r="AJ33" s="390"/>
      <c r="AK33" s="390"/>
      <c r="AL33" s="216"/>
      <c r="AM33" s="391" t="s">
        <v>202</v>
      </c>
      <c r="AN33" s="391"/>
      <c r="AO33" s="390" t="s">
        <v>200</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199</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上水道事業会計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とかち広域消防事務組合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公立芽室病院事業会計</v>
      </c>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IF('各会計、関係団体の財政状況及び健全化判断比率'!B34="","",'各会計、関係団体の財政状況及び健全化判断比率'!B34)</f>
        <v>集落排水特別会計</v>
      </c>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十勝圏複合事務組合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9</v>
      </c>
      <c r="BF36" s="387"/>
      <c r="BG36" s="386" t="str">
        <f>IF('各会計、関係団体の財政状況及び健全化判断比率'!B35="","",'各会計、関係団体の財政状況及び健全化判断比率'!B35)</f>
        <v>公共下水道特別会計</v>
      </c>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十勝中部広域水道企業団</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10</v>
      </c>
      <c r="BF37" s="387"/>
      <c r="BG37" s="386" t="str">
        <f>IF('各会計、関係団体の財政状況及び健全化判断比率'!B36="","",'各会計、関係団体の財政状況及び健全化判断比率'!B36)</f>
        <v>地域開発事業特別会計</v>
      </c>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bYJNs2AMKBqtTyaG5+gdnyHuF7/wgzFDMNJeMLoVAGP7RnSaEWMHiWk46GVCOGMumkAhsF4hdCeFWWZnVdyEKg==" saltValue="cuX/xOP32v6vjOvyDBNG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G53" sqref="G5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567</v>
      </c>
      <c r="D34" s="1210"/>
      <c r="E34" s="1211"/>
      <c r="F34" s="32">
        <v>2</v>
      </c>
      <c r="G34" s="33">
        <v>0.21</v>
      </c>
      <c r="H34" s="33" t="s">
        <v>568</v>
      </c>
      <c r="I34" s="33" t="s">
        <v>569</v>
      </c>
      <c r="J34" s="34" t="s">
        <v>570</v>
      </c>
      <c r="K34" s="22"/>
      <c r="L34" s="22"/>
      <c r="M34" s="22"/>
      <c r="N34" s="22"/>
      <c r="O34" s="22"/>
      <c r="P34" s="22"/>
    </row>
    <row r="35" spans="1:16" ht="39" customHeight="1" x14ac:dyDescent="0.15">
      <c r="A35" s="22"/>
      <c r="B35" s="35"/>
      <c r="C35" s="1204" t="s">
        <v>571</v>
      </c>
      <c r="D35" s="1205"/>
      <c r="E35" s="1206"/>
      <c r="F35" s="36">
        <v>3.14</v>
      </c>
      <c r="G35" s="37">
        <v>2.44</v>
      </c>
      <c r="H35" s="37">
        <v>4.2</v>
      </c>
      <c r="I35" s="37">
        <v>5.33</v>
      </c>
      <c r="J35" s="38">
        <v>5</v>
      </c>
      <c r="K35" s="22"/>
      <c r="L35" s="22"/>
      <c r="M35" s="22"/>
      <c r="N35" s="22"/>
      <c r="O35" s="22"/>
      <c r="P35" s="22"/>
    </row>
    <row r="36" spans="1:16" ht="39" customHeight="1" x14ac:dyDescent="0.15">
      <c r="A36" s="22"/>
      <c r="B36" s="35"/>
      <c r="C36" s="1204" t="s">
        <v>572</v>
      </c>
      <c r="D36" s="1205"/>
      <c r="E36" s="1206"/>
      <c r="F36" s="36">
        <v>1.88</v>
      </c>
      <c r="G36" s="37">
        <v>2.35</v>
      </c>
      <c r="H36" s="37">
        <v>2.77</v>
      </c>
      <c r="I36" s="37">
        <v>3.06</v>
      </c>
      <c r="J36" s="38">
        <v>3.32</v>
      </c>
      <c r="K36" s="22"/>
      <c r="L36" s="22"/>
      <c r="M36" s="22"/>
      <c r="N36" s="22"/>
      <c r="O36" s="22"/>
      <c r="P36" s="22"/>
    </row>
    <row r="37" spans="1:16" ht="39" customHeight="1" x14ac:dyDescent="0.15">
      <c r="A37" s="22"/>
      <c r="B37" s="35"/>
      <c r="C37" s="1204" t="s">
        <v>573</v>
      </c>
      <c r="D37" s="1205"/>
      <c r="E37" s="1206"/>
      <c r="F37" s="36" t="s">
        <v>574</v>
      </c>
      <c r="G37" s="37">
        <v>1.29</v>
      </c>
      <c r="H37" s="37">
        <v>0.53</v>
      </c>
      <c r="I37" s="37">
        <v>1.08</v>
      </c>
      <c r="J37" s="38">
        <v>2</v>
      </c>
      <c r="K37" s="22"/>
      <c r="L37" s="22"/>
      <c r="M37" s="22"/>
      <c r="N37" s="22"/>
      <c r="O37" s="22"/>
      <c r="P37" s="22"/>
    </row>
    <row r="38" spans="1:16" ht="39" customHeight="1" x14ac:dyDescent="0.15">
      <c r="A38" s="22"/>
      <c r="B38" s="35"/>
      <c r="C38" s="1204" t="s">
        <v>575</v>
      </c>
      <c r="D38" s="1205"/>
      <c r="E38" s="1206"/>
      <c r="F38" s="36">
        <v>0.36</v>
      </c>
      <c r="G38" s="37">
        <v>0.48</v>
      </c>
      <c r="H38" s="37">
        <v>0.43</v>
      </c>
      <c r="I38" s="37">
        <v>0.56000000000000005</v>
      </c>
      <c r="J38" s="38">
        <v>0.72</v>
      </c>
      <c r="K38" s="22"/>
      <c r="L38" s="22"/>
      <c r="M38" s="22"/>
      <c r="N38" s="22"/>
      <c r="O38" s="22"/>
      <c r="P38" s="22"/>
    </row>
    <row r="39" spans="1:16" ht="39" customHeight="1" x14ac:dyDescent="0.15">
      <c r="A39" s="22"/>
      <c r="B39" s="35"/>
      <c r="C39" s="1204" t="s">
        <v>576</v>
      </c>
      <c r="D39" s="1205"/>
      <c r="E39" s="1206"/>
      <c r="F39" s="36">
        <v>0.13</v>
      </c>
      <c r="G39" s="37">
        <v>7.0000000000000007E-2</v>
      </c>
      <c r="H39" s="37">
        <v>0.03</v>
      </c>
      <c r="I39" s="37">
        <v>0.31</v>
      </c>
      <c r="J39" s="38">
        <v>0.47</v>
      </c>
      <c r="K39" s="22"/>
      <c r="L39" s="22"/>
      <c r="M39" s="22"/>
      <c r="N39" s="22"/>
      <c r="O39" s="22"/>
      <c r="P39" s="22"/>
    </row>
    <row r="40" spans="1:16" ht="39" customHeight="1" x14ac:dyDescent="0.15">
      <c r="A40" s="22"/>
      <c r="B40" s="35"/>
      <c r="C40" s="1204" t="s">
        <v>577</v>
      </c>
      <c r="D40" s="1205"/>
      <c r="E40" s="1206"/>
      <c r="F40" s="36">
        <v>2.57</v>
      </c>
      <c r="G40" s="37">
        <v>5.16</v>
      </c>
      <c r="H40" s="37">
        <v>6.3</v>
      </c>
      <c r="I40" s="37">
        <v>6.76</v>
      </c>
      <c r="J40" s="38">
        <v>7.0000000000000007E-2</v>
      </c>
      <c r="K40" s="22"/>
      <c r="L40" s="22"/>
      <c r="M40" s="22"/>
      <c r="N40" s="22"/>
      <c r="O40" s="22"/>
      <c r="P40" s="22"/>
    </row>
    <row r="41" spans="1:16" ht="39" customHeight="1" x14ac:dyDescent="0.15">
      <c r="A41" s="22"/>
      <c r="B41" s="35"/>
      <c r="C41" s="1204" t="s">
        <v>578</v>
      </c>
      <c r="D41" s="1205"/>
      <c r="E41" s="1206"/>
      <c r="F41" s="36">
        <v>7.0000000000000007E-2</v>
      </c>
      <c r="G41" s="37">
        <v>0.05</v>
      </c>
      <c r="H41" s="37">
        <v>0.08</v>
      </c>
      <c r="I41" s="37">
        <v>0.08</v>
      </c>
      <c r="J41" s="38">
        <v>0.05</v>
      </c>
      <c r="K41" s="22"/>
      <c r="L41" s="22"/>
      <c r="M41" s="22"/>
      <c r="N41" s="22"/>
      <c r="O41" s="22"/>
      <c r="P41" s="22"/>
    </row>
    <row r="42" spans="1:16" ht="39" customHeight="1" x14ac:dyDescent="0.15">
      <c r="A42" s="22"/>
      <c r="B42" s="39"/>
      <c r="C42" s="1204" t="s">
        <v>579</v>
      </c>
      <c r="D42" s="1205"/>
      <c r="E42" s="1206"/>
      <c r="F42" s="36" t="s">
        <v>517</v>
      </c>
      <c r="G42" s="37" t="s">
        <v>517</v>
      </c>
      <c r="H42" s="37" t="s">
        <v>517</v>
      </c>
      <c r="I42" s="37" t="s">
        <v>517</v>
      </c>
      <c r="J42" s="38" t="s">
        <v>517</v>
      </c>
      <c r="K42" s="22"/>
      <c r="L42" s="22"/>
      <c r="M42" s="22"/>
      <c r="N42" s="22"/>
      <c r="O42" s="22"/>
      <c r="P42" s="22"/>
    </row>
    <row r="43" spans="1:16" ht="39" customHeight="1" thickBot="1" x14ac:dyDescent="0.2">
      <c r="A43" s="22"/>
      <c r="B43" s="40"/>
      <c r="C43" s="1207" t="s">
        <v>580</v>
      </c>
      <c r="D43" s="1208"/>
      <c r="E43" s="1209"/>
      <c r="F43" s="41">
        <v>0.02</v>
      </c>
      <c r="G43" s="42">
        <v>0.03</v>
      </c>
      <c r="H43" s="42">
        <v>0.03</v>
      </c>
      <c r="I43" s="42">
        <v>0.05</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omNiwGt9rdGq1d4SCkuqVsfokzPI8wYp+mdn7eck0Zi4Uiq3OZ5bnOetGXZQaTcNUw+rgxnC7u2V754mENJmg==" saltValue="UXxrQv9cuGA581vnvZTt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3" zoomScale="70" zoomScaleNormal="70" zoomScaleSheetLayoutView="55" workbookViewId="0">
      <selection activeCell="L56" sqref="L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902</v>
      </c>
      <c r="L45" s="60">
        <v>782</v>
      </c>
      <c r="M45" s="60">
        <v>794</v>
      </c>
      <c r="N45" s="60">
        <v>776</v>
      </c>
      <c r="O45" s="61">
        <v>802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517</v>
      </c>
      <c r="L46" s="64" t="s">
        <v>517</v>
      </c>
      <c r="M46" s="64" t="s">
        <v>517</v>
      </c>
      <c r="N46" s="64" t="s">
        <v>517</v>
      </c>
      <c r="O46" s="65" t="s">
        <v>517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517</v>
      </c>
      <c r="L47" s="64" t="s">
        <v>517</v>
      </c>
      <c r="M47" s="64" t="s">
        <v>517</v>
      </c>
      <c r="N47" s="64" t="s">
        <v>517</v>
      </c>
      <c r="O47" s="65" t="s">
        <v>517</v>
      </c>
      <c r="P47" s="48"/>
      <c r="Q47" s="48"/>
      <c r="R47" s="48"/>
      <c r="S47" s="48"/>
      <c r="T47" s="48"/>
      <c r="U47" s="48"/>
    </row>
    <row r="48" spans="1:21" ht="30.75" customHeight="1" x14ac:dyDescent="0.15">
      <c r="A48" s="48"/>
      <c r="B48" s="1232"/>
      <c r="C48" s="1233"/>
      <c r="D48" s="62"/>
      <c r="E48" s="1214" t="s">
        <v>15</v>
      </c>
      <c r="F48" s="1214"/>
      <c r="G48" s="1214"/>
      <c r="H48" s="1214"/>
      <c r="I48" s="1214"/>
      <c r="J48" s="1215"/>
      <c r="K48" s="63">
        <v>205</v>
      </c>
      <c r="L48" s="64">
        <v>230</v>
      </c>
      <c r="M48" s="64">
        <v>178</v>
      </c>
      <c r="N48" s="64">
        <v>221</v>
      </c>
      <c r="O48" s="65">
        <v>219</v>
      </c>
      <c r="P48" s="48"/>
      <c r="Q48" s="48"/>
      <c r="R48" s="48"/>
      <c r="S48" s="48"/>
      <c r="T48" s="48"/>
      <c r="U48" s="48"/>
    </row>
    <row r="49" spans="1:21" ht="30.75" customHeight="1" x14ac:dyDescent="0.15">
      <c r="A49" s="48"/>
      <c r="B49" s="1232"/>
      <c r="C49" s="1233"/>
      <c r="D49" s="62"/>
      <c r="E49" s="1214" t="s">
        <v>16</v>
      </c>
      <c r="F49" s="1214"/>
      <c r="G49" s="1214"/>
      <c r="H49" s="1214"/>
      <c r="I49" s="1214"/>
      <c r="J49" s="1215"/>
      <c r="K49" s="63">
        <v>29</v>
      </c>
      <c r="L49" s="64">
        <v>15</v>
      </c>
      <c r="M49" s="64">
        <v>13</v>
      </c>
      <c r="N49" s="64">
        <v>11</v>
      </c>
      <c r="O49" s="65">
        <v>9</v>
      </c>
      <c r="P49" s="48"/>
      <c r="Q49" s="48"/>
      <c r="R49" s="48"/>
      <c r="S49" s="48"/>
      <c r="T49" s="48"/>
      <c r="U49" s="48"/>
    </row>
    <row r="50" spans="1:21" ht="30.75" customHeight="1" x14ac:dyDescent="0.15">
      <c r="A50" s="48"/>
      <c r="B50" s="1232"/>
      <c r="C50" s="1233"/>
      <c r="D50" s="62"/>
      <c r="E50" s="1214" t="s">
        <v>17</v>
      </c>
      <c r="F50" s="1214"/>
      <c r="G50" s="1214"/>
      <c r="H50" s="1214"/>
      <c r="I50" s="1214"/>
      <c r="J50" s="1215"/>
      <c r="K50" s="63">
        <v>145</v>
      </c>
      <c r="L50" s="64">
        <v>98</v>
      </c>
      <c r="M50" s="64">
        <v>105</v>
      </c>
      <c r="N50" s="64">
        <v>91</v>
      </c>
      <c r="O50" s="65">
        <v>73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517</v>
      </c>
      <c r="L51" s="64" t="s">
        <v>517</v>
      </c>
      <c r="M51" s="64" t="s">
        <v>517</v>
      </c>
      <c r="N51" s="64" t="s">
        <v>517</v>
      </c>
      <c r="O51" s="65" t="s">
        <v>517</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890</v>
      </c>
      <c r="L52" s="64">
        <v>903</v>
      </c>
      <c r="M52" s="64">
        <v>853</v>
      </c>
      <c r="N52" s="64">
        <v>836</v>
      </c>
      <c r="O52" s="65">
        <v>821</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391</v>
      </c>
      <c r="L53" s="69">
        <v>222</v>
      </c>
      <c r="M53" s="69">
        <v>237</v>
      </c>
      <c r="N53" s="69">
        <v>263</v>
      </c>
      <c r="O53" s="70">
        <v>282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0" t="s">
        <v>25</v>
      </c>
      <c r="C57" s="1221"/>
      <c r="D57" s="1224" t="s">
        <v>26</v>
      </c>
      <c r="E57" s="1225"/>
      <c r="F57" s="1225"/>
      <c r="G57" s="1225"/>
      <c r="H57" s="1225"/>
      <c r="I57" s="1225"/>
      <c r="J57" s="1226"/>
      <c r="K57" s="83">
        <v>387</v>
      </c>
      <c r="L57" s="84">
        <v>380</v>
      </c>
      <c r="M57" s="84">
        <v>374</v>
      </c>
      <c r="N57" s="84">
        <v>371</v>
      </c>
      <c r="O57" s="85">
        <v>372</v>
      </c>
    </row>
    <row r="58" spans="1:21" ht="31.5" customHeight="1" thickBot="1" x14ac:dyDescent="0.2">
      <c r="B58" s="1222"/>
      <c r="C58" s="1223"/>
      <c r="D58" s="1227" t="s">
        <v>27</v>
      </c>
      <c r="E58" s="1228"/>
      <c r="F58" s="1228"/>
      <c r="G58" s="1228"/>
      <c r="H58" s="1228"/>
      <c r="I58" s="1228"/>
      <c r="J58" s="1229"/>
      <c r="K58" s="86">
        <v>1</v>
      </c>
      <c r="L58" s="87">
        <v>1</v>
      </c>
      <c r="M58" s="87">
        <v>1</v>
      </c>
      <c r="N58" s="87">
        <v>1</v>
      </c>
      <c r="O58" s="88">
        <v>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aJXWKCdSPe6jocyt8yZe/RbmDRRbi6bMisJA9cLPy2f15UgCY8BNHJ+Qp/iO1vZhO3m4rXoGrn+b74p3EcnHw==" saltValue="XmyScqU+vk2COiwW+F14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 zoomScale="70" zoomScaleNormal="70" zoomScaleSheetLayoutView="100" workbookViewId="0">
      <selection activeCell="E53" sqref="E53:H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0" t="s">
        <v>30</v>
      </c>
      <c r="C41" s="1251"/>
      <c r="D41" s="102"/>
      <c r="E41" s="1252" t="s">
        <v>31</v>
      </c>
      <c r="F41" s="1252"/>
      <c r="G41" s="1252"/>
      <c r="H41" s="1253"/>
      <c r="I41" s="103">
        <v>8136</v>
      </c>
      <c r="J41" s="104">
        <v>8308</v>
      </c>
      <c r="K41" s="104">
        <v>8809</v>
      </c>
      <c r="L41" s="104">
        <v>9446</v>
      </c>
      <c r="M41" s="105">
        <v>10066</v>
      </c>
    </row>
    <row r="42" spans="2:13" ht="27.75" customHeight="1" x14ac:dyDescent="0.15">
      <c r="B42" s="1240"/>
      <c r="C42" s="1241"/>
      <c r="D42" s="106"/>
      <c r="E42" s="1244" t="s">
        <v>32</v>
      </c>
      <c r="F42" s="1244"/>
      <c r="G42" s="1244"/>
      <c r="H42" s="1245"/>
      <c r="I42" s="107">
        <v>474</v>
      </c>
      <c r="J42" s="108">
        <v>466</v>
      </c>
      <c r="K42" s="108">
        <v>433</v>
      </c>
      <c r="L42" s="108">
        <v>392</v>
      </c>
      <c r="M42" s="109">
        <v>441</v>
      </c>
    </row>
    <row r="43" spans="2:13" ht="27.75" customHeight="1" x14ac:dyDescent="0.15">
      <c r="B43" s="1240"/>
      <c r="C43" s="1241"/>
      <c r="D43" s="106"/>
      <c r="E43" s="1244" t="s">
        <v>33</v>
      </c>
      <c r="F43" s="1244"/>
      <c r="G43" s="1244"/>
      <c r="H43" s="1245"/>
      <c r="I43" s="107">
        <v>2032</v>
      </c>
      <c r="J43" s="108">
        <v>1939</v>
      </c>
      <c r="K43" s="108">
        <v>1829</v>
      </c>
      <c r="L43" s="108">
        <v>1842</v>
      </c>
      <c r="M43" s="109">
        <v>1804</v>
      </c>
    </row>
    <row r="44" spans="2:13" ht="27.75" customHeight="1" x14ac:dyDescent="0.15">
      <c r="B44" s="1240"/>
      <c r="C44" s="1241"/>
      <c r="D44" s="106"/>
      <c r="E44" s="1244" t="s">
        <v>34</v>
      </c>
      <c r="F44" s="1244"/>
      <c r="G44" s="1244"/>
      <c r="H44" s="1245"/>
      <c r="I44" s="107">
        <v>218</v>
      </c>
      <c r="J44" s="108">
        <v>56</v>
      </c>
      <c r="K44" s="108">
        <v>52</v>
      </c>
      <c r="L44" s="108">
        <v>42</v>
      </c>
      <c r="M44" s="109">
        <v>158</v>
      </c>
    </row>
    <row r="45" spans="2:13" ht="27.75" customHeight="1" x14ac:dyDescent="0.15">
      <c r="B45" s="1240"/>
      <c r="C45" s="1241"/>
      <c r="D45" s="106"/>
      <c r="E45" s="1244" t="s">
        <v>35</v>
      </c>
      <c r="F45" s="1244"/>
      <c r="G45" s="1244"/>
      <c r="H45" s="1245"/>
      <c r="I45" s="107">
        <v>1592</v>
      </c>
      <c r="J45" s="108">
        <v>1147</v>
      </c>
      <c r="K45" s="108">
        <v>1107</v>
      </c>
      <c r="L45" s="108">
        <v>1060</v>
      </c>
      <c r="M45" s="109">
        <v>934</v>
      </c>
    </row>
    <row r="46" spans="2:13" ht="27.75" customHeight="1" x14ac:dyDescent="0.15">
      <c r="B46" s="1240"/>
      <c r="C46" s="1241"/>
      <c r="D46" s="110"/>
      <c r="E46" s="1244" t="s">
        <v>36</v>
      </c>
      <c r="F46" s="1244"/>
      <c r="G46" s="1244"/>
      <c r="H46" s="1245"/>
      <c r="I46" s="107" t="s">
        <v>517</v>
      </c>
      <c r="J46" s="108" t="s">
        <v>517</v>
      </c>
      <c r="K46" s="108" t="s">
        <v>517</v>
      </c>
      <c r="L46" s="108" t="s">
        <v>517</v>
      </c>
      <c r="M46" s="109" t="s">
        <v>517</v>
      </c>
    </row>
    <row r="47" spans="2:13" ht="27.75" customHeight="1" x14ac:dyDescent="0.15">
      <c r="B47" s="1240"/>
      <c r="C47" s="1241"/>
      <c r="D47" s="111"/>
      <c r="E47" s="1254" t="s">
        <v>37</v>
      </c>
      <c r="F47" s="1255"/>
      <c r="G47" s="1255"/>
      <c r="H47" s="1256"/>
      <c r="I47" s="107" t="s">
        <v>517</v>
      </c>
      <c r="J47" s="108" t="s">
        <v>517</v>
      </c>
      <c r="K47" s="108" t="s">
        <v>517</v>
      </c>
      <c r="L47" s="108" t="s">
        <v>517</v>
      </c>
      <c r="M47" s="109" t="s">
        <v>517</v>
      </c>
    </row>
    <row r="48" spans="2:13" ht="27.75" customHeight="1" x14ac:dyDescent="0.15">
      <c r="B48" s="1240"/>
      <c r="C48" s="1241"/>
      <c r="D48" s="106"/>
      <c r="E48" s="1244" t="s">
        <v>38</v>
      </c>
      <c r="F48" s="1244"/>
      <c r="G48" s="1244"/>
      <c r="H48" s="1245"/>
      <c r="I48" s="107" t="s">
        <v>517</v>
      </c>
      <c r="J48" s="108" t="s">
        <v>517</v>
      </c>
      <c r="K48" s="108" t="s">
        <v>517</v>
      </c>
      <c r="L48" s="108" t="s">
        <v>517</v>
      </c>
      <c r="M48" s="109" t="s">
        <v>517</v>
      </c>
    </row>
    <row r="49" spans="2:13" ht="27.75" customHeight="1" x14ac:dyDescent="0.15">
      <c r="B49" s="1242"/>
      <c r="C49" s="1243"/>
      <c r="D49" s="106"/>
      <c r="E49" s="1244" t="s">
        <v>39</v>
      </c>
      <c r="F49" s="1244"/>
      <c r="G49" s="1244"/>
      <c r="H49" s="1245"/>
      <c r="I49" s="107" t="s">
        <v>517</v>
      </c>
      <c r="J49" s="108" t="s">
        <v>517</v>
      </c>
      <c r="K49" s="108" t="s">
        <v>517</v>
      </c>
      <c r="L49" s="108" t="s">
        <v>517</v>
      </c>
      <c r="M49" s="109" t="s">
        <v>517</v>
      </c>
    </row>
    <row r="50" spans="2:13" ht="27.75" customHeight="1" x14ac:dyDescent="0.15">
      <c r="B50" s="1238" t="s">
        <v>40</v>
      </c>
      <c r="C50" s="1239"/>
      <c r="D50" s="112"/>
      <c r="E50" s="1244" t="s">
        <v>41</v>
      </c>
      <c r="F50" s="1244"/>
      <c r="G50" s="1244"/>
      <c r="H50" s="1245"/>
      <c r="I50" s="107">
        <v>3966</v>
      </c>
      <c r="J50" s="108">
        <v>3800</v>
      </c>
      <c r="K50" s="108">
        <v>3582</v>
      </c>
      <c r="L50" s="108">
        <v>3537</v>
      </c>
      <c r="M50" s="109">
        <v>3378</v>
      </c>
    </row>
    <row r="51" spans="2:13" ht="27.75" customHeight="1" x14ac:dyDescent="0.15">
      <c r="B51" s="1240"/>
      <c r="C51" s="1241"/>
      <c r="D51" s="106"/>
      <c r="E51" s="1244" t="s">
        <v>42</v>
      </c>
      <c r="F51" s="1244"/>
      <c r="G51" s="1244"/>
      <c r="H51" s="1245"/>
      <c r="I51" s="107">
        <v>274</v>
      </c>
      <c r="J51" s="108">
        <v>236</v>
      </c>
      <c r="K51" s="108">
        <v>199</v>
      </c>
      <c r="L51" s="108">
        <v>166</v>
      </c>
      <c r="M51" s="109">
        <v>136</v>
      </c>
    </row>
    <row r="52" spans="2:13" ht="27.75" customHeight="1" x14ac:dyDescent="0.15">
      <c r="B52" s="1242"/>
      <c r="C52" s="1243"/>
      <c r="D52" s="106"/>
      <c r="E52" s="1244" t="s">
        <v>43</v>
      </c>
      <c r="F52" s="1244"/>
      <c r="G52" s="1244"/>
      <c r="H52" s="1245"/>
      <c r="I52" s="107">
        <v>8591</v>
      </c>
      <c r="J52" s="108">
        <v>8197</v>
      </c>
      <c r="K52" s="108">
        <v>8280</v>
      </c>
      <c r="L52" s="108">
        <v>8535</v>
      </c>
      <c r="M52" s="109">
        <v>8605</v>
      </c>
    </row>
    <row r="53" spans="2:13" ht="27.75" customHeight="1" thickBot="1" x14ac:dyDescent="0.2">
      <c r="B53" s="1246" t="s">
        <v>44</v>
      </c>
      <c r="C53" s="1247"/>
      <c r="D53" s="113"/>
      <c r="E53" s="1248" t="s">
        <v>45</v>
      </c>
      <c r="F53" s="1248"/>
      <c r="G53" s="1248"/>
      <c r="H53" s="1249"/>
      <c r="I53" s="114">
        <v>-379</v>
      </c>
      <c r="J53" s="115">
        <v>-317</v>
      </c>
      <c r="K53" s="115">
        <v>169</v>
      </c>
      <c r="L53" s="115">
        <v>544</v>
      </c>
      <c r="M53" s="116">
        <v>1282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QGRYjtiQyDwnArLCx/0ALYcgD24rmm4IriV+NPOGE8LzMPjd7SYMGHJOLdXQEwvDjthZQw8w6bVKEkR5gOv9w==" saltValue="G9TCAx4NMk8u585UPdLs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G53" sqref="G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1050</v>
      </c>
      <c r="G55" s="128">
        <v>1051</v>
      </c>
      <c r="H55" s="129">
        <v>1051</v>
      </c>
    </row>
    <row r="56" spans="2:8" ht="52.5" customHeight="1" x14ac:dyDescent="0.15">
      <c r="B56" s="130"/>
      <c r="C56" s="1267" t="s">
        <v>49</v>
      </c>
      <c r="D56" s="1267"/>
      <c r="E56" s="1268"/>
      <c r="F56" s="131">
        <v>371</v>
      </c>
      <c r="G56" s="131">
        <v>372</v>
      </c>
      <c r="H56" s="132">
        <v>372</v>
      </c>
    </row>
    <row r="57" spans="2:8" ht="53.25" customHeight="1" x14ac:dyDescent="0.15">
      <c r="B57" s="130"/>
      <c r="C57" s="1269" t="s">
        <v>50</v>
      </c>
      <c r="D57" s="1269"/>
      <c r="E57" s="1270"/>
      <c r="F57" s="133">
        <v>2160</v>
      </c>
      <c r="G57" s="133">
        <v>2115</v>
      </c>
      <c r="H57" s="134">
        <v>1955</v>
      </c>
    </row>
    <row r="58" spans="2:8" ht="45.75" customHeight="1" x14ac:dyDescent="0.15">
      <c r="B58" s="135"/>
      <c r="C58" s="1257" t="s">
        <v>592</v>
      </c>
      <c r="D58" s="1258"/>
      <c r="E58" s="1259"/>
      <c r="F58" s="136">
        <v>722</v>
      </c>
      <c r="G58" s="136">
        <v>720</v>
      </c>
      <c r="H58" s="137">
        <v>667</v>
      </c>
    </row>
    <row r="59" spans="2:8" ht="45.75" customHeight="1" x14ac:dyDescent="0.15">
      <c r="B59" s="135"/>
      <c r="C59" s="1257" t="s">
        <v>593</v>
      </c>
      <c r="D59" s="1258"/>
      <c r="E59" s="1259"/>
      <c r="F59" s="136">
        <v>677</v>
      </c>
      <c r="G59" s="136">
        <v>676</v>
      </c>
      <c r="H59" s="137">
        <v>591</v>
      </c>
    </row>
    <row r="60" spans="2:8" ht="45.75" customHeight="1" x14ac:dyDescent="0.15">
      <c r="B60" s="135"/>
      <c r="C60" s="1257" t="s">
        <v>594</v>
      </c>
      <c r="D60" s="1258"/>
      <c r="E60" s="1259"/>
      <c r="F60" s="136">
        <v>219</v>
      </c>
      <c r="G60" s="136">
        <v>219</v>
      </c>
      <c r="H60" s="137">
        <v>219</v>
      </c>
    </row>
    <row r="61" spans="2:8" ht="45.75" customHeight="1" x14ac:dyDescent="0.15">
      <c r="B61" s="135"/>
      <c r="C61" s="1257" t="s">
        <v>595</v>
      </c>
      <c r="D61" s="1258"/>
      <c r="E61" s="1259"/>
      <c r="F61" s="136">
        <v>159</v>
      </c>
      <c r="G61" s="136">
        <v>157</v>
      </c>
      <c r="H61" s="137">
        <v>163</v>
      </c>
    </row>
    <row r="62" spans="2:8" ht="45.75" customHeight="1" thickBot="1" x14ac:dyDescent="0.2">
      <c r="B62" s="138"/>
      <c r="C62" s="1260" t="s">
        <v>596</v>
      </c>
      <c r="D62" s="1261"/>
      <c r="E62" s="1262"/>
      <c r="F62" s="139">
        <v>145</v>
      </c>
      <c r="G62" s="139">
        <v>141</v>
      </c>
      <c r="H62" s="140">
        <v>136</v>
      </c>
    </row>
    <row r="63" spans="2:8" ht="52.5" customHeight="1" thickBot="1" x14ac:dyDescent="0.2">
      <c r="B63" s="141"/>
      <c r="C63" s="1263" t="s">
        <v>51</v>
      </c>
      <c r="D63" s="1263"/>
      <c r="E63" s="1264"/>
      <c r="F63" s="142">
        <v>3582</v>
      </c>
      <c r="G63" s="142">
        <v>3537</v>
      </c>
      <c r="H63" s="143">
        <v>3378</v>
      </c>
    </row>
    <row r="64" spans="2:8" ht="15" customHeight="1" x14ac:dyDescent="0.15"/>
  </sheetData>
  <sheetProtection algorithmName="SHA-512" hashValue="W+Kxwby5G+MTug/nl/k4im1ecyYy47jXTtFT6uFX7kjFE/cox++9iox5KgZZUluqAKqmNQ2FK6FCL8oZegWxDw==" saltValue="8hfy4lToMGE0vcNiyeQs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559</v>
      </c>
      <c r="BQ50" s="1305"/>
      <c r="BR50" s="1305"/>
      <c r="BS50" s="1305"/>
      <c r="BT50" s="1305"/>
      <c r="BU50" s="1305"/>
      <c r="BV50" s="1305"/>
      <c r="BW50" s="1305"/>
      <c r="BX50" s="1305" t="s">
        <v>560</v>
      </c>
      <c r="BY50" s="1305"/>
      <c r="BZ50" s="1305"/>
      <c r="CA50" s="1305"/>
      <c r="CB50" s="1305"/>
      <c r="CC50" s="1305"/>
      <c r="CD50" s="1305"/>
      <c r="CE50" s="1305"/>
      <c r="CF50" s="1305" t="s">
        <v>561</v>
      </c>
      <c r="CG50" s="1305"/>
      <c r="CH50" s="1305"/>
      <c r="CI50" s="1305"/>
      <c r="CJ50" s="1305"/>
      <c r="CK50" s="1305"/>
      <c r="CL50" s="1305"/>
      <c r="CM50" s="1305"/>
      <c r="CN50" s="1305" t="s">
        <v>562</v>
      </c>
      <c r="CO50" s="1305"/>
      <c r="CP50" s="1305"/>
      <c r="CQ50" s="1305"/>
      <c r="CR50" s="1305"/>
      <c r="CS50" s="1305"/>
      <c r="CT50" s="1305"/>
      <c r="CU50" s="1305"/>
      <c r="CV50" s="1305" t="s">
        <v>563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602</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v>2.6</v>
      </c>
      <c r="CG51" s="1310"/>
      <c r="CH51" s="1310"/>
      <c r="CI51" s="1310"/>
      <c r="CJ51" s="1310"/>
      <c r="CK51" s="1310"/>
      <c r="CL51" s="1310"/>
      <c r="CM51" s="1310"/>
      <c r="CN51" s="1310">
        <v>8.5</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604</v>
      </c>
      <c r="BC53" s="1309"/>
      <c r="BD53" s="1309"/>
      <c r="BE53" s="1309"/>
      <c r="BF53" s="1309"/>
      <c r="BG53" s="1309"/>
      <c r="BH53" s="1309"/>
      <c r="BI53" s="1309"/>
      <c r="BJ53" s="1309"/>
      <c r="BK53" s="1309"/>
      <c r="BL53" s="1309"/>
      <c r="BM53" s="1309"/>
      <c r="BN53" s="1309"/>
      <c r="BO53" s="1309"/>
      <c r="BP53" s="1310">
        <v>47.9</v>
      </c>
      <c r="BQ53" s="1310"/>
      <c r="BR53" s="1310"/>
      <c r="BS53" s="1310"/>
      <c r="BT53" s="1310"/>
      <c r="BU53" s="1310"/>
      <c r="BV53" s="1310"/>
      <c r="BW53" s="1310"/>
      <c r="BX53" s="1310">
        <v>55.3</v>
      </c>
      <c r="BY53" s="1310"/>
      <c r="BZ53" s="1310"/>
      <c r="CA53" s="1310"/>
      <c r="CB53" s="1310"/>
      <c r="CC53" s="1310"/>
      <c r="CD53" s="1310"/>
      <c r="CE53" s="1310"/>
      <c r="CF53" s="1310">
        <v>57.6</v>
      </c>
      <c r="CG53" s="1310"/>
      <c r="CH53" s="1310"/>
      <c r="CI53" s="1310"/>
      <c r="CJ53" s="1310"/>
      <c r="CK53" s="1310"/>
      <c r="CL53" s="1310"/>
      <c r="CM53" s="1310"/>
      <c r="CN53" s="1310">
        <v>59.4</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605</v>
      </c>
      <c r="AO55" s="1305"/>
      <c r="AP55" s="1305"/>
      <c r="AQ55" s="1305"/>
      <c r="AR55" s="1305"/>
      <c r="AS55" s="1305"/>
      <c r="AT55" s="1305"/>
      <c r="AU55" s="1305"/>
      <c r="AV55" s="1305"/>
      <c r="AW55" s="1305"/>
      <c r="AX55" s="1305"/>
      <c r="AY55" s="1305"/>
      <c r="AZ55" s="1305"/>
      <c r="BA55" s="1305"/>
      <c r="BB55" s="1309" t="s">
        <v>603</v>
      </c>
      <c r="BC55" s="1309"/>
      <c r="BD55" s="1309"/>
      <c r="BE55" s="1309"/>
      <c r="BF55" s="1309"/>
      <c r="BG55" s="1309"/>
      <c r="BH55" s="1309"/>
      <c r="BI55" s="1309"/>
      <c r="BJ55" s="1309"/>
      <c r="BK55" s="1309"/>
      <c r="BL55" s="1309"/>
      <c r="BM55" s="1309"/>
      <c r="BN55" s="1309"/>
      <c r="BO55" s="1309"/>
      <c r="BP55" s="1310">
        <v>37.200000000000003</v>
      </c>
      <c r="BQ55" s="1310"/>
      <c r="BR55" s="1310"/>
      <c r="BS55" s="1310"/>
      <c r="BT55" s="1310"/>
      <c r="BU55" s="1310"/>
      <c r="BV55" s="1310"/>
      <c r="BW55" s="1310"/>
      <c r="BX55" s="1310">
        <v>24</v>
      </c>
      <c r="BY55" s="1310"/>
      <c r="BZ55" s="1310"/>
      <c r="CA55" s="1310"/>
      <c r="CB55" s="1310"/>
      <c r="CC55" s="1310"/>
      <c r="CD55" s="1310"/>
      <c r="CE55" s="1310"/>
      <c r="CF55" s="1310">
        <v>19.8</v>
      </c>
      <c r="CG55" s="1310"/>
      <c r="CH55" s="1310"/>
      <c r="CI55" s="1310"/>
      <c r="CJ55" s="1310"/>
      <c r="CK55" s="1310"/>
      <c r="CL55" s="1310"/>
      <c r="CM55" s="1310"/>
      <c r="CN55" s="1310">
        <v>19.8</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604</v>
      </c>
      <c r="BC57" s="1309"/>
      <c r="BD57" s="1309"/>
      <c r="BE57" s="1309"/>
      <c r="BF57" s="1309"/>
      <c r="BG57" s="1309"/>
      <c r="BH57" s="1309"/>
      <c r="BI57" s="1309"/>
      <c r="BJ57" s="1309"/>
      <c r="BK57" s="1309"/>
      <c r="BL57" s="1309"/>
      <c r="BM57" s="1309"/>
      <c r="BN57" s="1309"/>
      <c r="BO57" s="1309"/>
      <c r="BP57" s="1310">
        <v>55.8</v>
      </c>
      <c r="BQ57" s="1310"/>
      <c r="BR57" s="1310"/>
      <c r="BS57" s="1310"/>
      <c r="BT57" s="1310"/>
      <c r="BU57" s="1310"/>
      <c r="BV57" s="1310"/>
      <c r="BW57" s="1310"/>
      <c r="BX57" s="1310">
        <v>56.1</v>
      </c>
      <c r="BY57" s="1310"/>
      <c r="BZ57" s="1310"/>
      <c r="CA57" s="1310"/>
      <c r="CB57" s="1310"/>
      <c r="CC57" s="1310"/>
      <c r="CD57" s="1310"/>
      <c r="CE57" s="1310"/>
      <c r="CF57" s="1310">
        <v>58.6</v>
      </c>
      <c r="CG57" s="1310"/>
      <c r="CH57" s="1310"/>
      <c r="CI57" s="1310"/>
      <c r="CJ57" s="1310"/>
      <c r="CK57" s="1310"/>
      <c r="CL57" s="1310"/>
      <c r="CM57" s="1310"/>
      <c r="CN57" s="1310">
        <v>59.5</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606</v>
      </c>
    </row>
    <row r="64" spans="1:109" x14ac:dyDescent="0.15">
      <c r="B64" s="1280"/>
      <c r="G64" s="1287"/>
      <c r="I64" s="1321"/>
      <c r="J64" s="1321"/>
      <c r="K64" s="1321"/>
      <c r="L64" s="1321"/>
      <c r="M64" s="1321"/>
      <c r="N64" s="1322"/>
      <c r="AM64" s="1287"/>
      <c r="AN64" s="1287" t="s">
        <v>599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559</v>
      </c>
      <c r="BQ72" s="1305"/>
      <c r="BR72" s="1305"/>
      <c r="BS72" s="1305"/>
      <c r="BT72" s="1305"/>
      <c r="BU72" s="1305"/>
      <c r="BV72" s="1305"/>
      <c r="BW72" s="1305"/>
      <c r="BX72" s="1305" t="s">
        <v>560</v>
      </c>
      <c r="BY72" s="1305"/>
      <c r="BZ72" s="1305"/>
      <c r="CA72" s="1305"/>
      <c r="CB72" s="1305"/>
      <c r="CC72" s="1305"/>
      <c r="CD72" s="1305"/>
      <c r="CE72" s="1305"/>
      <c r="CF72" s="1305" t="s">
        <v>561</v>
      </c>
      <c r="CG72" s="1305"/>
      <c r="CH72" s="1305"/>
      <c r="CI72" s="1305"/>
      <c r="CJ72" s="1305"/>
      <c r="CK72" s="1305"/>
      <c r="CL72" s="1305"/>
      <c r="CM72" s="1305"/>
      <c r="CN72" s="1305" t="s">
        <v>562</v>
      </c>
      <c r="CO72" s="1305"/>
      <c r="CP72" s="1305"/>
      <c r="CQ72" s="1305"/>
      <c r="CR72" s="1305"/>
      <c r="CS72" s="1305"/>
      <c r="CT72" s="1305"/>
      <c r="CU72" s="1305"/>
      <c r="CV72" s="1305" t="s">
        <v>563</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602</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v>2.6</v>
      </c>
      <c r="CG73" s="1310"/>
      <c r="CH73" s="1310"/>
      <c r="CI73" s="1310"/>
      <c r="CJ73" s="1310"/>
      <c r="CK73" s="1310"/>
      <c r="CL73" s="1310"/>
      <c r="CM73" s="1310"/>
      <c r="CN73" s="1310">
        <v>8.5</v>
      </c>
      <c r="CO73" s="1310"/>
      <c r="CP73" s="1310"/>
      <c r="CQ73" s="1310"/>
      <c r="CR73" s="1310"/>
      <c r="CS73" s="1310"/>
      <c r="CT73" s="1310"/>
      <c r="CU73" s="1310"/>
      <c r="CV73" s="1310">
        <v>19.7</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10">
        <v>5.5</v>
      </c>
      <c r="BQ75" s="1310"/>
      <c r="BR75" s="1310"/>
      <c r="BS75" s="1310"/>
      <c r="BT75" s="1310"/>
      <c r="BU75" s="1310"/>
      <c r="BV75" s="1310"/>
      <c r="BW75" s="1310"/>
      <c r="BX75" s="1310">
        <v>4.8</v>
      </c>
      <c r="BY75" s="1310"/>
      <c r="BZ75" s="1310"/>
      <c r="CA75" s="1310"/>
      <c r="CB75" s="1310"/>
      <c r="CC75" s="1310"/>
      <c r="CD75" s="1310"/>
      <c r="CE75" s="1310"/>
      <c r="CF75" s="1310">
        <v>4.4000000000000004</v>
      </c>
      <c r="CG75" s="1310"/>
      <c r="CH75" s="1310"/>
      <c r="CI75" s="1310"/>
      <c r="CJ75" s="1310"/>
      <c r="CK75" s="1310"/>
      <c r="CL75" s="1310"/>
      <c r="CM75" s="1310"/>
      <c r="CN75" s="1310">
        <v>3.7</v>
      </c>
      <c r="CO75" s="1310"/>
      <c r="CP75" s="1310"/>
      <c r="CQ75" s="1310"/>
      <c r="CR75" s="1310"/>
      <c r="CS75" s="1310"/>
      <c r="CT75" s="1310"/>
      <c r="CU75" s="1310"/>
      <c r="CV75" s="1310">
        <v>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605</v>
      </c>
      <c r="AO77" s="1305"/>
      <c r="AP77" s="1305"/>
      <c r="AQ77" s="1305"/>
      <c r="AR77" s="1305"/>
      <c r="AS77" s="1305"/>
      <c r="AT77" s="1305"/>
      <c r="AU77" s="1305"/>
      <c r="AV77" s="1305"/>
      <c r="AW77" s="1305"/>
      <c r="AX77" s="1305"/>
      <c r="AY77" s="1305"/>
      <c r="AZ77" s="1305"/>
      <c r="BA77" s="1305"/>
      <c r="BB77" s="1309" t="s">
        <v>603</v>
      </c>
      <c r="BC77" s="1309"/>
      <c r="BD77" s="1309"/>
      <c r="BE77" s="1309"/>
      <c r="BF77" s="1309"/>
      <c r="BG77" s="1309"/>
      <c r="BH77" s="1309"/>
      <c r="BI77" s="1309"/>
      <c r="BJ77" s="1309"/>
      <c r="BK77" s="1309"/>
      <c r="BL77" s="1309"/>
      <c r="BM77" s="1309"/>
      <c r="BN77" s="1309"/>
      <c r="BO77" s="1309"/>
      <c r="BP77" s="1310">
        <v>37.200000000000003</v>
      </c>
      <c r="BQ77" s="1310"/>
      <c r="BR77" s="1310"/>
      <c r="BS77" s="1310"/>
      <c r="BT77" s="1310"/>
      <c r="BU77" s="1310"/>
      <c r="BV77" s="1310"/>
      <c r="BW77" s="1310"/>
      <c r="BX77" s="1310">
        <v>24</v>
      </c>
      <c r="BY77" s="1310"/>
      <c r="BZ77" s="1310"/>
      <c r="CA77" s="1310"/>
      <c r="CB77" s="1310"/>
      <c r="CC77" s="1310"/>
      <c r="CD77" s="1310"/>
      <c r="CE77" s="1310"/>
      <c r="CF77" s="1310">
        <v>19.8</v>
      </c>
      <c r="CG77" s="1310"/>
      <c r="CH77" s="1310"/>
      <c r="CI77" s="1310"/>
      <c r="CJ77" s="1310"/>
      <c r="CK77" s="1310"/>
      <c r="CL77" s="1310"/>
      <c r="CM77" s="1310"/>
      <c r="CN77" s="1310">
        <v>19.8</v>
      </c>
      <c r="CO77" s="1310"/>
      <c r="CP77" s="1310"/>
      <c r="CQ77" s="1310"/>
      <c r="CR77" s="1310"/>
      <c r="CS77" s="1310"/>
      <c r="CT77" s="1310"/>
      <c r="CU77" s="1310"/>
      <c r="CV77" s="1310">
        <v>20</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608</v>
      </c>
      <c r="BC79" s="1309"/>
      <c r="BD79" s="1309"/>
      <c r="BE79" s="1309"/>
      <c r="BF79" s="1309"/>
      <c r="BG79" s="1309"/>
      <c r="BH79" s="1309"/>
      <c r="BI79" s="1309"/>
      <c r="BJ79" s="1309"/>
      <c r="BK79" s="1309"/>
      <c r="BL79" s="1309"/>
      <c r="BM79" s="1309"/>
      <c r="BN79" s="1309"/>
      <c r="BO79" s="1309"/>
      <c r="BP79" s="1310">
        <v>10.1</v>
      </c>
      <c r="BQ79" s="1310"/>
      <c r="BR79" s="1310"/>
      <c r="BS79" s="1310"/>
      <c r="BT79" s="1310"/>
      <c r="BU79" s="1310"/>
      <c r="BV79" s="1310"/>
      <c r="BW79" s="1310"/>
      <c r="BX79" s="1310">
        <v>9.1</v>
      </c>
      <c r="BY79" s="1310"/>
      <c r="BZ79" s="1310"/>
      <c r="CA79" s="1310"/>
      <c r="CB79" s="1310"/>
      <c r="CC79" s="1310"/>
      <c r="CD79" s="1310"/>
      <c r="CE79" s="1310"/>
      <c r="CF79" s="1310">
        <v>8.9</v>
      </c>
      <c r="CG79" s="1310"/>
      <c r="CH79" s="1310"/>
      <c r="CI79" s="1310"/>
      <c r="CJ79" s="1310"/>
      <c r="CK79" s="1310"/>
      <c r="CL79" s="1310"/>
      <c r="CM79" s="1310"/>
      <c r="CN79" s="1310">
        <v>8.8000000000000007</v>
      </c>
      <c r="CO79" s="1310"/>
      <c r="CP79" s="1310"/>
      <c r="CQ79" s="1310"/>
      <c r="CR79" s="1310"/>
      <c r="CS79" s="1310"/>
      <c r="CT79" s="1310"/>
      <c r="CU79" s="1310"/>
      <c r="CV79" s="1310">
        <v>8.9</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avxY4j0ONLK/iV8+qMLIJeoIIs3+E33/ahMADnIi8+R3ImUVRLTXfBtrBpWGtwgae/wA7fQYuZe1UGbzjECn2g==" saltValue="5iTcECOcASBn2KJ1md17F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55" zoomScaleNormal="55"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dibpfsB/f/+CWbTXSgN1AcrqW6D+/RMpP55GC8eO5qQ6U9yOSR4AIr/q/jCgSzSR3IIHqbXIs8zDMEUpzPn4AQ==" saltValue="696kE3zF5XawmYknSBG9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nih8gifcOGkOzwWSE7lLRT62imp3HteHJlF3EeXBb95nNS5nimfygVOqIdmf2YRPyhuu30gGZrFNXdFWcf7JMw==" saltValue="bWW4cKzNwXgTKnSMk1MJ8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183292</v>
      </c>
      <c r="E3" s="162"/>
      <c r="F3" s="163">
        <v>96635</v>
      </c>
      <c r="G3" s="164"/>
      <c r="H3" s="165"/>
    </row>
    <row r="4" spans="1:8" x14ac:dyDescent="0.15">
      <c r="A4" s="166"/>
      <c r="B4" s="167"/>
      <c r="C4" s="168"/>
      <c r="D4" s="169">
        <v>27519</v>
      </c>
      <c r="E4" s="170"/>
      <c r="F4" s="171">
        <v>44408</v>
      </c>
      <c r="G4" s="172"/>
      <c r="H4" s="173"/>
    </row>
    <row r="5" spans="1:8" x14ac:dyDescent="0.15">
      <c r="A5" s="154" t="s">
        <v>551</v>
      </c>
      <c r="B5" s="159"/>
      <c r="C5" s="160"/>
      <c r="D5" s="161">
        <v>86570</v>
      </c>
      <c r="E5" s="162"/>
      <c r="F5" s="163">
        <v>97062</v>
      </c>
      <c r="G5" s="164"/>
      <c r="H5" s="165"/>
    </row>
    <row r="6" spans="1:8" x14ac:dyDescent="0.15">
      <c r="A6" s="166"/>
      <c r="B6" s="167"/>
      <c r="C6" s="168"/>
      <c r="D6" s="169">
        <v>47072</v>
      </c>
      <c r="E6" s="170"/>
      <c r="F6" s="171">
        <v>50112</v>
      </c>
      <c r="G6" s="172"/>
      <c r="H6" s="173"/>
    </row>
    <row r="7" spans="1:8" x14ac:dyDescent="0.15">
      <c r="A7" s="154" t="s">
        <v>552</v>
      </c>
      <c r="B7" s="159"/>
      <c r="C7" s="160"/>
      <c r="D7" s="161">
        <v>99271</v>
      </c>
      <c r="E7" s="162"/>
      <c r="F7" s="163">
        <v>106005</v>
      </c>
      <c r="G7" s="164"/>
      <c r="H7" s="165"/>
    </row>
    <row r="8" spans="1:8" x14ac:dyDescent="0.15">
      <c r="A8" s="166"/>
      <c r="B8" s="167"/>
      <c r="C8" s="168"/>
      <c r="D8" s="169">
        <v>61604</v>
      </c>
      <c r="E8" s="170"/>
      <c r="F8" s="171">
        <v>58359</v>
      </c>
      <c r="G8" s="172"/>
      <c r="H8" s="173"/>
    </row>
    <row r="9" spans="1:8" x14ac:dyDescent="0.15">
      <c r="A9" s="154" t="s">
        <v>553</v>
      </c>
      <c r="B9" s="159"/>
      <c r="C9" s="160"/>
      <c r="D9" s="161">
        <v>96163</v>
      </c>
      <c r="E9" s="162"/>
      <c r="F9" s="163">
        <v>98507</v>
      </c>
      <c r="G9" s="164"/>
      <c r="H9" s="165"/>
    </row>
    <row r="10" spans="1:8" x14ac:dyDescent="0.15">
      <c r="A10" s="166"/>
      <c r="B10" s="167"/>
      <c r="C10" s="168"/>
      <c r="D10" s="169">
        <v>64833</v>
      </c>
      <c r="E10" s="170"/>
      <c r="F10" s="171">
        <v>47567</v>
      </c>
      <c r="G10" s="172"/>
      <c r="H10" s="173"/>
    </row>
    <row r="11" spans="1:8" x14ac:dyDescent="0.15">
      <c r="A11" s="154" t="s">
        <v>554</v>
      </c>
      <c r="B11" s="159"/>
      <c r="C11" s="160"/>
      <c r="D11" s="161">
        <v>112180</v>
      </c>
      <c r="E11" s="162"/>
      <c r="F11" s="163">
        <v>113347</v>
      </c>
      <c r="G11" s="164"/>
      <c r="H11" s="165"/>
    </row>
    <row r="12" spans="1:8" x14ac:dyDescent="0.15">
      <c r="A12" s="166"/>
      <c r="B12" s="167"/>
      <c r="C12" s="174"/>
      <c r="D12" s="169">
        <v>77742</v>
      </c>
      <c r="E12" s="170"/>
      <c r="F12" s="171">
        <v>58728</v>
      </c>
      <c r="G12" s="172"/>
      <c r="H12" s="173"/>
    </row>
    <row r="13" spans="1:8" x14ac:dyDescent="0.15">
      <c r="A13" s="154"/>
      <c r="B13" s="159"/>
      <c r="C13" s="175"/>
      <c r="D13" s="176">
        <v>115495</v>
      </c>
      <c r="E13" s="177"/>
      <c r="F13" s="178">
        <v>102311</v>
      </c>
      <c r="G13" s="179"/>
      <c r="H13" s="165"/>
    </row>
    <row r="14" spans="1:8" x14ac:dyDescent="0.15">
      <c r="A14" s="166"/>
      <c r="B14" s="167"/>
      <c r="C14" s="168"/>
      <c r="D14" s="169">
        <v>55754</v>
      </c>
      <c r="E14" s="170"/>
      <c r="F14" s="171">
        <v>51835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3.14</v>
      </c>
      <c r="C19" s="180">
        <f>ROUND(VALUE(SUBSTITUTE(実質収支比率等に係る経年分析!G$48,"▲","-")),2)</f>
        <v>2.44</v>
      </c>
      <c r="D19" s="180">
        <f>ROUND(VALUE(SUBSTITUTE(実質収支比率等に係る経年分析!H$48,"▲","-")),2)</f>
        <v>4.21</v>
      </c>
      <c r="E19" s="180">
        <f>ROUND(VALUE(SUBSTITUTE(実質収支比率等に係る経年分析!I$48,"▲","-")),2)</f>
        <v>5.33</v>
      </c>
      <c r="F19" s="180">
        <f>ROUND(VALUE(SUBSTITUTE(実質収支比率等に係る経年分析!J$48,"▲","-")),2)</f>
        <v>5.01</v>
      </c>
    </row>
    <row r="20" spans="1:11" x14ac:dyDescent="0.15">
      <c r="A20" s="180" t="s">
        <v>55</v>
      </c>
      <c r="B20" s="180">
        <f>ROUND(VALUE(SUBSTITUTE(実質収支比率等に係る経年分析!F$47,"▲","-")),2)</f>
        <v>14.34</v>
      </c>
      <c r="C20" s="180">
        <f>ROUND(VALUE(SUBSTITUTE(実質収支比率等に係る経年分析!G$47,"▲","-")),2)</f>
        <v>14.51</v>
      </c>
      <c r="D20" s="180">
        <f>ROUND(VALUE(SUBSTITUTE(実質収支比率等に係る経年分析!H$47,"▲","-")),2)</f>
        <v>14.61</v>
      </c>
      <c r="E20" s="180">
        <f>ROUND(VALUE(SUBSTITUTE(実質収支比率等に係る経年分析!I$47,"▲","-")),2)</f>
        <v>14.7</v>
      </c>
      <c r="F20" s="180">
        <f>ROUND(VALUE(SUBSTITUTE(実質収支比率等に係る経年分析!J$47,"▲","-")),2)</f>
        <v>14.47</v>
      </c>
    </row>
    <row r="21" spans="1:11" x14ac:dyDescent="0.15">
      <c r="A21" s="180" t="s">
        <v>56</v>
      </c>
      <c r="B21" s="180">
        <f>IF(ISNUMBER(VALUE(SUBSTITUTE(実質収支比率等に係る経年分析!F$49,"▲","-"))),ROUND(VALUE(SUBSTITUTE(実質収支比率等に係る経年分析!F$49,"▲","-")),2),NA())</f>
        <v>-3.63</v>
      </c>
      <c r="C21" s="180">
        <f>IF(ISNUMBER(VALUE(SUBSTITUTE(実質収支比率等に係る経年分析!G$49,"▲","-"))),ROUND(VALUE(SUBSTITUTE(実質収支比率等に係る経年分析!G$49,"▲","-")),2),NA())</f>
        <v>-0.73</v>
      </c>
      <c r="D21" s="180">
        <f>IF(ISNUMBER(VALUE(SUBSTITUTE(実質収支比率等に係る経年分析!H$49,"▲","-"))),ROUND(VALUE(SUBSTITUTE(実質収支比率等に係る経年分析!H$49,"▲","-")),2),NA())</f>
        <v>1.75</v>
      </c>
      <c r="E21" s="180">
        <f>IF(ISNUMBER(VALUE(SUBSTITUTE(実質収支比率等に係る経年分析!I$49,"▲","-"))),ROUND(VALUE(SUBSTITUTE(実質収支比率等に係る経年分析!I$49,"▲","-")),2),NA())</f>
        <v>1.1100000000000001</v>
      </c>
      <c r="F21" s="180">
        <f>IF(ISNUMBER(VALUE(SUBSTITUTE(実質収支比率等に係る経年分析!J$49,"▲","-"))),ROUND(VALUE(SUBSTITUTE(実質収支比率等に係る経年分析!J$49,"▲","-")),2),NA())</f>
        <v>-0.23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地域開発事業特別会計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2.57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5.16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6.3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6.76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公共下水道特別会計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1.83</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v>
      </c>
    </row>
    <row r="34" spans="1:16" x14ac:dyDescent="0.15">
      <c r="A34" s="181" t="str">
        <f>IF(連結実質赤字比率に係る赤字・黒字の構成分析!C$36="",NA(),連結実質赤字比率に係る赤字・黒字の構成分析!C$36)</f>
        <v>上水道事業会計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v>
      </c>
    </row>
    <row r="36" spans="1:16" x14ac:dyDescent="0.15">
      <c r="A36" s="181" t="str">
        <f>IF(連結実質赤字比率に係る赤字・黒字の構成分析!C$34="",NA(),連結実質赤字比率に係る赤字・黒字の構成分析!C$34)</f>
        <v>公立芽室病院事業会計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0.21</v>
      </c>
      <c r="F36" s="181">
        <f>IF(ROUND(VALUE(SUBSTITUTE(連結実質赤字比率に係る赤字・黒字の構成分析!H$34,"▲", "-")), 2) &lt; 0, ABS(ROUND(VALUE(SUBSTITUTE(連結実質赤字比率に係る赤字・黒字の構成分析!H$34,"▲", "-")), 2)), NA())</f>
        <v>3.92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3.52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0.62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890</v>
      </c>
      <c r="E42" s="182"/>
      <c r="F42" s="182"/>
      <c r="G42" s="182">
        <f>'実質公債費比率（分子）の構造'!L$52</f>
        <v>903</v>
      </c>
      <c r="H42" s="182"/>
      <c r="I42" s="182"/>
      <c r="J42" s="182">
        <f>'実質公債費比率（分子）の構造'!M$52</f>
        <v>853</v>
      </c>
      <c r="K42" s="182"/>
      <c r="L42" s="182"/>
      <c r="M42" s="182">
        <f>'実質公債費比率（分子）の構造'!N$52</f>
        <v>836</v>
      </c>
      <c r="N42" s="182"/>
      <c r="O42" s="182"/>
      <c r="P42" s="182">
        <f>'実質公債費比率（分子）の構造'!O$52</f>
        <v>821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145</v>
      </c>
      <c r="C44" s="182"/>
      <c r="D44" s="182"/>
      <c r="E44" s="182">
        <f>'実質公債費比率（分子）の構造'!L$50</f>
        <v>98</v>
      </c>
      <c r="F44" s="182"/>
      <c r="G44" s="182"/>
      <c r="H44" s="182">
        <f>'実質公債費比率（分子）の構造'!M$50</f>
        <v>105</v>
      </c>
      <c r="I44" s="182"/>
      <c r="J44" s="182"/>
      <c r="K44" s="182">
        <f>'実質公債費比率（分子）の構造'!N$50</f>
        <v>91</v>
      </c>
      <c r="L44" s="182"/>
      <c r="M44" s="182"/>
      <c r="N44" s="182">
        <f>'実質公債費比率（分子）の構造'!O$50</f>
        <v>73</v>
      </c>
      <c r="O44" s="182"/>
      <c r="P44" s="182"/>
    </row>
    <row r="45" spans="1:16" x14ac:dyDescent="0.15">
      <c r="A45" s="182" t="s">
        <v>66</v>
      </c>
      <c r="B45" s="182">
        <f>'実質公債費比率（分子）の構造'!K$49</f>
        <v>29</v>
      </c>
      <c r="C45" s="182"/>
      <c r="D45" s="182"/>
      <c r="E45" s="182">
        <f>'実質公債費比率（分子）の構造'!L$49</f>
        <v>15</v>
      </c>
      <c r="F45" s="182"/>
      <c r="G45" s="182"/>
      <c r="H45" s="182">
        <f>'実質公債費比率（分子）の構造'!M$49</f>
        <v>13</v>
      </c>
      <c r="I45" s="182"/>
      <c r="J45" s="182"/>
      <c r="K45" s="182">
        <f>'実質公債費比率（分子）の構造'!N$49</f>
        <v>11</v>
      </c>
      <c r="L45" s="182"/>
      <c r="M45" s="182"/>
      <c r="N45" s="182">
        <f>'実質公債費比率（分子）の構造'!O$49</f>
        <v>9</v>
      </c>
      <c r="O45" s="182"/>
      <c r="P45" s="182"/>
    </row>
    <row r="46" spans="1:16" x14ac:dyDescent="0.15">
      <c r="A46" s="182" t="s">
        <v>67</v>
      </c>
      <c r="B46" s="182">
        <f>'実質公債費比率（分子）の構造'!K$48</f>
        <v>205</v>
      </c>
      <c r="C46" s="182"/>
      <c r="D46" s="182"/>
      <c r="E46" s="182">
        <f>'実質公債費比率（分子）の構造'!L$48</f>
        <v>230</v>
      </c>
      <c r="F46" s="182"/>
      <c r="G46" s="182"/>
      <c r="H46" s="182">
        <f>'実質公債費比率（分子）の構造'!M$48</f>
        <v>178</v>
      </c>
      <c r="I46" s="182"/>
      <c r="J46" s="182"/>
      <c r="K46" s="182">
        <f>'実質公債費比率（分子）の構造'!N$48</f>
        <v>221</v>
      </c>
      <c r="L46" s="182"/>
      <c r="M46" s="182"/>
      <c r="N46" s="182">
        <f>'実質公債費比率（分子）の構造'!O$48</f>
        <v>219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902</v>
      </c>
      <c r="C49" s="182"/>
      <c r="D49" s="182"/>
      <c r="E49" s="182">
        <f>'実質公債費比率（分子）の構造'!L$45</f>
        <v>782</v>
      </c>
      <c r="F49" s="182"/>
      <c r="G49" s="182"/>
      <c r="H49" s="182">
        <f>'実質公債費比率（分子）の構造'!M$45</f>
        <v>794</v>
      </c>
      <c r="I49" s="182"/>
      <c r="J49" s="182"/>
      <c r="K49" s="182">
        <f>'実質公債費比率（分子）の構造'!N$45</f>
        <v>776</v>
      </c>
      <c r="L49" s="182"/>
      <c r="M49" s="182"/>
      <c r="N49" s="182">
        <f>'実質公債費比率（分子）の構造'!O$45</f>
        <v>802</v>
      </c>
      <c r="O49" s="182"/>
      <c r="P49" s="182"/>
    </row>
    <row r="50" spans="1:16" x14ac:dyDescent="0.15">
      <c r="A50" s="182" t="s">
        <v>71</v>
      </c>
      <c r="B50" s="182" t="e">
        <f>NA()</f>
        <v>#N/A</v>
      </c>
      <c r="C50" s="182">
        <f>IF(ISNUMBER('実質公債費比率（分子）の構造'!K$53),'実質公債費比率（分子）の構造'!K$53,NA())</f>
        <v>391</v>
      </c>
      <c r="D50" s="182" t="e">
        <f>NA()</f>
        <v>#N/A</v>
      </c>
      <c r="E50" s="182" t="e">
        <f>NA()</f>
        <v>#N/A</v>
      </c>
      <c r="F50" s="182">
        <f>IF(ISNUMBER('実質公債費比率（分子）の構造'!L$53),'実質公債費比率（分子）の構造'!L$53,NA())</f>
        <v>222</v>
      </c>
      <c r="G50" s="182" t="e">
        <f>NA()</f>
        <v>#N/A</v>
      </c>
      <c r="H50" s="182" t="e">
        <f>NA()</f>
        <v>#N/A</v>
      </c>
      <c r="I50" s="182">
        <f>IF(ISNUMBER('実質公債費比率（分子）の構造'!M$53),'実質公債費比率（分子）の構造'!M$53,NA())</f>
        <v>237</v>
      </c>
      <c r="J50" s="182" t="e">
        <f>NA()</f>
        <v>#N/A</v>
      </c>
      <c r="K50" s="182" t="e">
        <f>NA()</f>
        <v>#N/A</v>
      </c>
      <c r="L50" s="182">
        <f>IF(ISNUMBER('実質公債費比率（分子）の構造'!N$53),'実質公債費比率（分子）の構造'!N$53,NA())</f>
        <v>263</v>
      </c>
      <c r="M50" s="182" t="e">
        <f>NA()</f>
        <v>#N/A</v>
      </c>
      <c r="N50" s="182" t="e">
        <f>NA()</f>
        <v>#N/A</v>
      </c>
      <c r="O50" s="182">
        <f>IF(ISNUMBER('実質公債費比率（分子）の構造'!O$53),'実質公債費比率（分子）の構造'!O$53,NA())</f>
        <v>282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8591</v>
      </c>
      <c r="E56" s="181"/>
      <c r="F56" s="181"/>
      <c r="G56" s="181">
        <f>'将来負担比率（分子）の構造'!J$52</f>
        <v>8197</v>
      </c>
      <c r="H56" s="181"/>
      <c r="I56" s="181"/>
      <c r="J56" s="181">
        <f>'将来負担比率（分子）の構造'!K$52</f>
        <v>8280</v>
      </c>
      <c r="K56" s="181"/>
      <c r="L56" s="181"/>
      <c r="M56" s="181">
        <f>'将来負担比率（分子）の構造'!L$52</f>
        <v>8535</v>
      </c>
      <c r="N56" s="181"/>
      <c r="O56" s="181"/>
      <c r="P56" s="181">
        <f>'将来負担比率（分子）の構造'!M$52</f>
        <v>8605</v>
      </c>
    </row>
    <row r="57" spans="1:16" x14ac:dyDescent="0.15">
      <c r="A57" s="181" t="s">
        <v>42</v>
      </c>
      <c r="B57" s="181"/>
      <c r="C57" s="181"/>
      <c r="D57" s="181">
        <f>'将来負担比率（分子）の構造'!I$51</f>
        <v>274</v>
      </c>
      <c r="E57" s="181"/>
      <c r="F57" s="181"/>
      <c r="G57" s="181">
        <f>'将来負担比率（分子）の構造'!J$51</f>
        <v>236</v>
      </c>
      <c r="H57" s="181"/>
      <c r="I57" s="181"/>
      <c r="J57" s="181">
        <f>'将来負担比率（分子）の構造'!K$51</f>
        <v>199</v>
      </c>
      <c r="K57" s="181"/>
      <c r="L57" s="181"/>
      <c r="M57" s="181">
        <f>'将来負担比率（分子）の構造'!L$51</f>
        <v>166</v>
      </c>
      <c r="N57" s="181"/>
      <c r="O57" s="181"/>
      <c r="P57" s="181">
        <f>'将来負担比率（分子）の構造'!M$51</f>
        <v>136</v>
      </c>
    </row>
    <row r="58" spans="1:16" x14ac:dyDescent="0.15">
      <c r="A58" s="181" t="s">
        <v>41</v>
      </c>
      <c r="B58" s="181"/>
      <c r="C58" s="181"/>
      <c r="D58" s="181">
        <f>'将来負担比率（分子）の構造'!I$50</f>
        <v>3966</v>
      </c>
      <c r="E58" s="181"/>
      <c r="F58" s="181"/>
      <c r="G58" s="181">
        <f>'将来負担比率（分子）の構造'!J$50</f>
        <v>3800</v>
      </c>
      <c r="H58" s="181"/>
      <c r="I58" s="181"/>
      <c r="J58" s="181">
        <f>'将来負担比率（分子）の構造'!K$50</f>
        <v>3582</v>
      </c>
      <c r="K58" s="181"/>
      <c r="L58" s="181"/>
      <c r="M58" s="181">
        <f>'将来負担比率（分子）の構造'!L$50</f>
        <v>3537</v>
      </c>
      <c r="N58" s="181"/>
      <c r="O58" s="181"/>
      <c r="P58" s="181">
        <f>'将来負担比率（分子）の構造'!M$50</f>
        <v>3378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1592</v>
      </c>
      <c r="C62" s="181"/>
      <c r="D62" s="181"/>
      <c r="E62" s="181">
        <f>'将来負担比率（分子）の構造'!J$45</f>
        <v>1147</v>
      </c>
      <c r="F62" s="181"/>
      <c r="G62" s="181"/>
      <c r="H62" s="181">
        <f>'将来負担比率（分子）の構造'!K$45</f>
        <v>1107</v>
      </c>
      <c r="I62" s="181"/>
      <c r="J62" s="181"/>
      <c r="K62" s="181">
        <f>'将来負担比率（分子）の構造'!L$45</f>
        <v>1060</v>
      </c>
      <c r="L62" s="181"/>
      <c r="M62" s="181"/>
      <c r="N62" s="181">
        <f>'将来負担比率（分子）の構造'!M$45</f>
        <v>934</v>
      </c>
      <c r="O62" s="181"/>
      <c r="P62" s="181"/>
    </row>
    <row r="63" spans="1:16" x14ac:dyDescent="0.15">
      <c r="A63" s="181" t="s">
        <v>34</v>
      </c>
      <c r="B63" s="181">
        <f>'将来負担比率（分子）の構造'!I$44</f>
        <v>218</v>
      </c>
      <c r="C63" s="181"/>
      <c r="D63" s="181"/>
      <c r="E63" s="181">
        <f>'将来負担比率（分子）の構造'!J$44</f>
        <v>56</v>
      </c>
      <c r="F63" s="181"/>
      <c r="G63" s="181"/>
      <c r="H63" s="181">
        <f>'将来負担比率（分子）の構造'!K$44</f>
        <v>52</v>
      </c>
      <c r="I63" s="181"/>
      <c r="J63" s="181"/>
      <c r="K63" s="181">
        <f>'将来負担比率（分子）の構造'!L$44</f>
        <v>42</v>
      </c>
      <c r="L63" s="181"/>
      <c r="M63" s="181"/>
      <c r="N63" s="181">
        <f>'将来負担比率（分子）の構造'!M$44</f>
        <v>158</v>
      </c>
      <c r="O63" s="181"/>
      <c r="P63" s="181"/>
    </row>
    <row r="64" spans="1:16" x14ac:dyDescent="0.15">
      <c r="A64" s="181" t="s">
        <v>33</v>
      </c>
      <c r="B64" s="181">
        <f>'将来負担比率（分子）の構造'!I$43</f>
        <v>2032</v>
      </c>
      <c r="C64" s="181"/>
      <c r="D64" s="181"/>
      <c r="E64" s="181">
        <f>'将来負担比率（分子）の構造'!J$43</f>
        <v>1939</v>
      </c>
      <c r="F64" s="181"/>
      <c r="G64" s="181"/>
      <c r="H64" s="181">
        <f>'将来負担比率（分子）の構造'!K$43</f>
        <v>1829</v>
      </c>
      <c r="I64" s="181"/>
      <c r="J64" s="181"/>
      <c r="K64" s="181">
        <f>'将来負担比率（分子）の構造'!L$43</f>
        <v>1842</v>
      </c>
      <c r="L64" s="181"/>
      <c r="M64" s="181"/>
      <c r="N64" s="181">
        <f>'将来負担比率（分子）の構造'!M$43</f>
        <v>1804</v>
      </c>
      <c r="O64" s="181"/>
      <c r="P64" s="181"/>
    </row>
    <row r="65" spans="1:16" x14ac:dyDescent="0.15">
      <c r="A65" s="181" t="s">
        <v>32</v>
      </c>
      <c r="B65" s="181">
        <f>'将来負担比率（分子）の構造'!I$42</f>
        <v>474</v>
      </c>
      <c r="C65" s="181"/>
      <c r="D65" s="181"/>
      <c r="E65" s="181">
        <f>'将来負担比率（分子）の構造'!J$42</f>
        <v>466</v>
      </c>
      <c r="F65" s="181"/>
      <c r="G65" s="181"/>
      <c r="H65" s="181">
        <f>'将来負担比率（分子）の構造'!K$42</f>
        <v>433</v>
      </c>
      <c r="I65" s="181"/>
      <c r="J65" s="181"/>
      <c r="K65" s="181">
        <f>'将来負担比率（分子）の構造'!L$42</f>
        <v>392</v>
      </c>
      <c r="L65" s="181"/>
      <c r="M65" s="181"/>
      <c r="N65" s="181">
        <f>'将来負担比率（分子）の構造'!M$42</f>
        <v>441</v>
      </c>
      <c r="O65" s="181"/>
      <c r="P65" s="181"/>
    </row>
    <row r="66" spans="1:16" x14ac:dyDescent="0.15">
      <c r="A66" s="181" t="s">
        <v>31</v>
      </c>
      <c r="B66" s="181">
        <f>'将来負担比率（分子）の構造'!I$41</f>
        <v>8136</v>
      </c>
      <c r="C66" s="181"/>
      <c r="D66" s="181"/>
      <c r="E66" s="181">
        <f>'将来負担比率（分子）の構造'!J$41</f>
        <v>8308</v>
      </c>
      <c r="F66" s="181"/>
      <c r="G66" s="181"/>
      <c r="H66" s="181">
        <f>'将来負担比率（分子）の構造'!K$41</f>
        <v>8809</v>
      </c>
      <c r="I66" s="181"/>
      <c r="J66" s="181"/>
      <c r="K66" s="181">
        <f>'将来負担比率（分子）の構造'!L$41</f>
        <v>9446</v>
      </c>
      <c r="L66" s="181"/>
      <c r="M66" s="181"/>
      <c r="N66" s="181">
        <f>'将来負担比率（分子）の構造'!M$41</f>
        <v>10066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169</v>
      </c>
      <c r="J67" s="181" t="e">
        <f>NA()</f>
        <v>#N/A</v>
      </c>
      <c r="K67" s="181" t="e">
        <f>NA()</f>
        <v>#N/A</v>
      </c>
      <c r="L67" s="181">
        <f>IF(ISNUMBER('将来負担比率（分子）の構造'!L$53), IF('将来負担比率（分子）の構造'!L$53 &lt; 0, 0, '将来負担比率（分子）の構造'!L$53), NA())</f>
        <v>544</v>
      </c>
      <c r="M67" s="181" t="e">
        <f>NA()</f>
        <v>#N/A</v>
      </c>
      <c r="N67" s="181" t="e">
        <f>NA()</f>
        <v>#N/A</v>
      </c>
      <c r="O67" s="181">
        <f>IF(ISNUMBER('将来負担比率（分子）の構造'!M$53), IF('将来負担比率（分子）の構造'!M$53 &lt; 0, 0, '将来負担比率（分子）の構造'!M$53), NA())</f>
        <v>1282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1050</v>
      </c>
      <c r="C72" s="185">
        <f>基金残高に係る経年分析!G55</f>
        <v>1051</v>
      </c>
      <c r="D72" s="185">
        <f>基金残高に係る経年分析!H55</f>
        <v>1051</v>
      </c>
    </row>
    <row r="73" spans="1:16" x14ac:dyDescent="0.15">
      <c r="A73" s="184" t="s">
        <v>78</v>
      </c>
      <c r="B73" s="185">
        <f>基金残高に係る経年分析!F56</f>
        <v>371</v>
      </c>
      <c r="C73" s="185">
        <f>基金残高に係る経年分析!G56</f>
        <v>372</v>
      </c>
      <c r="D73" s="185">
        <f>基金残高に係る経年分析!H56</f>
        <v>372</v>
      </c>
    </row>
    <row r="74" spans="1:16" x14ac:dyDescent="0.15">
      <c r="A74" s="184" t="s">
        <v>79</v>
      </c>
      <c r="B74" s="185">
        <f>基金残高に係る経年分析!F57</f>
        <v>2160</v>
      </c>
      <c r="C74" s="185">
        <f>基金残高に係る経年分析!G57</f>
        <v>2115</v>
      </c>
      <c r="D74" s="185">
        <f>基金残高に係る経年分析!H57</f>
        <v>1955</v>
      </c>
    </row>
  </sheetData>
  <sheetProtection algorithmName="SHA-512" hashValue="/S5fd+rt6fdC88WcaL/z3AOoJcat6JMELVlsd98suDM/aTI/KIR9Yk+zarOxfwZvEwMaTuMrBevgiFpiHvoXvA==" saltValue="p+IAoTnFlogk5CBBLP36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G53" sqref="G53"/>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229</v>
      </c>
      <c r="C5" s="709"/>
      <c r="D5" s="709"/>
      <c r="E5" s="709"/>
      <c r="F5" s="709"/>
      <c r="G5" s="709"/>
      <c r="H5" s="709"/>
      <c r="I5" s="709"/>
      <c r="J5" s="709"/>
      <c r="K5" s="709"/>
      <c r="L5" s="709"/>
      <c r="M5" s="709"/>
      <c r="N5" s="709"/>
      <c r="O5" s="709"/>
      <c r="P5" s="709"/>
      <c r="Q5" s="710"/>
      <c r="R5" s="695">
        <v>3230858</v>
      </c>
      <c r="S5" s="696"/>
      <c r="T5" s="696"/>
      <c r="U5" s="696"/>
      <c r="V5" s="696"/>
      <c r="W5" s="696"/>
      <c r="X5" s="696"/>
      <c r="Y5" s="739"/>
      <c r="Z5" s="757">
        <v>24.3</v>
      </c>
      <c r="AA5" s="757"/>
      <c r="AB5" s="757"/>
      <c r="AC5" s="757"/>
      <c r="AD5" s="758">
        <v>3170373</v>
      </c>
      <c r="AE5" s="758"/>
      <c r="AF5" s="758"/>
      <c r="AG5" s="758"/>
      <c r="AH5" s="758"/>
      <c r="AI5" s="758"/>
      <c r="AJ5" s="758"/>
      <c r="AK5" s="758"/>
      <c r="AL5" s="740">
        <v>45.1</v>
      </c>
      <c r="AM5" s="713"/>
      <c r="AN5" s="713"/>
      <c r="AO5" s="741"/>
      <c r="AP5" s="708" t="s">
        <v>230</v>
      </c>
      <c r="AQ5" s="709"/>
      <c r="AR5" s="709"/>
      <c r="AS5" s="709"/>
      <c r="AT5" s="709"/>
      <c r="AU5" s="709"/>
      <c r="AV5" s="709"/>
      <c r="AW5" s="709"/>
      <c r="AX5" s="709"/>
      <c r="AY5" s="709"/>
      <c r="AZ5" s="709"/>
      <c r="BA5" s="709"/>
      <c r="BB5" s="709"/>
      <c r="BC5" s="709"/>
      <c r="BD5" s="709"/>
      <c r="BE5" s="709"/>
      <c r="BF5" s="710"/>
      <c r="BG5" s="640">
        <v>3170373</v>
      </c>
      <c r="BH5" s="641"/>
      <c r="BI5" s="641"/>
      <c r="BJ5" s="641"/>
      <c r="BK5" s="641"/>
      <c r="BL5" s="641"/>
      <c r="BM5" s="641"/>
      <c r="BN5" s="642"/>
      <c r="BO5" s="677">
        <v>98.1</v>
      </c>
      <c r="BP5" s="677"/>
      <c r="BQ5" s="677"/>
      <c r="BR5" s="677"/>
      <c r="BS5" s="678">
        <v>46196</v>
      </c>
      <c r="BT5" s="678"/>
      <c r="BU5" s="678"/>
      <c r="BV5" s="678"/>
      <c r="BW5" s="678"/>
      <c r="BX5" s="678"/>
      <c r="BY5" s="678"/>
      <c r="BZ5" s="678"/>
      <c r="CA5" s="678"/>
      <c r="CB5" s="728"/>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310120</v>
      </c>
      <c r="S6" s="641"/>
      <c r="T6" s="641"/>
      <c r="U6" s="641"/>
      <c r="V6" s="641"/>
      <c r="W6" s="641"/>
      <c r="X6" s="641"/>
      <c r="Y6" s="642"/>
      <c r="Z6" s="677">
        <v>2.2999999999999998</v>
      </c>
      <c r="AA6" s="677"/>
      <c r="AB6" s="677"/>
      <c r="AC6" s="677"/>
      <c r="AD6" s="678">
        <v>310120</v>
      </c>
      <c r="AE6" s="678"/>
      <c r="AF6" s="678"/>
      <c r="AG6" s="678"/>
      <c r="AH6" s="678"/>
      <c r="AI6" s="678"/>
      <c r="AJ6" s="678"/>
      <c r="AK6" s="678"/>
      <c r="AL6" s="643">
        <v>4.4000000000000004</v>
      </c>
      <c r="AM6" s="644"/>
      <c r="AN6" s="644"/>
      <c r="AO6" s="679"/>
      <c r="AP6" s="637" t="s">
        <v>235</v>
      </c>
      <c r="AQ6" s="638"/>
      <c r="AR6" s="638"/>
      <c r="AS6" s="638"/>
      <c r="AT6" s="638"/>
      <c r="AU6" s="638"/>
      <c r="AV6" s="638"/>
      <c r="AW6" s="638"/>
      <c r="AX6" s="638"/>
      <c r="AY6" s="638"/>
      <c r="AZ6" s="638"/>
      <c r="BA6" s="638"/>
      <c r="BB6" s="638"/>
      <c r="BC6" s="638"/>
      <c r="BD6" s="638"/>
      <c r="BE6" s="638"/>
      <c r="BF6" s="639"/>
      <c r="BG6" s="640">
        <v>3170373</v>
      </c>
      <c r="BH6" s="641"/>
      <c r="BI6" s="641"/>
      <c r="BJ6" s="641"/>
      <c r="BK6" s="641"/>
      <c r="BL6" s="641"/>
      <c r="BM6" s="641"/>
      <c r="BN6" s="642"/>
      <c r="BO6" s="677">
        <v>98.1</v>
      </c>
      <c r="BP6" s="677"/>
      <c r="BQ6" s="677"/>
      <c r="BR6" s="677"/>
      <c r="BS6" s="678">
        <v>46196</v>
      </c>
      <c r="BT6" s="678"/>
      <c r="BU6" s="678"/>
      <c r="BV6" s="678"/>
      <c r="BW6" s="678"/>
      <c r="BX6" s="678"/>
      <c r="BY6" s="678"/>
      <c r="BZ6" s="678"/>
      <c r="CA6" s="678"/>
      <c r="CB6" s="728"/>
      <c r="CD6" s="698" t="s">
        <v>236</v>
      </c>
      <c r="CE6" s="699"/>
      <c r="CF6" s="699"/>
      <c r="CG6" s="699"/>
      <c r="CH6" s="699"/>
      <c r="CI6" s="699"/>
      <c r="CJ6" s="699"/>
      <c r="CK6" s="699"/>
      <c r="CL6" s="699"/>
      <c r="CM6" s="699"/>
      <c r="CN6" s="699"/>
      <c r="CO6" s="699"/>
      <c r="CP6" s="699"/>
      <c r="CQ6" s="700"/>
      <c r="CR6" s="640">
        <v>111680</v>
      </c>
      <c r="CS6" s="641"/>
      <c r="CT6" s="641"/>
      <c r="CU6" s="641"/>
      <c r="CV6" s="641"/>
      <c r="CW6" s="641"/>
      <c r="CX6" s="641"/>
      <c r="CY6" s="642"/>
      <c r="CZ6" s="740">
        <v>0.9</v>
      </c>
      <c r="DA6" s="713"/>
      <c r="DB6" s="713"/>
      <c r="DC6" s="743"/>
      <c r="DD6" s="646" t="s">
        <v>237</v>
      </c>
      <c r="DE6" s="641"/>
      <c r="DF6" s="641"/>
      <c r="DG6" s="641"/>
      <c r="DH6" s="641"/>
      <c r="DI6" s="641"/>
      <c r="DJ6" s="641"/>
      <c r="DK6" s="641"/>
      <c r="DL6" s="641"/>
      <c r="DM6" s="641"/>
      <c r="DN6" s="641"/>
      <c r="DO6" s="641"/>
      <c r="DP6" s="642"/>
      <c r="DQ6" s="646">
        <v>111409</v>
      </c>
      <c r="DR6" s="641"/>
      <c r="DS6" s="641"/>
      <c r="DT6" s="641"/>
      <c r="DU6" s="641"/>
      <c r="DV6" s="641"/>
      <c r="DW6" s="641"/>
      <c r="DX6" s="641"/>
      <c r="DY6" s="641"/>
      <c r="DZ6" s="641"/>
      <c r="EA6" s="641"/>
      <c r="EB6" s="641"/>
      <c r="EC6" s="684"/>
    </row>
    <row r="7" spans="2:143" ht="11.25" customHeight="1" x14ac:dyDescent="0.15">
      <c r="B7" s="637" t="s">
        <v>238</v>
      </c>
      <c r="C7" s="638"/>
      <c r="D7" s="638"/>
      <c r="E7" s="638"/>
      <c r="F7" s="638"/>
      <c r="G7" s="638"/>
      <c r="H7" s="638"/>
      <c r="I7" s="638"/>
      <c r="J7" s="638"/>
      <c r="K7" s="638"/>
      <c r="L7" s="638"/>
      <c r="M7" s="638"/>
      <c r="N7" s="638"/>
      <c r="O7" s="638"/>
      <c r="P7" s="638"/>
      <c r="Q7" s="639"/>
      <c r="R7" s="640">
        <v>1885</v>
      </c>
      <c r="S7" s="641"/>
      <c r="T7" s="641"/>
      <c r="U7" s="641"/>
      <c r="V7" s="641"/>
      <c r="W7" s="641"/>
      <c r="X7" s="641"/>
      <c r="Y7" s="642"/>
      <c r="Z7" s="677">
        <v>0</v>
      </c>
      <c r="AA7" s="677"/>
      <c r="AB7" s="677"/>
      <c r="AC7" s="677"/>
      <c r="AD7" s="678">
        <v>1885</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1402583</v>
      </c>
      <c r="BH7" s="641"/>
      <c r="BI7" s="641"/>
      <c r="BJ7" s="641"/>
      <c r="BK7" s="641"/>
      <c r="BL7" s="641"/>
      <c r="BM7" s="641"/>
      <c r="BN7" s="642"/>
      <c r="BO7" s="677">
        <v>43.4</v>
      </c>
      <c r="BP7" s="677"/>
      <c r="BQ7" s="677"/>
      <c r="BR7" s="677"/>
      <c r="BS7" s="678">
        <v>46196</v>
      </c>
      <c r="BT7" s="678"/>
      <c r="BU7" s="678"/>
      <c r="BV7" s="678"/>
      <c r="BW7" s="678"/>
      <c r="BX7" s="678"/>
      <c r="BY7" s="678"/>
      <c r="BZ7" s="678"/>
      <c r="CA7" s="678"/>
      <c r="CB7" s="728"/>
      <c r="CD7" s="673" t="s">
        <v>240</v>
      </c>
      <c r="CE7" s="674"/>
      <c r="CF7" s="674"/>
      <c r="CG7" s="674"/>
      <c r="CH7" s="674"/>
      <c r="CI7" s="674"/>
      <c r="CJ7" s="674"/>
      <c r="CK7" s="674"/>
      <c r="CL7" s="674"/>
      <c r="CM7" s="674"/>
      <c r="CN7" s="674"/>
      <c r="CO7" s="674"/>
      <c r="CP7" s="674"/>
      <c r="CQ7" s="675"/>
      <c r="CR7" s="640">
        <v>1738642</v>
      </c>
      <c r="CS7" s="641"/>
      <c r="CT7" s="641"/>
      <c r="CU7" s="641"/>
      <c r="CV7" s="641"/>
      <c r="CW7" s="641"/>
      <c r="CX7" s="641"/>
      <c r="CY7" s="642"/>
      <c r="CZ7" s="677">
        <v>13.6</v>
      </c>
      <c r="DA7" s="677"/>
      <c r="DB7" s="677"/>
      <c r="DC7" s="677"/>
      <c r="DD7" s="646">
        <v>751047</v>
      </c>
      <c r="DE7" s="641"/>
      <c r="DF7" s="641"/>
      <c r="DG7" s="641"/>
      <c r="DH7" s="641"/>
      <c r="DI7" s="641"/>
      <c r="DJ7" s="641"/>
      <c r="DK7" s="641"/>
      <c r="DL7" s="641"/>
      <c r="DM7" s="641"/>
      <c r="DN7" s="641"/>
      <c r="DO7" s="641"/>
      <c r="DP7" s="642"/>
      <c r="DQ7" s="646">
        <v>882919</v>
      </c>
      <c r="DR7" s="641"/>
      <c r="DS7" s="641"/>
      <c r="DT7" s="641"/>
      <c r="DU7" s="641"/>
      <c r="DV7" s="641"/>
      <c r="DW7" s="641"/>
      <c r="DX7" s="641"/>
      <c r="DY7" s="641"/>
      <c r="DZ7" s="641"/>
      <c r="EA7" s="641"/>
      <c r="EB7" s="641"/>
      <c r="EC7" s="684"/>
    </row>
    <row r="8" spans="2:143" ht="11.25" customHeight="1" x14ac:dyDescent="0.15">
      <c r="B8" s="637" t="s">
        <v>241</v>
      </c>
      <c r="C8" s="638"/>
      <c r="D8" s="638"/>
      <c r="E8" s="638"/>
      <c r="F8" s="638"/>
      <c r="G8" s="638"/>
      <c r="H8" s="638"/>
      <c r="I8" s="638"/>
      <c r="J8" s="638"/>
      <c r="K8" s="638"/>
      <c r="L8" s="638"/>
      <c r="M8" s="638"/>
      <c r="N8" s="638"/>
      <c r="O8" s="638"/>
      <c r="P8" s="638"/>
      <c r="Q8" s="639"/>
      <c r="R8" s="640">
        <v>6204</v>
      </c>
      <c r="S8" s="641"/>
      <c r="T8" s="641"/>
      <c r="U8" s="641"/>
      <c r="V8" s="641"/>
      <c r="W8" s="641"/>
      <c r="X8" s="641"/>
      <c r="Y8" s="642"/>
      <c r="Z8" s="677">
        <v>0</v>
      </c>
      <c r="AA8" s="677"/>
      <c r="AB8" s="677"/>
      <c r="AC8" s="677"/>
      <c r="AD8" s="678">
        <v>6204</v>
      </c>
      <c r="AE8" s="678"/>
      <c r="AF8" s="678"/>
      <c r="AG8" s="678"/>
      <c r="AH8" s="678"/>
      <c r="AI8" s="678"/>
      <c r="AJ8" s="678"/>
      <c r="AK8" s="678"/>
      <c r="AL8" s="643">
        <v>0.1</v>
      </c>
      <c r="AM8" s="644"/>
      <c r="AN8" s="644"/>
      <c r="AO8" s="679"/>
      <c r="AP8" s="637" t="s">
        <v>242</v>
      </c>
      <c r="AQ8" s="638"/>
      <c r="AR8" s="638"/>
      <c r="AS8" s="638"/>
      <c r="AT8" s="638"/>
      <c r="AU8" s="638"/>
      <c r="AV8" s="638"/>
      <c r="AW8" s="638"/>
      <c r="AX8" s="638"/>
      <c r="AY8" s="638"/>
      <c r="AZ8" s="638"/>
      <c r="BA8" s="638"/>
      <c r="BB8" s="638"/>
      <c r="BC8" s="638"/>
      <c r="BD8" s="638"/>
      <c r="BE8" s="638"/>
      <c r="BF8" s="639"/>
      <c r="BG8" s="640">
        <v>32734</v>
      </c>
      <c r="BH8" s="641"/>
      <c r="BI8" s="641"/>
      <c r="BJ8" s="641"/>
      <c r="BK8" s="641"/>
      <c r="BL8" s="641"/>
      <c r="BM8" s="641"/>
      <c r="BN8" s="642"/>
      <c r="BO8" s="677">
        <v>1</v>
      </c>
      <c r="BP8" s="677"/>
      <c r="BQ8" s="677"/>
      <c r="BR8" s="677"/>
      <c r="BS8" s="646" t="s">
        <v>130</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2901372</v>
      </c>
      <c r="CS8" s="641"/>
      <c r="CT8" s="641"/>
      <c r="CU8" s="641"/>
      <c r="CV8" s="641"/>
      <c r="CW8" s="641"/>
      <c r="CX8" s="641"/>
      <c r="CY8" s="642"/>
      <c r="CZ8" s="677">
        <v>22.7</v>
      </c>
      <c r="DA8" s="677"/>
      <c r="DB8" s="677"/>
      <c r="DC8" s="677"/>
      <c r="DD8" s="646">
        <v>39207</v>
      </c>
      <c r="DE8" s="641"/>
      <c r="DF8" s="641"/>
      <c r="DG8" s="641"/>
      <c r="DH8" s="641"/>
      <c r="DI8" s="641"/>
      <c r="DJ8" s="641"/>
      <c r="DK8" s="641"/>
      <c r="DL8" s="641"/>
      <c r="DM8" s="641"/>
      <c r="DN8" s="641"/>
      <c r="DO8" s="641"/>
      <c r="DP8" s="642"/>
      <c r="DQ8" s="646">
        <v>1598152</v>
      </c>
      <c r="DR8" s="641"/>
      <c r="DS8" s="641"/>
      <c r="DT8" s="641"/>
      <c r="DU8" s="641"/>
      <c r="DV8" s="641"/>
      <c r="DW8" s="641"/>
      <c r="DX8" s="641"/>
      <c r="DY8" s="641"/>
      <c r="DZ8" s="641"/>
      <c r="EA8" s="641"/>
      <c r="EB8" s="641"/>
      <c r="EC8" s="684"/>
    </row>
    <row r="9" spans="2:143" ht="11.25" customHeight="1" x14ac:dyDescent="0.15">
      <c r="B9" s="637" t="s">
        <v>244</v>
      </c>
      <c r="C9" s="638"/>
      <c r="D9" s="638"/>
      <c r="E9" s="638"/>
      <c r="F9" s="638"/>
      <c r="G9" s="638"/>
      <c r="H9" s="638"/>
      <c r="I9" s="638"/>
      <c r="J9" s="638"/>
      <c r="K9" s="638"/>
      <c r="L9" s="638"/>
      <c r="M9" s="638"/>
      <c r="N9" s="638"/>
      <c r="O9" s="638"/>
      <c r="P9" s="638"/>
      <c r="Q9" s="639"/>
      <c r="R9" s="640">
        <v>4069</v>
      </c>
      <c r="S9" s="641"/>
      <c r="T9" s="641"/>
      <c r="U9" s="641"/>
      <c r="V9" s="641"/>
      <c r="W9" s="641"/>
      <c r="X9" s="641"/>
      <c r="Y9" s="642"/>
      <c r="Z9" s="677">
        <v>0</v>
      </c>
      <c r="AA9" s="677"/>
      <c r="AB9" s="677"/>
      <c r="AC9" s="677"/>
      <c r="AD9" s="678">
        <v>4069</v>
      </c>
      <c r="AE9" s="678"/>
      <c r="AF9" s="678"/>
      <c r="AG9" s="678"/>
      <c r="AH9" s="678"/>
      <c r="AI9" s="678"/>
      <c r="AJ9" s="678"/>
      <c r="AK9" s="678"/>
      <c r="AL9" s="643">
        <v>0.1</v>
      </c>
      <c r="AM9" s="644"/>
      <c r="AN9" s="644"/>
      <c r="AO9" s="679"/>
      <c r="AP9" s="637" t="s">
        <v>245</v>
      </c>
      <c r="AQ9" s="638"/>
      <c r="AR9" s="638"/>
      <c r="AS9" s="638"/>
      <c r="AT9" s="638"/>
      <c r="AU9" s="638"/>
      <c r="AV9" s="638"/>
      <c r="AW9" s="638"/>
      <c r="AX9" s="638"/>
      <c r="AY9" s="638"/>
      <c r="AZ9" s="638"/>
      <c r="BA9" s="638"/>
      <c r="BB9" s="638"/>
      <c r="BC9" s="638"/>
      <c r="BD9" s="638"/>
      <c r="BE9" s="638"/>
      <c r="BF9" s="639"/>
      <c r="BG9" s="640">
        <v>1058411</v>
      </c>
      <c r="BH9" s="641"/>
      <c r="BI9" s="641"/>
      <c r="BJ9" s="641"/>
      <c r="BK9" s="641"/>
      <c r="BL9" s="641"/>
      <c r="BM9" s="641"/>
      <c r="BN9" s="642"/>
      <c r="BO9" s="677">
        <v>32.799999999999997</v>
      </c>
      <c r="BP9" s="677"/>
      <c r="BQ9" s="677"/>
      <c r="BR9" s="677"/>
      <c r="BS9" s="646" t="s">
        <v>130</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1426999</v>
      </c>
      <c r="CS9" s="641"/>
      <c r="CT9" s="641"/>
      <c r="CU9" s="641"/>
      <c r="CV9" s="641"/>
      <c r="CW9" s="641"/>
      <c r="CX9" s="641"/>
      <c r="CY9" s="642"/>
      <c r="CZ9" s="677">
        <v>11.1</v>
      </c>
      <c r="DA9" s="677"/>
      <c r="DB9" s="677"/>
      <c r="DC9" s="677"/>
      <c r="DD9" s="646">
        <v>3391</v>
      </c>
      <c r="DE9" s="641"/>
      <c r="DF9" s="641"/>
      <c r="DG9" s="641"/>
      <c r="DH9" s="641"/>
      <c r="DI9" s="641"/>
      <c r="DJ9" s="641"/>
      <c r="DK9" s="641"/>
      <c r="DL9" s="641"/>
      <c r="DM9" s="641"/>
      <c r="DN9" s="641"/>
      <c r="DO9" s="641"/>
      <c r="DP9" s="642"/>
      <c r="DQ9" s="646">
        <v>1342408</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t="s">
        <v>130</v>
      </c>
      <c r="S10" s="641"/>
      <c r="T10" s="641"/>
      <c r="U10" s="641"/>
      <c r="V10" s="641"/>
      <c r="W10" s="641"/>
      <c r="X10" s="641"/>
      <c r="Y10" s="642"/>
      <c r="Z10" s="677" t="s">
        <v>139</v>
      </c>
      <c r="AA10" s="677"/>
      <c r="AB10" s="677"/>
      <c r="AC10" s="677"/>
      <c r="AD10" s="678" t="s">
        <v>130</v>
      </c>
      <c r="AE10" s="678"/>
      <c r="AF10" s="678"/>
      <c r="AG10" s="678"/>
      <c r="AH10" s="678"/>
      <c r="AI10" s="678"/>
      <c r="AJ10" s="678"/>
      <c r="AK10" s="678"/>
      <c r="AL10" s="643" t="s">
        <v>237</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78465</v>
      </c>
      <c r="BH10" s="641"/>
      <c r="BI10" s="641"/>
      <c r="BJ10" s="641"/>
      <c r="BK10" s="641"/>
      <c r="BL10" s="641"/>
      <c r="BM10" s="641"/>
      <c r="BN10" s="642"/>
      <c r="BO10" s="677">
        <v>2.4</v>
      </c>
      <c r="BP10" s="677"/>
      <c r="BQ10" s="677"/>
      <c r="BR10" s="677"/>
      <c r="BS10" s="646" t="s">
        <v>130</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8657</v>
      </c>
      <c r="CS10" s="641"/>
      <c r="CT10" s="641"/>
      <c r="CU10" s="641"/>
      <c r="CV10" s="641"/>
      <c r="CW10" s="641"/>
      <c r="CX10" s="641"/>
      <c r="CY10" s="642"/>
      <c r="CZ10" s="677">
        <v>0.1</v>
      </c>
      <c r="DA10" s="677"/>
      <c r="DB10" s="677"/>
      <c r="DC10" s="677"/>
      <c r="DD10" s="646" t="s">
        <v>130</v>
      </c>
      <c r="DE10" s="641"/>
      <c r="DF10" s="641"/>
      <c r="DG10" s="641"/>
      <c r="DH10" s="641"/>
      <c r="DI10" s="641"/>
      <c r="DJ10" s="641"/>
      <c r="DK10" s="641"/>
      <c r="DL10" s="641"/>
      <c r="DM10" s="641"/>
      <c r="DN10" s="641"/>
      <c r="DO10" s="641"/>
      <c r="DP10" s="642"/>
      <c r="DQ10" s="646">
        <v>5598</v>
      </c>
      <c r="DR10" s="641"/>
      <c r="DS10" s="641"/>
      <c r="DT10" s="641"/>
      <c r="DU10" s="641"/>
      <c r="DV10" s="641"/>
      <c r="DW10" s="641"/>
      <c r="DX10" s="641"/>
      <c r="DY10" s="641"/>
      <c r="DZ10" s="641"/>
      <c r="EA10" s="641"/>
      <c r="EB10" s="641"/>
      <c r="EC10" s="684"/>
    </row>
    <row r="11" spans="2:143" ht="11.25" customHeight="1" x14ac:dyDescent="0.15">
      <c r="B11" s="637" t="s">
        <v>250</v>
      </c>
      <c r="C11" s="638"/>
      <c r="D11" s="638"/>
      <c r="E11" s="638"/>
      <c r="F11" s="638"/>
      <c r="G11" s="638"/>
      <c r="H11" s="638"/>
      <c r="I11" s="638"/>
      <c r="J11" s="638"/>
      <c r="K11" s="638"/>
      <c r="L11" s="638"/>
      <c r="M11" s="638"/>
      <c r="N11" s="638"/>
      <c r="O11" s="638"/>
      <c r="P11" s="638"/>
      <c r="Q11" s="639"/>
      <c r="R11" s="640">
        <v>365940</v>
      </c>
      <c r="S11" s="641"/>
      <c r="T11" s="641"/>
      <c r="U11" s="641"/>
      <c r="V11" s="641"/>
      <c r="W11" s="641"/>
      <c r="X11" s="641"/>
      <c r="Y11" s="642"/>
      <c r="Z11" s="643">
        <v>2.8</v>
      </c>
      <c r="AA11" s="644"/>
      <c r="AB11" s="644"/>
      <c r="AC11" s="645"/>
      <c r="AD11" s="646">
        <v>365940</v>
      </c>
      <c r="AE11" s="641"/>
      <c r="AF11" s="641"/>
      <c r="AG11" s="641"/>
      <c r="AH11" s="641"/>
      <c r="AI11" s="641"/>
      <c r="AJ11" s="641"/>
      <c r="AK11" s="642"/>
      <c r="AL11" s="643">
        <v>5.2</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232973</v>
      </c>
      <c r="BH11" s="641"/>
      <c r="BI11" s="641"/>
      <c r="BJ11" s="641"/>
      <c r="BK11" s="641"/>
      <c r="BL11" s="641"/>
      <c r="BM11" s="641"/>
      <c r="BN11" s="642"/>
      <c r="BO11" s="677">
        <v>7.2</v>
      </c>
      <c r="BP11" s="677"/>
      <c r="BQ11" s="677"/>
      <c r="BR11" s="677"/>
      <c r="BS11" s="646">
        <v>46196</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1927938</v>
      </c>
      <c r="CS11" s="641"/>
      <c r="CT11" s="641"/>
      <c r="CU11" s="641"/>
      <c r="CV11" s="641"/>
      <c r="CW11" s="641"/>
      <c r="CX11" s="641"/>
      <c r="CY11" s="642"/>
      <c r="CZ11" s="677">
        <v>15.1</v>
      </c>
      <c r="DA11" s="677"/>
      <c r="DB11" s="677"/>
      <c r="DC11" s="677"/>
      <c r="DD11" s="646">
        <v>525098</v>
      </c>
      <c r="DE11" s="641"/>
      <c r="DF11" s="641"/>
      <c r="DG11" s="641"/>
      <c r="DH11" s="641"/>
      <c r="DI11" s="641"/>
      <c r="DJ11" s="641"/>
      <c r="DK11" s="641"/>
      <c r="DL11" s="641"/>
      <c r="DM11" s="641"/>
      <c r="DN11" s="641"/>
      <c r="DO11" s="641"/>
      <c r="DP11" s="642"/>
      <c r="DQ11" s="646">
        <v>464937</v>
      </c>
      <c r="DR11" s="641"/>
      <c r="DS11" s="641"/>
      <c r="DT11" s="641"/>
      <c r="DU11" s="641"/>
      <c r="DV11" s="641"/>
      <c r="DW11" s="641"/>
      <c r="DX11" s="641"/>
      <c r="DY11" s="641"/>
      <c r="DZ11" s="641"/>
      <c r="EA11" s="641"/>
      <c r="EB11" s="641"/>
      <c r="EC11" s="684"/>
    </row>
    <row r="12" spans="2:143" ht="11.25" customHeight="1" x14ac:dyDescent="0.15">
      <c r="B12" s="637" t="s">
        <v>253</v>
      </c>
      <c r="C12" s="638"/>
      <c r="D12" s="638"/>
      <c r="E12" s="638"/>
      <c r="F12" s="638"/>
      <c r="G12" s="638"/>
      <c r="H12" s="638"/>
      <c r="I12" s="638"/>
      <c r="J12" s="638"/>
      <c r="K12" s="638"/>
      <c r="L12" s="638"/>
      <c r="M12" s="638"/>
      <c r="N12" s="638"/>
      <c r="O12" s="638"/>
      <c r="P12" s="638"/>
      <c r="Q12" s="639"/>
      <c r="R12" s="640">
        <v>4873</v>
      </c>
      <c r="S12" s="641"/>
      <c r="T12" s="641"/>
      <c r="U12" s="641"/>
      <c r="V12" s="641"/>
      <c r="W12" s="641"/>
      <c r="X12" s="641"/>
      <c r="Y12" s="642"/>
      <c r="Z12" s="677">
        <v>0</v>
      </c>
      <c r="AA12" s="677"/>
      <c r="AB12" s="677"/>
      <c r="AC12" s="677"/>
      <c r="AD12" s="678">
        <v>4873</v>
      </c>
      <c r="AE12" s="678"/>
      <c r="AF12" s="678"/>
      <c r="AG12" s="678"/>
      <c r="AH12" s="678"/>
      <c r="AI12" s="678"/>
      <c r="AJ12" s="678"/>
      <c r="AK12" s="678"/>
      <c r="AL12" s="643">
        <v>0.1</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1577626</v>
      </c>
      <c r="BH12" s="641"/>
      <c r="BI12" s="641"/>
      <c r="BJ12" s="641"/>
      <c r="BK12" s="641"/>
      <c r="BL12" s="641"/>
      <c r="BM12" s="641"/>
      <c r="BN12" s="642"/>
      <c r="BO12" s="677">
        <v>48.8</v>
      </c>
      <c r="BP12" s="677"/>
      <c r="BQ12" s="677"/>
      <c r="BR12" s="677"/>
      <c r="BS12" s="646" t="s">
        <v>130</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678455</v>
      </c>
      <c r="CS12" s="641"/>
      <c r="CT12" s="641"/>
      <c r="CU12" s="641"/>
      <c r="CV12" s="641"/>
      <c r="CW12" s="641"/>
      <c r="CX12" s="641"/>
      <c r="CY12" s="642"/>
      <c r="CZ12" s="677">
        <v>5.3</v>
      </c>
      <c r="DA12" s="677"/>
      <c r="DB12" s="677"/>
      <c r="DC12" s="677"/>
      <c r="DD12" s="646">
        <v>27337</v>
      </c>
      <c r="DE12" s="641"/>
      <c r="DF12" s="641"/>
      <c r="DG12" s="641"/>
      <c r="DH12" s="641"/>
      <c r="DI12" s="641"/>
      <c r="DJ12" s="641"/>
      <c r="DK12" s="641"/>
      <c r="DL12" s="641"/>
      <c r="DM12" s="641"/>
      <c r="DN12" s="641"/>
      <c r="DO12" s="641"/>
      <c r="DP12" s="642"/>
      <c r="DQ12" s="646">
        <v>341051</v>
      </c>
      <c r="DR12" s="641"/>
      <c r="DS12" s="641"/>
      <c r="DT12" s="641"/>
      <c r="DU12" s="641"/>
      <c r="DV12" s="641"/>
      <c r="DW12" s="641"/>
      <c r="DX12" s="641"/>
      <c r="DY12" s="641"/>
      <c r="DZ12" s="641"/>
      <c r="EA12" s="641"/>
      <c r="EB12" s="641"/>
      <c r="EC12" s="684"/>
    </row>
    <row r="13" spans="2:143" ht="11.25" customHeight="1" x14ac:dyDescent="0.15">
      <c r="B13" s="637" t="s">
        <v>256</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237</v>
      </c>
      <c r="AA13" s="677"/>
      <c r="AB13" s="677"/>
      <c r="AC13" s="677"/>
      <c r="AD13" s="678" t="s">
        <v>130</v>
      </c>
      <c r="AE13" s="678"/>
      <c r="AF13" s="678"/>
      <c r="AG13" s="678"/>
      <c r="AH13" s="678"/>
      <c r="AI13" s="678"/>
      <c r="AJ13" s="678"/>
      <c r="AK13" s="678"/>
      <c r="AL13" s="643" t="s">
        <v>237</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1570334</v>
      </c>
      <c r="BH13" s="641"/>
      <c r="BI13" s="641"/>
      <c r="BJ13" s="641"/>
      <c r="BK13" s="641"/>
      <c r="BL13" s="641"/>
      <c r="BM13" s="641"/>
      <c r="BN13" s="642"/>
      <c r="BO13" s="677">
        <v>48.6</v>
      </c>
      <c r="BP13" s="677"/>
      <c r="BQ13" s="677"/>
      <c r="BR13" s="677"/>
      <c r="BS13" s="646" t="s">
        <v>130</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1348593</v>
      </c>
      <c r="CS13" s="641"/>
      <c r="CT13" s="641"/>
      <c r="CU13" s="641"/>
      <c r="CV13" s="641"/>
      <c r="CW13" s="641"/>
      <c r="CX13" s="641"/>
      <c r="CY13" s="642"/>
      <c r="CZ13" s="677">
        <v>10.5</v>
      </c>
      <c r="DA13" s="677"/>
      <c r="DB13" s="677"/>
      <c r="DC13" s="677"/>
      <c r="DD13" s="646">
        <v>506161</v>
      </c>
      <c r="DE13" s="641"/>
      <c r="DF13" s="641"/>
      <c r="DG13" s="641"/>
      <c r="DH13" s="641"/>
      <c r="DI13" s="641"/>
      <c r="DJ13" s="641"/>
      <c r="DK13" s="641"/>
      <c r="DL13" s="641"/>
      <c r="DM13" s="641"/>
      <c r="DN13" s="641"/>
      <c r="DO13" s="641"/>
      <c r="DP13" s="642"/>
      <c r="DQ13" s="646">
        <v>920404</v>
      </c>
      <c r="DR13" s="641"/>
      <c r="DS13" s="641"/>
      <c r="DT13" s="641"/>
      <c r="DU13" s="641"/>
      <c r="DV13" s="641"/>
      <c r="DW13" s="641"/>
      <c r="DX13" s="641"/>
      <c r="DY13" s="641"/>
      <c r="DZ13" s="641"/>
      <c r="EA13" s="641"/>
      <c r="EB13" s="641"/>
      <c r="EC13" s="684"/>
    </row>
    <row r="14" spans="2:143" ht="11.25" customHeight="1" x14ac:dyDescent="0.15">
      <c r="B14" s="637" t="s">
        <v>259</v>
      </c>
      <c r="C14" s="638"/>
      <c r="D14" s="638"/>
      <c r="E14" s="638"/>
      <c r="F14" s="638"/>
      <c r="G14" s="638"/>
      <c r="H14" s="638"/>
      <c r="I14" s="638"/>
      <c r="J14" s="638"/>
      <c r="K14" s="638"/>
      <c r="L14" s="638"/>
      <c r="M14" s="638"/>
      <c r="N14" s="638"/>
      <c r="O14" s="638"/>
      <c r="P14" s="638"/>
      <c r="Q14" s="639"/>
      <c r="R14" s="640">
        <v>33537</v>
      </c>
      <c r="S14" s="641"/>
      <c r="T14" s="641"/>
      <c r="U14" s="641"/>
      <c r="V14" s="641"/>
      <c r="W14" s="641"/>
      <c r="X14" s="641"/>
      <c r="Y14" s="642"/>
      <c r="Z14" s="677">
        <v>0.3</v>
      </c>
      <c r="AA14" s="677"/>
      <c r="AB14" s="677"/>
      <c r="AC14" s="677"/>
      <c r="AD14" s="678">
        <v>33537</v>
      </c>
      <c r="AE14" s="678"/>
      <c r="AF14" s="678"/>
      <c r="AG14" s="678"/>
      <c r="AH14" s="678"/>
      <c r="AI14" s="678"/>
      <c r="AJ14" s="678"/>
      <c r="AK14" s="678"/>
      <c r="AL14" s="643">
        <v>0.5</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64046</v>
      </c>
      <c r="BH14" s="641"/>
      <c r="BI14" s="641"/>
      <c r="BJ14" s="641"/>
      <c r="BK14" s="641"/>
      <c r="BL14" s="641"/>
      <c r="BM14" s="641"/>
      <c r="BN14" s="642"/>
      <c r="BO14" s="677">
        <v>2</v>
      </c>
      <c r="BP14" s="677"/>
      <c r="BQ14" s="677"/>
      <c r="BR14" s="677"/>
      <c r="BS14" s="646" t="s">
        <v>130</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461652</v>
      </c>
      <c r="CS14" s="641"/>
      <c r="CT14" s="641"/>
      <c r="CU14" s="641"/>
      <c r="CV14" s="641"/>
      <c r="CW14" s="641"/>
      <c r="CX14" s="641"/>
      <c r="CY14" s="642"/>
      <c r="CZ14" s="677">
        <v>3.6</v>
      </c>
      <c r="DA14" s="677"/>
      <c r="DB14" s="677"/>
      <c r="DC14" s="677"/>
      <c r="DD14" s="646">
        <v>62638</v>
      </c>
      <c r="DE14" s="641"/>
      <c r="DF14" s="641"/>
      <c r="DG14" s="641"/>
      <c r="DH14" s="641"/>
      <c r="DI14" s="641"/>
      <c r="DJ14" s="641"/>
      <c r="DK14" s="641"/>
      <c r="DL14" s="641"/>
      <c r="DM14" s="641"/>
      <c r="DN14" s="641"/>
      <c r="DO14" s="641"/>
      <c r="DP14" s="642"/>
      <c r="DQ14" s="646">
        <v>423644</v>
      </c>
      <c r="DR14" s="641"/>
      <c r="DS14" s="641"/>
      <c r="DT14" s="641"/>
      <c r="DU14" s="641"/>
      <c r="DV14" s="641"/>
      <c r="DW14" s="641"/>
      <c r="DX14" s="641"/>
      <c r="DY14" s="641"/>
      <c r="DZ14" s="641"/>
      <c r="EA14" s="641"/>
      <c r="EB14" s="641"/>
      <c r="EC14" s="684"/>
    </row>
    <row r="15" spans="2:143" ht="11.25" customHeight="1" x14ac:dyDescent="0.15">
      <c r="B15" s="637" t="s">
        <v>262</v>
      </c>
      <c r="C15" s="638"/>
      <c r="D15" s="638"/>
      <c r="E15" s="638"/>
      <c r="F15" s="638"/>
      <c r="G15" s="638"/>
      <c r="H15" s="638"/>
      <c r="I15" s="638"/>
      <c r="J15" s="638"/>
      <c r="K15" s="638"/>
      <c r="L15" s="638"/>
      <c r="M15" s="638"/>
      <c r="N15" s="638"/>
      <c r="O15" s="638"/>
      <c r="P15" s="638"/>
      <c r="Q15" s="639"/>
      <c r="R15" s="640" t="s">
        <v>130</v>
      </c>
      <c r="S15" s="641"/>
      <c r="T15" s="641"/>
      <c r="U15" s="641"/>
      <c r="V15" s="641"/>
      <c r="W15" s="641"/>
      <c r="X15" s="641"/>
      <c r="Y15" s="642"/>
      <c r="Z15" s="677" t="s">
        <v>130</v>
      </c>
      <c r="AA15" s="677"/>
      <c r="AB15" s="677"/>
      <c r="AC15" s="677"/>
      <c r="AD15" s="678" t="s">
        <v>130</v>
      </c>
      <c r="AE15" s="678"/>
      <c r="AF15" s="678"/>
      <c r="AG15" s="678"/>
      <c r="AH15" s="678"/>
      <c r="AI15" s="678"/>
      <c r="AJ15" s="678"/>
      <c r="AK15" s="678"/>
      <c r="AL15" s="643" t="s">
        <v>130</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126118</v>
      </c>
      <c r="BH15" s="641"/>
      <c r="BI15" s="641"/>
      <c r="BJ15" s="641"/>
      <c r="BK15" s="641"/>
      <c r="BL15" s="641"/>
      <c r="BM15" s="641"/>
      <c r="BN15" s="642"/>
      <c r="BO15" s="677">
        <v>3.9</v>
      </c>
      <c r="BP15" s="677"/>
      <c r="BQ15" s="677"/>
      <c r="BR15" s="677"/>
      <c r="BS15" s="646" t="s">
        <v>139</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1388349</v>
      </c>
      <c r="CS15" s="641"/>
      <c r="CT15" s="641"/>
      <c r="CU15" s="641"/>
      <c r="CV15" s="641"/>
      <c r="CW15" s="641"/>
      <c r="CX15" s="641"/>
      <c r="CY15" s="642"/>
      <c r="CZ15" s="677">
        <v>10.8</v>
      </c>
      <c r="DA15" s="677"/>
      <c r="DB15" s="677"/>
      <c r="DC15" s="677"/>
      <c r="DD15" s="646">
        <v>156870</v>
      </c>
      <c r="DE15" s="641"/>
      <c r="DF15" s="641"/>
      <c r="DG15" s="641"/>
      <c r="DH15" s="641"/>
      <c r="DI15" s="641"/>
      <c r="DJ15" s="641"/>
      <c r="DK15" s="641"/>
      <c r="DL15" s="641"/>
      <c r="DM15" s="641"/>
      <c r="DN15" s="641"/>
      <c r="DO15" s="641"/>
      <c r="DP15" s="642"/>
      <c r="DQ15" s="646">
        <v>1128187</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9685</v>
      </c>
      <c r="S16" s="641"/>
      <c r="T16" s="641"/>
      <c r="U16" s="641"/>
      <c r="V16" s="641"/>
      <c r="W16" s="641"/>
      <c r="X16" s="641"/>
      <c r="Y16" s="642"/>
      <c r="Z16" s="677">
        <v>0.1</v>
      </c>
      <c r="AA16" s="677"/>
      <c r="AB16" s="677"/>
      <c r="AC16" s="677"/>
      <c r="AD16" s="678">
        <v>9685</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237</v>
      </c>
      <c r="BH16" s="641"/>
      <c r="BI16" s="641"/>
      <c r="BJ16" s="641"/>
      <c r="BK16" s="641"/>
      <c r="BL16" s="641"/>
      <c r="BM16" s="641"/>
      <c r="BN16" s="642"/>
      <c r="BO16" s="677" t="s">
        <v>130</v>
      </c>
      <c r="BP16" s="677"/>
      <c r="BQ16" s="677"/>
      <c r="BR16" s="677"/>
      <c r="BS16" s="646" t="s">
        <v>130</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4292</v>
      </c>
      <c r="CS16" s="641"/>
      <c r="CT16" s="641"/>
      <c r="CU16" s="641"/>
      <c r="CV16" s="641"/>
      <c r="CW16" s="641"/>
      <c r="CX16" s="641"/>
      <c r="CY16" s="642"/>
      <c r="CZ16" s="677">
        <v>0</v>
      </c>
      <c r="DA16" s="677"/>
      <c r="DB16" s="677"/>
      <c r="DC16" s="677"/>
      <c r="DD16" s="646" t="s">
        <v>130</v>
      </c>
      <c r="DE16" s="641"/>
      <c r="DF16" s="641"/>
      <c r="DG16" s="641"/>
      <c r="DH16" s="641"/>
      <c r="DI16" s="641"/>
      <c r="DJ16" s="641"/>
      <c r="DK16" s="641"/>
      <c r="DL16" s="641"/>
      <c r="DM16" s="641"/>
      <c r="DN16" s="641"/>
      <c r="DO16" s="641"/>
      <c r="DP16" s="642"/>
      <c r="DQ16" s="646">
        <v>4292</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44852</v>
      </c>
      <c r="S17" s="641"/>
      <c r="T17" s="641"/>
      <c r="U17" s="641"/>
      <c r="V17" s="641"/>
      <c r="W17" s="641"/>
      <c r="X17" s="641"/>
      <c r="Y17" s="642"/>
      <c r="Z17" s="677">
        <v>0.3</v>
      </c>
      <c r="AA17" s="677"/>
      <c r="AB17" s="677"/>
      <c r="AC17" s="677"/>
      <c r="AD17" s="678">
        <v>44852</v>
      </c>
      <c r="AE17" s="678"/>
      <c r="AF17" s="678"/>
      <c r="AG17" s="678"/>
      <c r="AH17" s="678"/>
      <c r="AI17" s="678"/>
      <c r="AJ17" s="678"/>
      <c r="AK17" s="678"/>
      <c r="AL17" s="643">
        <v>0.6</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802055</v>
      </c>
      <c r="CS17" s="641"/>
      <c r="CT17" s="641"/>
      <c r="CU17" s="641"/>
      <c r="CV17" s="641"/>
      <c r="CW17" s="641"/>
      <c r="CX17" s="641"/>
      <c r="CY17" s="642"/>
      <c r="CZ17" s="677">
        <v>6.3</v>
      </c>
      <c r="DA17" s="677"/>
      <c r="DB17" s="677"/>
      <c r="DC17" s="677"/>
      <c r="DD17" s="646" t="s">
        <v>130</v>
      </c>
      <c r="DE17" s="641"/>
      <c r="DF17" s="641"/>
      <c r="DG17" s="641"/>
      <c r="DH17" s="641"/>
      <c r="DI17" s="641"/>
      <c r="DJ17" s="641"/>
      <c r="DK17" s="641"/>
      <c r="DL17" s="641"/>
      <c r="DM17" s="641"/>
      <c r="DN17" s="641"/>
      <c r="DO17" s="641"/>
      <c r="DP17" s="642"/>
      <c r="DQ17" s="646">
        <v>773980</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16010</v>
      </c>
      <c r="S18" s="641"/>
      <c r="T18" s="641"/>
      <c r="U18" s="641"/>
      <c r="V18" s="641"/>
      <c r="W18" s="641"/>
      <c r="X18" s="641"/>
      <c r="Y18" s="642"/>
      <c r="Z18" s="677">
        <v>0.1</v>
      </c>
      <c r="AA18" s="677"/>
      <c r="AB18" s="677"/>
      <c r="AC18" s="677"/>
      <c r="AD18" s="678">
        <v>16010</v>
      </c>
      <c r="AE18" s="678"/>
      <c r="AF18" s="678"/>
      <c r="AG18" s="678"/>
      <c r="AH18" s="678"/>
      <c r="AI18" s="678"/>
      <c r="AJ18" s="678"/>
      <c r="AK18" s="678"/>
      <c r="AL18" s="643">
        <v>0.2</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139</v>
      </c>
      <c r="BP18" s="677"/>
      <c r="BQ18" s="677"/>
      <c r="BR18" s="677"/>
      <c r="BS18" s="646" t="s">
        <v>130</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139</v>
      </c>
      <c r="DA18" s="677"/>
      <c r="DB18" s="677"/>
      <c r="DC18" s="677"/>
      <c r="DD18" s="646" t="s">
        <v>237</v>
      </c>
      <c r="DE18" s="641"/>
      <c r="DF18" s="641"/>
      <c r="DG18" s="641"/>
      <c r="DH18" s="641"/>
      <c r="DI18" s="641"/>
      <c r="DJ18" s="641"/>
      <c r="DK18" s="641"/>
      <c r="DL18" s="641"/>
      <c r="DM18" s="641"/>
      <c r="DN18" s="641"/>
      <c r="DO18" s="641"/>
      <c r="DP18" s="642"/>
      <c r="DQ18" s="646" t="s">
        <v>237</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4967</v>
      </c>
      <c r="S19" s="641"/>
      <c r="T19" s="641"/>
      <c r="U19" s="641"/>
      <c r="V19" s="641"/>
      <c r="W19" s="641"/>
      <c r="X19" s="641"/>
      <c r="Y19" s="642"/>
      <c r="Z19" s="677">
        <v>0</v>
      </c>
      <c r="AA19" s="677"/>
      <c r="AB19" s="677"/>
      <c r="AC19" s="677"/>
      <c r="AD19" s="678">
        <v>4967</v>
      </c>
      <c r="AE19" s="678"/>
      <c r="AF19" s="678"/>
      <c r="AG19" s="678"/>
      <c r="AH19" s="678"/>
      <c r="AI19" s="678"/>
      <c r="AJ19" s="678"/>
      <c r="AK19" s="678"/>
      <c r="AL19" s="643">
        <v>0.1</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60485</v>
      </c>
      <c r="BH19" s="641"/>
      <c r="BI19" s="641"/>
      <c r="BJ19" s="641"/>
      <c r="BK19" s="641"/>
      <c r="BL19" s="641"/>
      <c r="BM19" s="641"/>
      <c r="BN19" s="642"/>
      <c r="BO19" s="677">
        <v>1.9</v>
      </c>
      <c r="BP19" s="677"/>
      <c r="BQ19" s="677"/>
      <c r="BR19" s="677"/>
      <c r="BS19" s="646" t="s">
        <v>139</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237</v>
      </c>
      <c r="CS19" s="641"/>
      <c r="CT19" s="641"/>
      <c r="CU19" s="641"/>
      <c r="CV19" s="641"/>
      <c r="CW19" s="641"/>
      <c r="CX19" s="641"/>
      <c r="CY19" s="642"/>
      <c r="CZ19" s="677" t="s">
        <v>130</v>
      </c>
      <c r="DA19" s="677"/>
      <c r="DB19" s="677"/>
      <c r="DC19" s="677"/>
      <c r="DD19" s="646" t="s">
        <v>130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533</v>
      </c>
      <c r="S20" s="641"/>
      <c r="T20" s="641"/>
      <c r="U20" s="641"/>
      <c r="V20" s="641"/>
      <c r="W20" s="641"/>
      <c r="X20" s="641"/>
      <c r="Y20" s="642"/>
      <c r="Z20" s="677">
        <v>0</v>
      </c>
      <c r="AA20" s="677"/>
      <c r="AB20" s="677"/>
      <c r="AC20" s="677"/>
      <c r="AD20" s="678">
        <v>533</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60485</v>
      </c>
      <c r="BH20" s="641"/>
      <c r="BI20" s="641"/>
      <c r="BJ20" s="641"/>
      <c r="BK20" s="641"/>
      <c r="BL20" s="641"/>
      <c r="BM20" s="641"/>
      <c r="BN20" s="642"/>
      <c r="BO20" s="677">
        <v>1.9</v>
      </c>
      <c r="BP20" s="677"/>
      <c r="BQ20" s="677"/>
      <c r="BR20" s="677"/>
      <c r="BS20" s="646" t="s">
        <v>130</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12798684</v>
      </c>
      <c r="CS20" s="641"/>
      <c r="CT20" s="641"/>
      <c r="CU20" s="641"/>
      <c r="CV20" s="641"/>
      <c r="CW20" s="641"/>
      <c r="CX20" s="641"/>
      <c r="CY20" s="642"/>
      <c r="CZ20" s="677">
        <v>100</v>
      </c>
      <c r="DA20" s="677"/>
      <c r="DB20" s="677"/>
      <c r="DC20" s="677"/>
      <c r="DD20" s="646">
        <v>2071749</v>
      </c>
      <c r="DE20" s="641"/>
      <c r="DF20" s="641"/>
      <c r="DG20" s="641"/>
      <c r="DH20" s="641"/>
      <c r="DI20" s="641"/>
      <c r="DJ20" s="641"/>
      <c r="DK20" s="641"/>
      <c r="DL20" s="641"/>
      <c r="DM20" s="641"/>
      <c r="DN20" s="641"/>
      <c r="DO20" s="641"/>
      <c r="DP20" s="642"/>
      <c r="DQ20" s="646">
        <v>7996981</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23342</v>
      </c>
      <c r="S21" s="641"/>
      <c r="T21" s="641"/>
      <c r="U21" s="641"/>
      <c r="V21" s="641"/>
      <c r="W21" s="641"/>
      <c r="X21" s="641"/>
      <c r="Y21" s="642"/>
      <c r="Z21" s="677">
        <v>0.2</v>
      </c>
      <c r="AA21" s="677"/>
      <c r="AB21" s="677"/>
      <c r="AC21" s="677"/>
      <c r="AD21" s="678">
        <v>23342</v>
      </c>
      <c r="AE21" s="678"/>
      <c r="AF21" s="678"/>
      <c r="AG21" s="678"/>
      <c r="AH21" s="678"/>
      <c r="AI21" s="678"/>
      <c r="AJ21" s="678"/>
      <c r="AK21" s="678"/>
      <c r="AL21" s="643">
        <v>0.3</v>
      </c>
      <c r="AM21" s="644"/>
      <c r="AN21" s="644"/>
      <c r="AO21" s="679"/>
      <c r="AP21" s="735" t="s">
        <v>281</v>
      </c>
      <c r="AQ21" s="742"/>
      <c r="AR21" s="742"/>
      <c r="AS21" s="742"/>
      <c r="AT21" s="742"/>
      <c r="AU21" s="742"/>
      <c r="AV21" s="742"/>
      <c r="AW21" s="742"/>
      <c r="AX21" s="742"/>
      <c r="AY21" s="742"/>
      <c r="AZ21" s="742"/>
      <c r="BA21" s="742"/>
      <c r="BB21" s="742"/>
      <c r="BC21" s="742"/>
      <c r="BD21" s="742"/>
      <c r="BE21" s="742"/>
      <c r="BF21" s="737"/>
      <c r="BG21" s="640" t="s">
        <v>130</v>
      </c>
      <c r="BH21" s="641"/>
      <c r="BI21" s="641"/>
      <c r="BJ21" s="641"/>
      <c r="BK21" s="641"/>
      <c r="BL21" s="641"/>
      <c r="BM21" s="641"/>
      <c r="BN21" s="642"/>
      <c r="BO21" s="677" t="s">
        <v>130</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3442678</v>
      </c>
      <c r="S22" s="641"/>
      <c r="T22" s="641"/>
      <c r="U22" s="641"/>
      <c r="V22" s="641"/>
      <c r="W22" s="641"/>
      <c r="X22" s="641"/>
      <c r="Y22" s="642"/>
      <c r="Z22" s="677">
        <v>25.9</v>
      </c>
      <c r="AA22" s="677"/>
      <c r="AB22" s="677"/>
      <c r="AC22" s="677"/>
      <c r="AD22" s="678">
        <v>3071682</v>
      </c>
      <c r="AE22" s="678"/>
      <c r="AF22" s="678"/>
      <c r="AG22" s="678"/>
      <c r="AH22" s="678"/>
      <c r="AI22" s="678"/>
      <c r="AJ22" s="678"/>
      <c r="AK22" s="678"/>
      <c r="AL22" s="643">
        <v>43.7</v>
      </c>
      <c r="AM22" s="644"/>
      <c r="AN22" s="644"/>
      <c r="AO22" s="679"/>
      <c r="AP22" s="735" t="s">
        <v>283</v>
      </c>
      <c r="AQ22" s="742"/>
      <c r="AR22" s="742"/>
      <c r="AS22" s="742"/>
      <c r="AT22" s="742"/>
      <c r="AU22" s="742"/>
      <c r="AV22" s="742"/>
      <c r="AW22" s="742"/>
      <c r="AX22" s="742"/>
      <c r="AY22" s="742"/>
      <c r="AZ22" s="742"/>
      <c r="BA22" s="742"/>
      <c r="BB22" s="742"/>
      <c r="BC22" s="742"/>
      <c r="BD22" s="742"/>
      <c r="BE22" s="742"/>
      <c r="BF22" s="737"/>
      <c r="BG22" s="640" t="s">
        <v>130</v>
      </c>
      <c r="BH22" s="641"/>
      <c r="BI22" s="641"/>
      <c r="BJ22" s="641"/>
      <c r="BK22" s="641"/>
      <c r="BL22" s="641"/>
      <c r="BM22" s="641"/>
      <c r="BN22" s="642"/>
      <c r="BO22" s="677" t="s">
        <v>130</v>
      </c>
      <c r="BP22" s="677"/>
      <c r="BQ22" s="677"/>
      <c r="BR22" s="677"/>
      <c r="BS22" s="646" t="s">
        <v>237</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3071682</v>
      </c>
      <c r="S23" s="641"/>
      <c r="T23" s="641"/>
      <c r="U23" s="641"/>
      <c r="V23" s="641"/>
      <c r="W23" s="641"/>
      <c r="X23" s="641"/>
      <c r="Y23" s="642"/>
      <c r="Z23" s="677">
        <v>23.1</v>
      </c>
      <c r="AA23" s="677"/>
      <c r="AB23" s="677"/>
      <c r="AC23" s="677"/>
      <c r="AD23" s="678">
        <v>3071682</v>
      </c>
      <c r="AE23" s="678"/>
      <c r="AF23" s="678"/>
      <c r="AG23" s="678"/>
      <c r="AH23" s="678"/>
      <c r="AI23" s="678"/>
      <c r="AJ23" s="678"/>
      <c r="AK23" s="678"/>
      <c r="AL23" s="643">
        <v>43.7</v>
      </c>
      <c r="AM23" s="644"/>
      <c r="AN23" s="644"/>
      <c r="AO23" s="679"/>
      <c r="AP23" s="735" t="s">
        <v>286</v>
      </c>
      <c r="AQ23" s="742"/>
      <c r="AR23" s="742"/>
      <c r="AS23" s="742"/>
      <c r="AT23" s="742"/>
      <c r="AU23" s="742"/>
      <c r="AV23" s="742"/>
      <c r="AW23" s="742"/>
      <c r="AX23" s="742"/>
      <c r="AY23" s="742"/>
      <c r="AZ23" s="742"/>
      <c r="BA23" s="742"/>
      <c r="BB23" s="742"/>
      <c r="BC23" s="742"/>
      <c r="BD23" s="742"/>
      <c r="BE23" s="742"/>
      <c r="BF23" s="737"/>
      <c r="BG23" s="640">
        <v>60485</v>
      </c>
      <c r="BH23" s="641"/>
      <c r="BI23" s="641"/>
      <c r="BJ23" s="641"/>
      <c r="BK23" s="641"/>
      <c r="BL23" s="641"/>
      <c r="BM23" s="641"/>
      <c r="BN23" s="642"/>
      <c r="BO23" s="677">
        <v>1.9</v>
      </c>
      <c r="BP23" s="677"/>
      <c r="BQ23" s="677"/>
      <c r="BR23" s="677"/>
      <c r="BS23" s="646" t="s">
        <v>130</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370996</v>
      </c>
      <c r="S24" s="641"/>
      <c r="T24" s="641"/>
      <c r="U24" s="641"/>
      <c r="V24" s="641"/>
      <c r="W24" s="641"/>
      <c r="X24" s="641"/>
      <c r="Y24" s="642"/>
      <c r="Z24" s="677">
        <v>2.8</v>
      </c>
      <c r="AA24" s="677"/>
      <c r="AB24" s="677"/>
      <c r="AC24" s="677"/>
      <c r="AD24" s="678" t="s">
        <v>130</v>
      </c>
      <c r="AE24" s="678"/>
      <c r="AF24" s="678"/>
      <c r="AG24" s="678"/>
      <c r="AH24" s="678"/>
      <c r="AI24" s="678"/>
      <c r="AJ24" s="678"/>
      <c r="AK24" s="678"/>
      <c r="AL24" s="643" t="s">
        <v>237</v>
      </c>
      <c r="AM24" s="644"/>
      <c r="AN24" s="644"/>
      <c r="AO24" s="679"/>
      <c r="AP24" s="735" t="s">
        <v>293</v>
      </c>
      <c r="AQ24" s="742"/>
      <c r="AR24" s="742"/>
      <c r="AS24" s="742"/>
      <c r="AT24" s="742"/>
      <c r="AU24" s="742"/>
      <c r="AV24" s="742"/>
      <c r="AW24" s="742"/>
      <c r="AX24" s="742"/>
      <c r="AY24" s="742"/>
      <c r="AZ24" s="742"/>
      <c r="BA24" s="742"/>
      <c r="BB24" s="742"/>
      <c r="BC24" s="742"/>
      <c r="BD24" s="742"/>
      <c r="BE24" s="742"/>
      <c r="BF24" s="737"/>
      <c r="BG24" s="640" t="s">
        <v>139</v>
      </c>
      <c r="BH24" s="641"/>
      <c r="BI24" s="641"/>
      <c r="BJ24" s="641"/>
      <c r="BK24" s="641"/>
      <c r="BL24" s="641"/>
      <c r="BM24" s="641"/>
      <c r="BN24" s="642"/>
      <c r="BO24" s="677" t="s">
        <v>130</v>
      </c>
      <c r="BP24" s="677"/>
      <c r="BQ24" s="677"/>
      <c r="BR24" s="677"/>
      <c r="BS24" s="646" t="s">
        <v>237</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3895550</v>
      </c>
      <c r="CS24" s="696"/>
      <c r="CT24" s="696"/>
      <c r="CU24" s="696"/>
      <c r="CV24" s="696"/>
      <c r="CW24" s="696"/>
      <c r="CX24" s="696"/>
      <c r="CY24" s="739"/>
      <c r="CZ24" s="740">
        <v>30.4</v>
      </c>
      <c r="DA24" s="713"/>
      <c r="DB24" s="713"/>
      <c r="DC24" s="743"/>
      <c r="DD24" s="738">
        <v>2762799</v>
      </c>
      <c r="DE24" s="696"/>
      <c r="DF24" s="696"/>
      <c r="DG24" s="696"/>
      <c r="DH24" s="696"/>
      <c r="DI24" s="696"/>
      <c r="DJ24" s="696"/>
      <c r="DK24" s="739"/>
      <c r="DL24" s="738">
        <v>2759181</v>
      </c>
      <c r="DM24" s="696"/>
      <c r="DN24" s="696"/>
      <c r="DO24" s="696"/>
      <c r="DP24" s="696"/>
      <c r="DQ24" s="696"/>
      <c r="DR24" s="696"/>
      <c r="DS24" s="696"/>
      <c r="DT24" s="696"/>
      <c r="DU24" s="696"/>
      <c r="DV24" s="739"/>
      <c r="DW24" s="740">
        <v>37.700000000000003</v>
      </c>
      <c r="DX24" s="713"/>
      <c r="DY24" s="713"/>
      <c r="DZ24" s="713"/>
      <c r="EA24" s="713"/>
      <c r="EB24" s="713"/>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t="s">
        <v>237</v>
      </c>
      <c r="S25" s="641"/>
      <c r="T25" s="641"/>
      <c r="U25" s="641"/>
      <c r="V25" s="641"/>
      <c r="W25" s="641"/>
      <c r="X25" s="641"/>
      <c r="Y25" s="642"/>
      <c r="Z25" s="677" t="s">
        <v>130</v>
      </c>
      <c r="AA25" s="677"/>
      <c r="AB25" s="677"/>
      <c r="AC25" s="677"/>
      <c r="AD25" s="678" t="s">
        <v>139</v>
      </c>
      <c r="AE25" s="678"/>
      <c r="AF25" s="678"/>
      <c r="AG25" s="678"/>
      <c r="AH25" s="678"/>
      <c r="AI25" s="678"/>
      <c r="AJ25" s="678"/>
      <c r="AK25" s="678"/>
      <c r="AL25" s="643" t="s">
        <v>130</v>
      </c>
      <c r="AM25" s="644"/>
      <c r="AN25" s="644"/>
      <c r="AO25" s="679"/>
      <c r="AP25" s="735" t="s">
        <v>296</v>
      </c>
      <c r="AQ25" s="742"/>
      <c r="AR25" s="742"/>
      <c r="AS25" s="742"/>
      <c r="AT25" s="742"/>
      <c r="AU25" s="742"/>
      <c r="AV25" s="742"/>
      <c r="AW25" s="742"/>
      <c r="AX25" s="742"/>
      <c r="AY25" s="742"/>
      <c r="AZ25" s="742"/>
      <c r="BA25" s="742"/>
      <c r="BB25" s="742"/>
      <c r="BC25" s="742"/>
      <c r="BD25" s="742"/>
      <c r="BE25" s="742"/>
      <c r="BF25" s="737"/>
      <c r="BG25" s="640" t="s">
        <v>130</v>
      </c>
      <c r="BH25" s="641"/>
      <c r="BI25" s="641"/>
      <c r="BJ25" s="641"/>
      <c r="BK25" s="641"/>
      <c r="BL25" s="641"/>
      <c r="BM25" s="641"/>
      <c r="BN25" s="642"/>
      <c r="BO25" s="677" t="s">
        <v>237</v>
      </c>
      <c r="BP25" s="677"/>
      <c r="BQ25" s="677"/>
      <c r="BR25" s="677"/>
      <c r="BS25" s="646" t="s">
        <v>139</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1541898</v>
      </c>
      <c r="CS25" s="659"/>
      <c r="CT25" s="659"/>
      <c r="CU25" s="659"/>
      <c r="CV25" s="659"/>
      <c r="CW25" s="659"/>
      <c r="CX25" s="659"/>
      <c r="CY25" s="660"/>
      <c r="CZ25" s="643">
        <v>12</v>
      </c>
      <c r="DA25" s="661"/>
      <c r="DB25" s="661"/>
      <c r="DC25" s="662"/>
      <c r="DD25" s="646">
        <v>1447102</v>
      </c>
      <c r="DE25" s="659"/>
      <c r="DF25" s="659"/>
      <c r="DG25" s="659"/>
      <c r="DH25" s="659"/>
      <c r="DI25" s="659"/>
      <c r="DJ25" s="659"/>
      <c r="DK25" s="660"/>
      <c r="DL25" s="646">
        <v>1445485</v>
      </c>
      <c r="DM25" s="659"/>
      <c r="DN25" s="659"/>
      <c r="DO25" s="659"/>
      <c r="DP25" s="659"/>
      <c r="DQ25" s="659"/>
      <c r="DR25" s="659"/>
      <c r="DS25" s="659"/>
      <c r="DT25" s="659"/>
      <c r="DU25" s="659"/>
      <c r="DV25" s="660"/>
      <c r="DW25" s="643">
        <v>19.7</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7454701</v>
      </c>
      <c r="S26" s="641"/>
      <c r="T26" s="641"/>
      <c r="U26" s="641"/>
      <c r="V26" s="641"/>
      <c r="W26" s="641"/>
      <c r="X26" s="641"/>
      <c r="Y26" s="642"/>
      <c r="Z26" s="677">
        <v>56.2</v>
      </c>
      <c r="AA26" s="677"/>
      <c r="AB26" s="677"/>
      <c r="AC26" s="677"/>
      <c r="AD26" s="678">
        <v>7023220</v>
      </c>
      <c r="AE26" s="678"/>
      <c r="AF26" s="678"/>
      <c r="AG26" s="678"/>
      <c r="AH26" s="678"/>
      <c r="AI26" s="678"/>
      <c r="AJ26" s="678"/>
      <c r="AK26" s="678"/>
      <c r="AL26" s="643">
        <v>99.9</v>
      </c>
      <c r="AM26" s="644"/>
      <c r="AN26" s="644"/>
      <c r="AO26" s="679"/>
      <c r="AP26" s="735" t="s">
        <v>299</v>
      </c>
      <c r="AQ26" s="736"/>
      <c r="AR26" s="736"/>
      <c r="AS26" s="736"/>
      <c r="AT26" s="736"/>
      <c r="AU26" s="736"/>
      <c r="AV26" s="736"/>
      <c r="AW26" s="736"/>
      <c r="AX26" s="736"/>
      <c r="AY26" s="736"/>
      <c r="AZ26" s="736"/>
      <c r="BA26" s="736"/>
      <c r="BB26" s="736"/>
      <c r="BC26" s="736"/>
      <c r="BD26" s="736"/>
      <c r="BE26" s="736"/>
      <c r="BF26" s="737"/>
      <c r="BG26" s="640" t="s">
        <v>130</v>
      </c>
      <c r="BH26" s="641"/>
      <c r="BI26" s="641"/>
      <c r="BJ26" s="641"/>
      <c r="BK26" s="641"/>
      <c r="BL26" s="641"/>
      <c r="BM26" s="641"/>
      <c r="BN26" s="642"/>
      <c r="BO26" s="677" t="s">
        <v>130</v>
      </c>
      <c r="BP26" s="677"/>
      <c r="BQ26" s="677"/>
      <c r="BR26" s="677"/>
      <c r="BS26" s="646" t="s">
        <v>139</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963622</v>
      </c>
      <c r="CS26" s="641"/>
      <c r="CT26" s="641"/>
      <c r="CU26" s="641"/>
      <c r="CV26" s="641"/>
      <c r="CW26" s="641"/>
      <c r="CX26" s="641"/>
      <c r="CY26" s="642"/>
      <c r="CZ26" s="643">
        <v>7.5</v>
      </c>
      <c r="DA26" s="661"/>
      <c r="DB26" s="661"/>
      <c r="DC26" s="662"/>
      <c r="DD26" s="646">
        <v>875199</v>
      </c>
      <c r="DE26" s="641"/>
      <c r="DF26" s="641"/>
      <c r="DG26" s="641"/>
      <c r="DH26" s="641"/>
      <c r="DI26" s="641"/>
      <c r="DJ26" s="641"/>
      <c r="DK26" s="642"/>
      <c r="DL26" s="646" t="s">
        <v>130</v>
      </c>
      <c r="DM26" s="641"/>
      <c r="DN26" s="641"/>
      <c r="DO26" s="641"/>
      <c r="DP26" s="641"/>
      <c r="DQ26" s="641"/>
      <c r="DR26" s="641"/>
      <c r="DS26" s="641"/>
      <c r="DT26" s="641"/>
      <c r="DU26" s="641"/>
      <c r="DV26" s="642"/>
      <c r="DW26" s="643" t="s">
        <v>130</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3525</v>
      </c>
      <c r="S27" s="641"/>
      <c r="T27" s="641"/>
      <c r="U27" s="641"/>
      <c r="V27" s="641"/>
      <c r="W27" s="641"/>
      <c r="X27" s="641"/>
      <c r="Y27" s="642"/>
      <c r="Z27" s="677">
        <v>0</v>
      </c>
      <c r="AA27" s="677"/>
      <c r="AB27" s="677"/>
      <c r="AC27" s="677"/>
      <c r="AD27" s="678">
        <v>3525</v>
      </c>
      <c r="AE27" s="678"/>
      <c r="AF27" s="678"/>
      <c r="AG27" s="678"/>
      <c r="AH27" s="678"/>
      <c r="AI27" s="678"/>
      <c r="AJ27" s="678"/>
      <c r="AK27" s="678"/>
      <c r="AL27" s="643">
        <v>0.1</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3230858</v>
      </c>
      <c r="BH27" s="641"/>
      <c r="BI27" s="641"/>
      <c r="BJ27" s="641"/>
      <c r="BK27" s="641"/>
      <c r="BL27" s="641"/>
      <c r="BM27" s="641"/>
      <c r="BN27" s="642"/>
      <c r="BO27" s="677">
        <v>100</v>
      </c>
      <c r="BP27" s="677"/>
      <c r="BQ27" s="677"/>
      <c r="BR27" s="677"/>
      <c r="BS27" s="646">
        <v>46196</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1551597</v>
      </c>
      <c r="CS27" s="659"/>
      <c r="CT27" s="659"/>
      <c r="CU27" s="659"/>
      <c r="CV27" s="659"/>
      <c r="CW27" s="659"/>
      <c r="CX27" s="659"/>
      <c r="CY27" s="660"/>
      <c r="CZ27" s="643">
        <v>12.1</v>
      </c>
      <c r="DA27" s="661"/>
      <c r="DB27" s="661"/>
      <c r="DC27" s="662"/>
      <c r="DD27" s="646">
        <v>541717</v>
      </c>
      <c r="DE27" s="659"/>
      <c r="DF27" s="659"/>
      <c r="DG27" s="659"/>
      <c r="DH27" s="659"/>
      <c r="DI27" s="659"/>
      <c r="DJ27" s="659"/>
      <c r="DK27" s="660"/>
      <c r="DL27" s="646">
        <v>539716</v>
      </c>
      <c r="DM27" s="659"/>
      <c r="DN27" s="659"/>
      <c r="DO27" s="659"/>
      <c r="DP27" s="659"/>
      <c r="DQ27" s="659"/>
      <c r="DR27" s="659"/>
      <c r="DS27" s="659"/>
      <c r="DT27" s="659"/>
      <c r="DU27" s="659"/>
      <c r="DV27" s="660"/>
      <c r="DW27" s="643">
        <v>7.4</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164294</v>
      </c>
      <c r="S28" s="641"/>
      <c r="T28" s="641"/>
      <c r="U28" s="641"/>
      <c r="V28" s="641"/>
      <c r="W28" s="641"/>
      <c r="X28" s="641"/>
      <c r="Y28" s="642"/>
      <c r="Z28" s="677">
        <v>1.2</v>
      </c>
      <c r="AA28" s="677"/>
      <c r="AB28" s="677"/>
      <c r="AC28" s="677"/>
      <c r="AD28" s="678" t="s">
        <v>139</v>
      </c>
      <c r="AE28" s="678"/>
      <c r="AF28" s="678"/>
      <c r="AG28" s="678"/>
      <c r="AH28" s="678"/>
      <c r="AI28" s="678"/>
      <c r="AJ28" s="678"/>
      <c r="AK28" s="678"/>
      <c r="AL28" s="643" t="s">
        <v>130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802055</v>
      </c>
      <c r="CS28" s="641"/>
      <c r="CT28" s="641"/>
      <c r="CU28" s="641"/>
      <c r="CV28" s="641"/>
      <c r="CW28" s="641"/>
      <c r="CX28" s="641"/>
      <c r="CY28" s="642"/>
      <c r="CZ28" s="643">
        <v>6.3</v>
      </c>
      <c r="DA28" s="661"/>
      <c r="DB28" s="661"/>
      <c r="DC28" s="662"/>
      <c r="DD28" s="646">
        <v>773980</v>
      </c>
      <c r="DE28" s="641"/>
      <c r="DF28" s="641"/>
      <c r="DG28" s="641"/>
      <c r="DH28" s="641"/>
      <c r="DI28" s="641"/>
      <c r="DJ28" s="641"/>
      <c r="DK28" s="642"/>
      <c r="DL28" s="646">
        <v>773980</v>
      </c>
      <c r="DM28" s="641"/>
      <c r="DN28" s="641"/>
      <c r="DO28" s="641"/>
      <c r="DP28" s="641"/>
      <c r="DQ28" s="641"/>
      <c r="DR28" s="641"/>
      <c r="DS28" s="641"/>
      <c r="DT28" s="641"/>
      <c r="DU28" s="641"/>
      <c r="DV28" s="642"/>
      <c r="DW28" s="643">
        <v>10.6</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254559</v>
      </c>
      <c r="S29" s="641"/>
      <c r="T29" s="641"/>
      <c r="U29" s="641"/>
      <c r="V29" s="641"/>
      <c r="W29" s="641"/>
      <c r="X29" s="641"/>
      <c r="Y29" s="642"/>
      <c r="Z29" s="677">
        <v>1.9</v>
      </c>
      <c r="AA29" s="677"/>
      <c r="AB29" s="677"/>
      <c r="AC29" s="677"/>
      <c r="AD29" s="678" t="s">
        <v>130</v>
      </c>
      <c r="AE29" s="678"/>
      <c r="AF29" s="678"/>
      <c r="AG29" s="678"/>
      <c r="AH29" s="678"/>
      <c r="AI29" s="678"/>
      <c r="AJ29" s="678"/>
      <c r="AK29" s="678"/>
      <c r="AL29" s="643" t="s">
        <v>130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307</v>
      </c>
      <c r="CE29" s="730"/>
      <c r="CF29" s="673" t="s">
        <v>70</v>
      </c>
      <c r="CG29" s="674"/>
      <c r="CH29" s="674"/>
      <c r="CI29" s="674"/>
      <c r="CJ29" s="674"/>
      <c r="CK29" s="674"/>
      <c r="CL29" s="674"/>
      <c r="CM29" s="674"/>
      <c r="CN29" s="674"/>
      <c r="CO29" s="674"/>
      <c r="CP29" s="674"/>
      <c r="CQ29" s="675"/>
      <c r="CR29" s="640">
        <v>801951</v>
      </c>
      <c r="CS29" s="659"/>
      <c r="CT29" s="659"/>
      <c r="CU29" s="659"/>
      <c r="CV29" s="659"/>
      <c r="CW29" s="659"/>
      <c r="CX29" s="659"/>
      <c r="CY29" s="660"/>
      <c r="CZ29" s="643">
        <v>6.3</v>
      </c>
      <c r="DA29" s="661"/>
      <c r="DB29" s="661"/>
      <c r="DC29" s="662"/>
      <c r="DD29" s="646">
        <v>773876</v>
      </c>
      <c r="DE29" s="659"/>
      <c r="DF29" s="659"/>
      <c r="DG29" s="659"/>
      <c r="DH29" s="659"/>
      <c r="DI29" s="659"/>
      <c r="DJ29" s="659"/>
      <c r="DK29" s="660"/>
      <c r="DL29" s="646">
        <v>773876</v>
      </c>
      <c r="DM29" s="659"/>
      <c r="DN29" s="659"/>
      <c r="DO29" s="659"/>
      <c r="DP29" s="659"/>
      <c r="DQ29" s="659"/>
      <c r="DR29" s="659"/>
      <c r="DS29" s="659"/>
      <c r="DT29" s="659"/>
      <c r="DU29" s="659"/>
      <c r="DV29" s="660"/>
      <c r="DW29" s="643">
        <v>10.6</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54036</v>
      </c>
      <c r="S30" s="641"/>
      <c r="T30" s="641"/>
      <c r="U30" s="641"/>
      <c r="V30" s="641"/>
      <c r="W30" s="641"/>
      <c r="X30" s="641"/>
      <c r="Y30" s="642"/>
      <c r="Z30" s="677">
        <v>0.4</v>
      </c>
      <c r="AA30" s="677"/>
      <c r="AB30" s="677"/>
      <c r="AC30" s="677"/>
      <c r="AD30" s="678" t="s">
        <v>130</v>
      </c>
      <c r="AE30" s="678"/>
      <c r="AF30" s="678"/>
      <c r="AG30" s="678"/>
      <c r="AH30" s="678"/>
      <c r="AI30" s="678"/>
      <c r="AJ30" s="678"/>
      <c r="AK30" s="678"/>
      <c r="AL30" s="643" t="s">
        <v>139</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1"/>
      <c r="CE30" s="732"/>
      <c r="CF30" s="673" t="s">
        <v>311</v>
      </c>
      <c r="CG30" s="674"/>
      <c r="CH30" s="674"/>
      <c r="CI30" s="674"/>
      <c r="CJ30" s="674"/>
      <c r="CK30" s="674"/>
      <c r="CL30" s="674"/>
      <c r="CM30" s="674"/>
      <c r="CN30" s="674"/>
      <c r="CO30" s="674"/>
      <c r="CP30" s="674"/>
      <c r="CQ30" s="675"/>
      <c r="CR30" s="640">
        <v>749339</v>
      </c>
      <c r="CS30" s="641"/>
      <c r="CT30" s="641"/>
      <c r="CU30" s="641"/>
      <c r="CV30" s="641"/>
      <c r="CW30" s="641"/>
      <c r="CX30" s="641"/>
      <c r="CY30" s="642"/>
      <c r="CZ30" s="643">
        <v>5.9</v>
      </c>
      <c r="DA30" s="661"/>
      <c r="DB30" s="661"/>
      <c r="DC30" s="662"/>
      <c r="DD30" s="646">
        <v>723248</v>
      </c>
      <c r="DE30" s="641"/>
      <c r="DF30" s="641"/>
      <c r="DG30" s="641"/>
      <c r="DH30" s="641"/>
      <c r="DI30" s="641"/>
      <c r="DJ30" s="641"/>
      <c r="DK30" s="642"/>
      <c r="DL30" s="646">
        <v>723248</v>
      </c>
      <c r="DM30" s="641"/>
      <c r="DN30" s="641"/>
      <c r="DO30" s="641"/>
      <c r="DP30" s="641"/>
      <c r="DQ30" s="641"/>
      <c r="DR30" s="641"/>
      <c r="DS30" s="641"/>
      <c r="DT30" s="641"/>
      <c r="DU30" s="641"/>
      <c r="DV30" s="642"/>
      <c r="DW30" s="643">
        <v>9.9</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902972</v>
      </c>
      <c r="S31" s="641"/>
      <c r="T31" s="641"/>
      <c r="U31" s="641"/>
      <c r="V31" s="641"/>
      <c r="W31" s="641"/>
      <c r="X31" s="641"/>
      <c r="Y31" s="642"/>
      <c r="Z31" s="677">
        <v>6.8</v>
      </c>
      <c r="AA31" s="677"/>
      <c r="AB31" s="677"/>
      <c r="AC31" s="677"/>
      <c r="AD31" s="678" t="s">
        <v>130</v>
      </c>
      <c r="AE31" s="678"/>
      <c r="AF31" s="678"/>
      <c r="AG31" s="678"/>
      <c r="AH31" s="678"/>
      <c r="AI31" s="678"/>
      <c r="AJ31" s="678"/>
      <c r="AK31" s="678"/>
      <c r="AL31" s="643" t="s">
        <v>237</v>
      </c>
      <c r="AM31" s="644"/>
      <c r="AN31" s="644"/>
      <c r="AO31" s="679"/>
      <c r="AP31" s="715" t="s">
        <v>313</v>
      </c>
      <c r="AQ31" s="716"/>
      <c r="AR31" s="716"/>
      <c r="AS31" s="716"/>
      <c r="AT31" s="721" t="s">
        <v>314</v>
      </c>
      <c r="AU31" s="231"/>
      <c r="AV31" s="231"/>
      <c r="AW31" s="231"/>
      <c r="AX31" s="708" t="s">
        <v>190</v>
      </c>
      <c r="AY31" s="709"/>
      <c r="AZ31" s="709"/>
      <c r="BA31" s="709"/>
      <c r="BB31" s="709"/>
      <c r="BC31" s="709"/>
      <c r="BD31" s="709"/>
      <c r="BE31" s="709"/>
      <c r="BF31" s="710"/>
      <c r="BG31" s="711">
        <v>99.7</v>
      </c>
      <c r="BH31" s="712"/>
      <c r="BI31" s="712"/>
      <c r="BJ31" s="712"/>
      <c r="BK31" s="712"/>
      <c r="BL31" s="712"/>
      <c r="BM31" s="713">
        <v>99.2</v>
      </c>
      <c r="BN31" s="712"/>
      <c r="BO31" s="712"/>
      <c r="BP31" s="712"/>
      <c r="BQ31" s="714"/>
      <c r="BR31" s="711">
        <v>99.7</v>
      </c>
      <c r="BS31" s="712"/>
      <c r="BT31" s="712"/>
      <c r="BU31" s="712"/>
      <c r="BV31" s="712"/>
      <c r="BW31" s="712"/>
      <c r="BX31" s="713">
        <v>99.1</v>
      </c>
      <c r="BY31" s="712"/>
      <c r="BZ31" s="712"/>
      <c r="CA31" s="712"/>
      <c r="CB31" s="714"/>
      <c r="CD31" s="731"/>
      <c r="CE31" s="732"/>
      <c r="CF31" s="673" t="s">
        <v>315</v>
      </c>
      <c r="CG31" s="674"/>
      <c r="CH31" s="674"/>
      <c r="CI31" s="674"/>
      <c r="CJ31" s="674"/>
      <c r="CK31" s="674"/>
      <c r="CL31" s="674"/>
      <c r="CM31" s="674"/>
      <c r="CN31" s="674"/>
      <c r="CO31" s="674"/>
      <c r="CP31" s="674"/>
      <c r="CQ31" s="675"/>
      <c r="CR31" s="640">
        <v>52612</v>
      </c>
      <c r="CS31" s="659"/>
      <c r="CT31" s="659"/>
      <c r="CU31" s="659"/>
      <c r="CV31" s="659"/>
      <c r="CW31" s="659"/>
      <c r="CX31" s="659"/>
      <c r="CY31" s="660"/>
      <c r="CZ31" s="643">
        <v>0.4</v>
      </c>
      <c r="DA31" s="661"/>
      <c r="DB31" s="661"/>
      <c r="DC31" s="662"/>
      <c r="DD31" s="646">
        <v>50628</v>
      </c>
      <c r="DE31" s="659"/>
      <c r="DF31" s="659"/>
      <c r="DG31" s="659"/>
      <c r="DH31" s="659"/>
      <c r="DI31" s="659"/>
      <c r="DJ31" s="659"/>
      <c r="DK31" s="660"/>
      <c r="DL31" s="646">
        <v>50628</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04" t="s">
        <v>316</v>
      </c>
      <c r="C32" s="705"/>
      <c r="D32" s="705"/>
      <c r="E32" s="705"/>
      <c r="F32" s="705"/>
      <c r="G32" s="705"/>
      <c r="H32" s="705"/>
      <c r="I32" s="705"/>
      <c r="J32" s="705"/>
      <c r="K32" s="705"/>
      <c r="L32" s="705"/>
      <c r="M32" s="705"/>
      <c r="N32" s="705"/>
      <c r="O32" s="705"/>
      <c r="P32" s="705"/>
      <c r="Q32" s="706"/>
      <c r="R32" s="640" t="s">
        <v>139</v>
      </c>
      <c r="S32" s="641"/>
      <c r="T32" s="641"/>
      <c r="U32" s="641"/>
      <c r="V32" s="641"/>
      <c r="W32" s="641"/>
      <c r="X32" s="641"/>
      <c r="Y32" s="642"/>
      <c r="Z32" s="677" t="s">
        <v>237</v>
      </c>
      <c r="AA32" s="677"/>
      <c r="AB32" s="677"/>
      <c r="AC32" s="677"/>
      <c r="AD32" s="678" t="s">
        <v>130</v>
      </c>
      <c r="AE32" s="678"/>
      <c r="AF32" s="678"/>
      <c r="AG32" s="678"/>
      <c r="AH32" s="678"/>
      <c r="AI32" s="678"/>
      <c r="AJ32" s="678"/>
      <c r="AK32" s="678"/>
      <c r="AL32" s="643" t="s">
        <v>237</v>
      </c>
      <c r="AM32" s="644"/>
      <c r="AN32" s="644"/>
      <c r="AO32" s="679"/>
      <c r="AP32" s="717"/>
      <c r="AQ32" s="718"/>
      <c r="AR32" s="718"/>
      <c r="AS32" s="718"/>
      <c r="AT32" s="722"/>
      <c r="AU32" s="230" t="s">
        <v>317</v>
      </c>
      <c r="AV32" s="230"/>
      <c r="AW32" s="230"/>
      <c r="AX32" s="637" t="s">
        <v>318</v>
      </c>
      <c r="AY32" s="638"/>
      <c r="AZ32" s="638"/>
      <c r="BA32" s="638"/>
      <c r="BB32" s="638"/>
      <c r="BC32" s="638"/>
      <c r="BD32" s="638"/>
      <c r="BE32" s="638"/>
      <c r="BF32" s="639"/>
      <c r="BG32" s="724">
        <v>99.6</v>
      </c>
      <c r="BH32" s="659"/>
      <c r="BI32" s="659"/>
      <c r="BJ32" s="659"/>
      <c r="BK32" s="659"/>
      <c r="BL32" s="659"/>
      <c r="BM32" s="644">
        <v>98.8</v>
      </c>
      <c r="BN32" s="725"/>
      <c r="BO32" s="725"/>
      <c r="BP32" s="725"/>
      <c r="BQ32" s="683"/>
      <c r="BR32" s="724">
        <v>99.6</v>
      </c>
      <c r="BS32" s="659"/>
      <c r="BT32" s="659"/>
      <c r="BU32" s="659"/>
      <c r="BV32" s="659"/>
      <c r="BW32" s="659"/>
      <c r="BX32" s="644">
        <v>98.7</v>
      </c>
      <c r="BY32" s="725"/>
      <c r="BZ32" s="725"/>
      <c r="CA32" s="725"/>
      <c r="CB32" s="683"/>
      <c r="CD32" s="733"/>
      <c r="CE32" s="734"/>
      <c r="CF32" s="673" t="s">
        <v>319</v>
      </c>
      <c r="CG32" s="674"/>
      <c r="CH32" s="674"/>
      <c r="CI32" s="674"/>
      <c r="CJ32" s="674"/>
      <c r="CK32" s="674"/>
      <c r="CL32" s="674"/>
      <c r="CM32" s="674"/>
      <c r="CN32" s="674"/>
      <c r="CO32" s="674"/>
      <c r="CP32" s="674"/>
      <c r="CQ32" s="675"/>
      <c r="CR32" s="640">
        <v>104</v>
      </c>
      <c r="CS32" s="641"/>
      <c r="CT32" s="641"/>
      <c r="CU32" s="641"/>
      <c r="CV32" s="641"/>
      <c r="CW32" s="641"/>
      <c r="CX32" s="641"/>
      <c r="CY32" s="642"/>
      <c r="CZ32" s="643">
        <v>0</v>
      </c>
      <c r="DA32" s="661"/>
      <c r="DB32" s="661"/>
      <c r="DC32" s="662"/>
      <c r="DD32" s="646">
        <v>104</v>
      </c>
      <c r="DE32" s="641"/>
      <c r="DF32" s="641"/>
      <c r="DG32" s="641"/>
      <c r="DH32" s="641"/>
      <c r="DI32" s="641"/>
      <c r="DJ32" s="641"/>
      <c r="DK32" s="642"/>
      <c r="DL32" s="646">
        <v>104</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1539698</v>
      </c>
      <c r="S33" s="641"/>
      <c r="T33" s="641"/>
      <c r="U33" s="641"/>
      <c r="V33" s="641"/>
      <c r="W33" s="641"/>
      <c r="X33" s="641"/>
      <c r="Y33" s="642"/>
      <c r="Z33" s="677">
        <v>11.6</v>
      </c>
      <c r="AA33" s="677"/>
      <c r="AB33" s="677"/>
      <c r="AC33" s="677"/>
      <c r="AD33" s="678" t="s">
        <v>139</v>
      </c>
      <c r="AE33" s="678"/>
      <c r="AF33" s="678"/>
      <c r="AG33" s="678"/>
      <c r="AH33" s="678"/>
      <c r="AI33" s="678"/>
      <c r="AJ33" s="678"/>
      <c r="AK33" s="678"/>
      <c r="AL33" s="643" t="s">
        <v>139</v>
      </c>
      <c r="AM33" s="644"/>
      <c r="AN33" s="644"/>
      <c r="AO33" s="679"/>
      <c r="AP33" s="719"/>
      <c r="AQ33" s="720"/>
      <c r="AR33" s="720"/>
      <c r="AS33" s="720"/>
      <c r="AT33" s="723"/>
      <c r="AU33" s="232"/>
      <c r="AV33" s="232"/>
      <c r="AW33" s="232"/>
      <c r="AX33" s="621" t="s">
        <v>321</v>
      </c>
      <c r="AY33" s="622"/>
      <c r="AZ33" s="622"/>
      <c r="BA33" s="622"/>
      <c r="BB33" s="622"/>
      <c r="BC33" s="622"/>
      <c r="BD33" s="622"/>
      <c r="BE33" s="622"/>
      <c r="BF33" s="623"/>
      <c r="BG33" s="707">
        <v>99.9</v>
      </c>
      <c r="BH33" s="625"/>
      <c r="BI33" s="625"/>
      <c r="BJ33" s="625"/>
      <c r="BK33" s="625"/>
      <c r="BL33" s="625"/>
      <c r="BM33" s="668">
        <v>99.5</v>
      </c>
      <c r="BN33" s="625"/>
      <c r="BO33" s="625"/>
      <c r="BP33" s="625"/>
      <c r="BQ33" s="689"/>
      <c r="BR33" s="707">
        <v>99.8</v>
      </c>
      <c r="BS33" s="625"/>
      <c r="BT33" s="625"/>
      <c r="BU33" s="625"/>
      <c r="BV33" s="625"/>
      <c r="BW33" s="625"/>
      <c r="BX33" s="668">
        <v>99.4</v>
      </c>
      <c r="BY33" s="625"/>
      <c r="BZ33" s="625"/>
      <c r="CA33" s="625"/>
      <c r="CB33" s="689"/>
      <c r="CD33" s="673" t="s">
        <v>322</v>
      </c>
      <c r="CE33" s="674"/>
      <c r="CF33" s="674"/>
      <c r="CG33" s="674"/>
      <c r="CH33" s="674"/>
      <c r="CI33" s="674"/>
      <c r="CJ33" s="674"/>
      <c r="CK33" s="674"/>
      <c r="CL33" s="674"/>
      <c r="CM33" s="674"/>
      <c r="CN33" s="674"/>
      <c r="CO33" s="674"/>
      <c r="CP33" s="674"/>
      <c r="CQ33" s="675"/>
      <c r="CR33" s="640">
        <v>6831385</v>
      </c>
      <c r="CS33" s="659"/>
      <c r="CT33" s="659"/>
      <c r="CU33" s="659"/>
      <c r="CV33" s="659"/>
      <c r="CW33" s="659"/>
      <c r="CX33" s="659"/>
      <c r="CY33" s="660"/>
      <c r="CZ33" s="643">
        <v>53.4</v>
      </c>
      <c r="DA33" s="661"/>
      <c r="DB33" s="661"/>
      <c r="DC33" s="662"/>
      <c r="DD33" s="646">
        <v>4784777</v>
      </c>
      <c r="DE33" s="659"/>
      <c r="DF33" s="659"/>
      <c r="DG33" s="659"/>
      <c r="DH33" s="659"/>
      <c r="DI33" s="659"/>
      <c r="DJ33" s="659"/>
      <c r="DK33" s="660"/>
      <c r="DL33" s="646">
        <v>3653030</v>
      </c>
      <c r="DM33" s="659"/>
      <c r="DN33" s="659"/>
      <c r="DO33" s="659"/>
      <c r="DP33" s="659"/>
      <c r="DQ33" s="659"/>
      <c r="DR33" s="659"/>
      <c r="DS33" s="659"/>
      <c r="DT33" s="659"/>
      <c r="DU33" s="659"/>
      <c r="DV33" s="660"/>
      <c r="DW33" s="643">
        <v>49.9</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23007</v>
      </c>
      <c r="S34" s="641"/>
      <c r="T34" s="641"/>
      <c r="U34" s="641"/>
      <c r="V34" s="641"/>
      <c r="W34" s="641"/>
      <c r="X34" s="641"/>
      <c r="Y34" s="642"/>
      <c r="Z34" s="677">
        <v>0.2</v>
      </c>
      <c r="AA34" s="677"/>
      <c r="AB34" s="677"/>
      <c r="AC34" s="677"/>
      <c r="AD34" s="678">
        <v>3147</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2120899</v>
      </c>
      <c r="CS34" s="641"/>
      <c r="CT34" s="641"/>
      <c r="CU34" s="641"/>
      <c r="CV34" s="641"/>
      <c r="CW34" s="641"/>
      <c r="CX34" s="641"/>
      <c r="CY34" s="642"/>
      <c r="CZ34" s="643">
        <v>16.600000000000001</v>
      </c>
      <c r="DA34" s="661"/>
      <c r="DB34" s="661"/>
      <c r="DC34" s="662"/>
      <c r="DD34" s="646">
        <v>1614611</v>
      </c>
      <c r="DE34" s="641"/>
      <c r="DF34" s="641"/>
      <c r="DG34" s="641"/>
      <c r="DH34" s="641"/>
      <c r="DI34" s="641"/>
      <c r="DJ34" s="641"/>
      <c r="DK34" s="642"/>
      <c r="DL34" s="646">
        <v>1432977</v>
      </c>
      <c r="DM34" s="641"/>
      <c r="DN34" s="641"/>
      <c r="DO34" s="641"/>
      <c r="DP34" s="641"/>
      <c r="DQ34" s="641"/>
      <c r="DR34" s="641"/>
      <c r="DS34" s="641"/>
      <c r="DT34" s="641"/>
      <c r="DU34" s="641"/>
      <c r="DV34" s="642"/>
      <c r="DW34" s="643">
        <v>19.600000000000001</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135401</v>
      </c>
      <c r="S35" s="641"/>
      <c r="T35" s="641"/>
      <c r="U35" s="641"/>
      <c r="V35" s="641"/>
      <c r="W35" s="641"/>
      <c r="X35" s="641"/>
      <c r="Y35" s="642"/>
      <c r="Z35" s="677">
        <v>1</v>
      </c>
      <c r="AA35" s="677"/>
      <c r="AB35" s="677"/>
      <c r="AC35" s="677"/>
      <c r="AD35" s="678" t="s">
        <v>139</v>
      </c>
      <c r="AE35" s="678"/>
      <c r="AF35" s="678"/>
      <c r="AG35" s="678"/>
      <c r="AH35" s="678"/>
      <c r="AI35" s="678"/>
      <c r="AJ35" s="678"/>
      <c r="AK35" s="678"/>
      <c r="AL35" s="643" t="s">
        <v>237</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535431</v>
      </c>
      <c r="CS35" s="659"/>
      <c r="CT35" s="659"/>
      <c r="CU35" s="659"/>
      <c r="CV35" s="659"/>
      <c r="CW35" s="659"/>
      <c r="CX35" s="659"/>
      <c r="CY35" s="660"/>
      <c r="CZ35" s="643">
        <v>4.2</v>
      </c>
      <c r="DA35" s="661"/>
      <c r="DB35" s="661"/>
      <c r="DC35" s="662"/>
      <c r="DD35" s="646">
        <v>466166</v>
      </c>
      <c r="DE35" s="659"/>
      <c r="DF35" s="659"/>
      <c r="DG35" s="659"/>
      <c r="DH35" s="659"/>
      <c r="DI35" s="659"/>
      <c r="DJ35" s="659"/>
      <c r="DK35" s="660"/>
      <c r="DL35" s="646">
        <v>370964</v>
      </c>
      <c r="DM35" s="659"/>
      <c r="DN35" s="659"/>
      <c r="DO35" s="659"/>
      <c r="DP35" s="659"/>
      <c r="DQ35" s="659"/>
      <c r="DR35" s="659"/>
      <c r="DS35" s="659"/>
      <c r="DT35" s="659"/>
      <c r="DU35" s="659"/>
      <c r="DV35" s="660"/>
      <c r="DW35" s="643">
        <v>5.0999999999999996</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522858</v>
      </c>
      <c r="S36" s="641"/>
      <c r="T36" s="641"/>
      <c r="U36" s="641"/>
      <c r="V36" s="641"/>
      <c r="W36" s="641"/>
      <c r="X36" s="641"/>
      <c r="Y36" s="642"/>
      <c r="Z36" s="677">
        <v>3.9</v>
      </c>
      <c r="AA36" s="677"/>
      <c r="AB36" s="677"/>
      <c r="AC36" s="677"/>
      <c r="AD36" s="678" t="s">
        <v>130</v>
      </c>
      <c r="AE36" s="678"/>
      <c r="AF36" s="678"/>
      <c r="AG36" s="678"/>
      <c r="AH36" s="678"/>
      <c r="AI36" s="678"/>
      <c r="AJ36" s="678"/>
      <c r="AK36" s="678"/>
      <c r="AL36" s="643" t="s">
        <v>130</v>
      </c>
      <c r="AM36" s="644"/>
      <c r="AN36" s="644"/>
      <c r="AO36" s="679"/>
      <c r="AP36" s="235"/>
      <c r="AQ36" s="692" t="s">
        <v>330</v>
      </c>
      <c r="AR36" s="693"/>
      <c r="AS36" s="693"/>
      <c r="AT36" s="693"/>
      <c r="AU36" s="693"/>
      <c r="AV36" s="693"/>
      <c r="AW36" s="693"/>
      <c r="AX36" s="693"/>
      <c r="AY36" s="694"/>
      <c r="AZ36" s="695">
        <v>1557584</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145584</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2604038</v>
      </c>
      <c r="CS36" s="641"/>
      <c r="CT36" s="641"/>
      <c r="CU36" s="641"/>
      <c r="CV36" s="641"/>
      <c r="CW36" s="641"/>
      <c r="CX36" s="641"/>
      <c r="CY36" s="642"/>
      <c r="CZ36" s="643">
        <v>20.3</v>
      </c>
      <c r="DA36" s="661"/>
      <c r="DB36" s="661"/>
      <c r="DC36" s="662"/>
      <c r="DD36" s="646">
        <v>1663376</v>
      </c>
      <c r="DE36" s="641"/>
      <c r="DF36" s="641"/>
      <c r="DG36" s="641"/>
      <c r="DH36" s="641"/>
      <c r="DI36" s="641"/>
      <c r="DJ36" s="641"/>
      <c r="DK36" s="642"/>
      <c r="DL36" s="646">
        <v>1295966</v>
      </c>
      <c r="DM36" s="641"/>
      <c r="DN36" s="641"/>
      <c r="DO36" s="641"/>
      <c r="DP36" s="641"/>
      <c r="DQ36" s="641"/>
      <c r="DR36" s="641"/>
      <c r="DS36" s="641"/>
      <c r="DT36" s="641"/>
      <c r="DU36" s="641"/>
      <c r="DV36" s="642"/>
      <c r="DW36" s="643">
        <v>17.7</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402565</v>
      </c>
      <c r="S37" s="641"/>
      <c r="T37" s="641"/>
      <c r="U37" s="641"/>
      <c r="V37" s="641"/>
      <c r="W37" s="641"/>
      <c r="X37" s="641"/>
      <c r="Y37" s="642"/>
      <c r="Z37" s="677">
        <v>3</v>
      </c>
      <c r="AA37" s="677"/>
      <c r="AB37" s="677"/>
      <c r="AC37" s="677"/>
      <c r="AD37" s="678" t="s">
        <v>130</v>
      </c>
      <c r="AE37" s="678"/>
      <c r="AF37" s="678"/>
      <c r="AG37" s="678"/>
      <c r="AH37" s="678"/>
      <c r="AI37" s="678"/>
      <c r="AJ37" s="678"/>
      <c r="AK37" s="678"/>
      <c r="AL37" s="643" t="s">
        <v>237</v>
      </c>
      <c r="AM37" s="644"/>
      <c r="AN37" s="644"/>
      <c r="AO37" s="679"/>
      <c r="AQ37" s="680" t="s">
        <v>334</v>
      </c>
      <c r="AR37" s="681"/>
      <c r="AS37" s="681"/>
      <c r="AT37" s="681"/>
      <c r="AU37" s="681"/>
      <c r="AV37" s="681"/>
      <c r="AW37" s="681"/>
      <c r="AX37" s="681"/>
      <c r="AY37" s="682"/>
      <c r="AZ37" s="640">
        <v>819315</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157273</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640289</v>
      </c>
      <c r="CS37" s="659"/>
      <c r="CT37" s="659"/>
      <c r="CU37" s="659"/>
      <c r="CV37" s="659"/>
      <c r="CW37" s="659"/>
      <c r="CX37" s="659"/>
      <c r="CY37" s="660"/>
      <c r="CZ37" s="643">
        <v>5</v>
      </c>
      <c r="DA37" s="661"/>
      <c r="DB37" s="661"/>
      <c r="DC37" s="662"/>
      <c r="DD37" s="646">
        <v>640248</v>
      </c>
      <c r="DE37" s="659"/>
      <c r="DF37" s="659"/>
      <c r="DG37" s="659"/>
      <c r="DH37" s="659"/>
      <c r="DI37" s="659"/>
      <c r="DJ37" s="659"/>
      <c r="DK37" s="660"/>
      <c r="DL37" s="646">
        <v>640248</v>
      </c>
      <c r="DM37" s="659"/>
      <c r="DN37" s="659"/>
      <c r="DO37" s="659"/>
      <c r="DP37" s="659"/>
      <c r="DQ37" s="659"/>
      <c r="DR37" s="659"/>
      <c r="DS37" s="659"/>
      <c r="DT37" s="659"/>
      <c r="DU37" s="659"/>
      <c r="DV37" s="660"/>
      <c r="DW37" s="643">
        <v>8.6999999999999993</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446118</v>
      </c>
      <c r="S38" s="641"/>
      <c r="T38" s="641"/>
      <c r="U38" s="641"/>
      <c r="V38" s="641"/>
      <c r="W38" s="641"/>
      <c r="X38" s="641"/>
      <c r="Y38" s="642"/>
      <c r="Z38" s="677">
        <v>3.4</v>
      </c>
      <c r="AA38" s="677"/>
      <c r="AB38" s="677"/>
      <c r="AC38" s="677"/>
      <c r="AD38" s="678">
        <v>1646</v>
      </c>
      <c r="AE38" s="678"/>
      <c r="AF38" s="678"/>
      <c r="AG38" s="678"/>
      <c r="AH38" s="678"/>
      <c r="AI38" s="678"/>
      <c r="AJ38" s="678"/>
      <c r="AK38" s="678"/>
      <c r="AL38" s="643">
        <v>0</v>
      </c>
      <c r="AM38" s="644"/>
      <c r="AN38" s="644"/>
      <c r="AO38" s="679"/>
      <c r="AQ38" s="680" t="s">
        <v>338</v>
      </c>
      <c r="AR38" s="681"/>
      <c r="AS38" s="681"/>
      <c r="AT38" s="681"/>
      <c r="AU38" s="681"/>
      <c r="AV38" s="681"/>
      <c r="AW38" s="681"/>
      <c r="AX38" s="681"/>
      <c r="AY38" s="682"/>
      <c r="AZ38" s="640">
        <v>180646</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2481</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736347</v>
      </c>
      <c r="CS38" s="641"/>
      <c r="CT38" s="641"/>
      <c r="CU38" s="641"/>
      <c r="CV38" s="641"/>
      <c r="CW38" s="641"/>
      <c r="CX38" s="641"/>
      <c r="CY38" s="642"/>
      <c r="CZ38" s="643">
        <v>5.8</v>
      </c>
      <c r="DA38" s="661"/>
      <c r="DB38" s="661"/>
      <c r="DC38" s="662"/>
      <c r="DD38" s="646">
        <v>606705</v>
      </c>
      <c r="DE38" s="641"/>
      <c r="DF38" s="641"/>
      <c r="DG38" s="641"/>
      <c r="DH38" s="641"/>
      <c r="DI38" s="641"/>
      <c r="DJ38" s="641"/>
      <c r="DK38" s="642"/>
      <c r="DL38" s="646">
        <v>553123</v>
      </c>
      <c r="DM38" s="641"/>
      <c r="DN38" s="641"/>
      <c r="DO38" s="641"/>
      <c r="DP38" s="641"/>
      <c r="DQ38" s="641"/>
      <c r="DR38" s="641"/>
      <c r="DS38" s="641"/>
      <c r="DT38" s="641"/>
      <c r="DU38" s="641"/>
      <c r="DV38" s="642"/>
      <c r="DW38" s="643">
        <v>7.5</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1369635</v>
      </c>
      <c r="S39" s="641"/>
      <c r="T39" s="641"/>
      <c r="U39" s="641"/>
      <c r="V39" s="641"/>
      <c r="W39" s="641"/>
      <c r="X39" s="641"/>
      <c r="Y39" s="642"/>
      <c r="Z39" s="677">
        <v>10.3</v>
      </c>
      <c r="AA39" s="677"/>
      <c r="AB39" s="677"/>
      <c r="AC39" s="677"/>
      <c r="AD39" s="678" t="s">
        <v>130</v>
      </c>
      <c r="AE39" s="678"/>
      <c r="AF39" s="678"/>
      <c r="AG39" s="678"/>
      <c r="AH39" s="678"/>
      <c r="AI39" s="678"/>
      <c r="AJ39" s="678"/>
      <c r="AK39" s="678"/>
      <c r="AL39" s="643" t="s">
        <v>130</v>
      </c>
      <c r="AM39" s="644"/>
      <c r="AN39" s="644"/>
      <c r="AO39" s="679"/>
      <c r="AQ39" s="680" t="s">
        <v>342</v>
      </c>
      <c r="AR39" s="681"/>
      <c r="AS39" s="681"/>
      <c r="AT39" s="681"/>
      <c r="AU39" s="681"/>
      <c r="AV39" s="681"/>
      <c r="AW39" s="681"/>
      <c r="AX39" s="681"/>
      <c r="AY39" s="682"/>
      <c r="AZ39" s="640">
        <v>2039</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5048</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111298</v>
      </c>
      <c r="CS39" s="659"/>
      <c r="CT39" s="659"/>
      <c r="CU39" s="659"/>
      <c r="CV39" s="659"/>
      <c r="CW39" s="659"/>
      <c r="CX39" s="659"/>
      <c r="CY39" s="660"/>
      <c r="CZ39" s="643">
        <v>0.9</v>
      </c>
      <c r="DA39" s="661"/>
      <c r="DB39" s="661"/>
      <c r="DC39" s="662"/>
      <c r="DD39" s="646">
        <v>27177</v>
      </c>
      <c r="DE39" s="659"/>
      <c r="DF39" s="659"/>
      <c r="DG39" s="659"/>
      <c r="DH39" s="659"/>
      <c r="DI39" s="659"/>
      <c r="DJ39" s="659"/>
      <c r="DK39" s="660"/>
      <c r="DL39" s="646" t="s">
        <v>130</v>
      </c>
      <c r="DM39" s="659"/>
      <c r="DN39" s="659"/>
      <c r="DO39" s="659"/>
      <c r="DP39" s="659"/>
      <c r="DQ39" s="659"/>
      <c r="DR39" s="659"/>
      <c r="DS39" s="659"/>
      <c r="DT39" s="659"/>
      <c r="DU39" s="659"/>
      <c r="DV39" s="660"/>
      <c r="DW39" s="643" t="s">
        <v>237</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237</v>
      </c>
      <c r="AE40" s="678"/>
      <c r="AF40" s="678"/>
      <c r="AG40" s="678"/>
      <c r="AH40" s="678"/>
      <c r="AI40" s="678"/>
      <c r="AJ40" s="678"/>
      <c r="AK40" s="678"/>
      <c r="AL40" s="643" t="s">
        <v>130</v>
      </c>
      <c r="AM40" s="644"/>
      <c r="AN40" s="644"/>
      <c r="AO40" s="679"/>
      <c r="AQ40" s="680" t="s">
        <v>346</v>
      </c>
      <c r="AR40" s="681"/>
      <c r="AS40" s="681"/>
      <c r="AT40" s="681"/>
      <c r="AU40" s="681"/>
      <c r="AV40" s="681"/>
      <c r="AW40" s="681"/>
      <c r="AX40" s="681"/>
      <c r="AY40" s="682"/>
      <c r="AZ40" s="640">
        <v>1922</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145</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723372</v>
      </c>
      <c r="CS40" s="641"/>
      <c r="CT40" s="641"/>
      <c r="CU40" s="641"/>
      <c r="CV40" s="641"/>
      <c r="CW40" s="641"/>
      <c r="CX40" s="641"/>
      <c r="CY40" s="642"/>
      <c r="CZ40" s="643">
        <v>5.7</v>
      </c>
      <c r="DA40" s="661"/>
      <c r="DB40" s="661"/>
      <c r="DC40" s="662"/>
      <c r="DD40" s="646">
        <v>406742</v>
      </c>
      <c r="DE40" s="641"/>
      <c r="DF40" s="641"/>
      <c r="DG40" s="641"/>
      <c r="DH40" s="641"/>
      <c r="DI40" s="641"/>
      <c r="DJ40" s="641"/>
      <c r="DK40" s="642"/>
      <c r="DL40" s="646" t="s">
        <v>237</v>
      </c>
      <c r="DM40" s="641"/>
      <c r="DN40" s="641"/>
      <c r="DO40" s="641"/>
      <c r="DP40" s="641"/>
      <c r="DQ40" s="641"/>
      <c r="DR40" s="641"/>
      <c r="DS40" s="641"/>
      <c r="DT40" s="641"/>
      <c r="DU40" s="641"/>
      <c r="DV40" s="642"/>
      <c r="DW40" s="643" t="s">
        <v>130</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295035</v>
      </c>
      <c r="S41" s="641"/>
      <c r="T41" s="641"/>
      <c r="U41" s="641"/>
      <c r="V41" s="641"/>
      <c r="W41" s="641"/>
      <c r="X41" s="641"/>
      <c r="Y41" s="642"/>
      <c r="Z41" s="677">
        <v>2.2000000000000002</v>
      </c>
      <c r="AA41" s="677"/>
      <c r="AB41" s="677"/>
      <c r="AC41" s="677"/>
      <c r="AD41" s="678" t="s">
        <v>130</v>
      </c>
      <c r="AE41" s="678"/>
      <c r="AF41" s="678"/>
      <c r="AG41" s="678"/>
      <c r="AH41" s="678"/>
      <c r="AI41" s="678"/>
      <c r="AJ41" s="678"/>
      <c r="AK41" s="678"/>
      <c r="AL41" s="643" t="s">
        <v>139</v>
      </c>
      <c r="AM41" s="644"/>
      <c r="AN41" s="644"/>
      <c r="AO41" s="679"/>
      <c r="AQ41" s="680" t="s">
        <v>351</v>
      </c>
      <c r="AR41" s="681"/>
      <c r="AS41" s="681"/>
      <c r="AT41" s="681"/>
      <c r="AU41" s="681"/>
      <c r="AV41" s="681"/>
      <c r="AW41" s="681"/>
      <c r="AX41" s="681"/>
      <c r="AY41" s="682"/>
      <c r="AZ41" s="640">
        <v>156860</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237</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237</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13273369</v>
      </c>
      <c r="S42" s="663"/>
      <c r="T42" s="663"/>
      <c r="U42" s="663"/>
      <c r="V42" s="663"/>
      <c r="W42" s="663"/>
      <c r="X42" s="663"/>
      <c r="Y42" s="665"/>
      <c r="Z42" s="666">
        <v>100</v>
      </c>
      <c r="AA42" s="666"/>
      <c r="AB42" s="666"/>
      <c r="AC42" s="666"/>
      <c r="AD42" s="667">
        <v>7031538</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396802</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254</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2071749</v>
      </c>
      <c r="CS42" s="641"/>
      <c r="CT42" s="641"/>
      <c r="CU42" s="641"/>
      <c r="CV42" s="641"/>
      <c r="CW42" s="641"/>
      <c r="CX42" s="641"/>
      <c r="CY42" s="642"/>
      <c r="CZ42" s="643">
        <v>16.2</v>
      </c>
      <c r="DA42" s="644"/>
      <c r="DB42" s="644"/>
      <c r="DC42" s="645"/>
      <c r="DD42" s="646">
        <v>449405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26989</v>
      </c>
      <c r="CS43" s="659"/>
      <c r="CT43" s="659"/>
      <c r="CU43" s="659"/>
      <c r="CV43" s="659"/>
      <c r="CW43" s="659"/>
      <c r="CX43" s="659"/>
      <c r="CY43" s="660"/>
      <c r="CZ43" s="643">
        <v>0.2</v>
      </c>
      <c r="DA43" s="661"/>
      <c r="DB43" s="661"/>
      <c r="DC43" s="662"/>
      <c r="DD43" s="646">
        <v>26989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359</v>
      </c>
      <c r="CG44" s="638"/>
      <c r="CH44" s="638"/>
      <c r="CI44" s="638"/>
      <c r="CJ44" s="638"/>
      <c r="CK44" s="638"/>
      <c r="CL44" s="638"/>
      <c r="CM44" s="638"/>
      <c r="CN44" s="638"/>
      <c r="CO44" s="638"/>
      <c r="CP44" s="638"/>
      <c r="CQ44" s="639"/>
      <c r="CR44" s="640">
        <v>2071749</v>
      </c>
      <c r="CS44" s="641"/>
      <c r="CT44" s="641"/>
      <c r="CU44" s="641"/>
      <c r="CV44" s="641"/>
      <c r="CW44" s="641"/>
      <c r="CX44" s="641"/>
      <c r="CY44" s="642"/>
      <c r="CZ44" s="643">
        <v>16.2</v>
      </c>
      <c r="DA44" s="644"/>
      <c r="DB44" s="644"/>
      <c r="DC44" s="645"/>
      <c r="DD44" s="646">
        <v>449405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295161</v>
      </c>
      <c r="CS45" s="659"/>
      <c r="CT45" s="659"/>
      <c r="CU45" s="659"/>
      <c r="CV45" s="659"/>
      <c r="CW45" s="659"/>
      <c r="CX45" s="659"/>
      <c r="CY45" s="660"/>
      <c r="CZ45" s="643">
        <v>2.2999999999999998</v>
      </c>
      <c r="DA45" s="661"/>
      <c r="DB45" s="661"/>
      <c r="DC45" s="662"/>
      <c r="DD45" s="646">
        <v>70627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1435738</v>
      </c>
      <c r="CS46" s="641"/>
      <c r="CT46" s="641"/>
      <c r="CU46" s="641"/>
      <c r="CV46" s="641"/>
      <c r="CW46" s="641"/>
      <c r="CX46" s="641"/>
      <c r="CY46" s="642"/>
      <c r="CZ46" s="643">
        <v>11.2</v>
      </c>
      <c r="DA46" s="644"/>
      <c r="DB46" s="644"/>
      <c r="DC46" s="645"/>
      <c r="DD46" s="646">
        <v>362897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t="s">
        <v>130</v>
      </c>
      <c r="CS47" s="659"/>
      <c r="CT47" s="659"/>
      <c r="CU47" s="659"/>
      <c r="CV47" s="659"/>
      <c r="CW47" s="659"/>
      <c r="CX47" s="659"/>
      <c r="CY47" s="660"/>
      <c r="CZ47" s="643" t="s">
        <v>139</v>
      </c>
      <c r="DA47" s="661"/>
      <c r="DB47" s="661"/>
      <c r="DC47" s="662"/>
      <c r="DD47" s="646" t="s">
        <v>237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139</v>
      </c>
      <c r="CS48" s="641"/>
      <c r="CT48" s="641"/>
      <c r="CU48" s="641"/>
      <c r="CV48" s="641"/>
      <c r="CW48" s="641"/>
      <c r="CX48" s="641"/>
      <c r="CY48" s="642"/>
      <c r="CZ48" s="643" t="s">
        <v>130</v>
      </c>
      <c r="DA48" s="644"/>
      <c r="DB48" s="644"/>
      <c r="DC48" s="645"/>
      <c r="DD48" s="646" t="s">
        <v>130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12798684</v>
      </c>
      <c r="CS49" s="625"/>
      <c r="CT49" s="625"/>
      <c r="CU49" s="625"/>
      <c r="CV49" s="625"/>
      <c r="CW49" s="625"/>
      <c r="CX49" s="625"/>
      <c r="CY49" s="626"/>
      <c r="CZ49" s="627">
        <v>100</v>
      </c>
      <c r="DA49" s="628"/>
      <c r="DB49" s="628"/>
      <c r="DC49" s="629"/>
      <c r="DD49" s="630">
        <v>7996981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6WFd+u5+OwAHZ0g61b6bOW0Xmosv2g1daL4a9bI1zJUdWFxArFjehdSaE1PXn4lUIyMU6HOROD7gWNaBlUJ/Vg==" saltValue="cps32Td4rhkIqxJa5CV3i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B13" sqref="B13:P1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13273</v>
      </c>
      <c r="R7" s="1160"/>
      <c r="S7" s="1160"/>
      <c r="T7" s="1160"/>
      <c r="U7" s="1160"/>
      <c r="V7" s="1160">
        <v>12799</v>
      </c>
      <c r="W7" s="1160"/>
      <c r="X7" s="1160"/>
      <c r="Y7" s="1160"/>
      <c r="Z7" s="1160"/>
      <c r="AA7" s="1160">
        <v>474</v>
      </c>
      <c r="AB7" s="1160"/>
      <c r="AC7" s="1160"/>
      <c r="AD7" s="1160"/>
      <c r="AE7" s="1161"/>
      <c r="AF7" s="1162">
        <v>364</v>
      </c>
      <c r="AG7" s="1163"/>
      <c r="AH7" s="1163"/>
      <c r="AI7" s="1163"/>
      <c r="AJ7" s="1164"/>
      <c r="AK7" s="1146" t="s">
        <v>587</v>
      </c>
      <c r="AL7" s="1147"/>
      <c r="AM7" s="1147"/>
      <c r="AN7" s="1147"/>
      <c r="AO7" s="1147"/>
      <c r="AP7" s="1147">
        <v>10066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391</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f>SUM(Q7:U22)</f>
        <v>13273</v>
      </c>
      <c r="R23" s="1124"/>
      <c r="S23" s="1124"/>
      <c r="T23" s="1124"/>
      <c r="U23" s="1124"/>
      <c r="V23" s="1124">
        <f>SUM(V7:Z22)</f>
        <v>12799</v>
      </c>
      <c r="W23" s="1124"/>
      <c r="X23" s="1124"/>
      <c r="Y23" s="1124"/>
      <c r="Z23" s="1124"/>
      <c r="AA23" s="1124">
        <f>SUM(AA7:AE22)</f>
        <v>474</v>
      </c>
      <c r="AB23" s="1124"/>
      <c r="AC23" s="1124"/>
      <c r="AD23" s="1124"/>
      <c r="AE23" s="1125"/>
      <c r="AF23" s="1126">
        <v>364</v>
      </c>
      <c r="AG23" s="1124"/>
      <c r="AH23" s="1124"/>
      <c r="AI23" s="1124"/>
      <c r="AJ23" s="1127"/>
      <c r="AK23" s="1128"/>
      <c r="AL23" s="1129"/>
      <c r="AM23" s="1129"/>
      <c r="AN23" s="1129"/>
      <c r="AO23" s="1129"/>
      <c r="AP23" s="1124">
        <f>SUM(AP7:AT22)</f>
        <v>10066</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2366</v>
      </c>
      <c r="R28" s="1109"/>
      <c r="S28" s="1109"/>
      <c r="T28" s="1109"/>
      <c r="U28" s="1109"/>
      <c r="V28" s="1109">
        <v>2220</v>
      </c>
      <c r="W28" s="1109"/>
      <c r="X28" s="1109"/>
      <c r="Y28" s="1109"/>
      <c r="Z28" s="1109"/>
      <c r="AA28" s="1109">
        <v>146</v>
      </c>
      <c r="AB28" s="1109"/>
      <c r="AC28" s="1109"/>
      <c r="AD28" s="1109"/>
      <c r="AE28" s="1110"/>
      <c r="AF28" s="1111">
        <v>146</v>
      </c>
      <c r="AG28" s="1109"/>
      <c r="AH28" s="1109"/>
      <c r="AI28" s="1109"/>
      <c r="AJ28" s="1112"/>
      <c r="AK28" s="1113">
        <v>157</v>
      </c>
      <c r="AL28" s="1101"/>
      <c r="AM28" s="1101"/>
      <c r="AN28" s="1101"/>
      <c r="AO28" s="1101"/>
      <c r="AP28" s="1101" t="s">
        <v>587</v>
      </c>
      <c r="AQ28" s="1101"/>
      <c r="AR28" s="1101"/>
      <c r="AS28" s="1101"/>
      <c r="AT28" s="1101"/>
      <c r="AU28" s="1101" t="s">
        <v>587</v>
      </c>
      <c r="AV28" s="1101"/>
      <c r="AW28" s="1101"/>
      <c r="AX28" s="1101"/>
      <c r="AY28" s="1101"/>
      <c r="AZ28" s="1102" t="s">
        <v>587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406</v>
      </c>
      <c r="C29" s="1087"/>
      <c r="D29" s="1087"/>
      <c r="E29" s="1087"/>
      <c r="F29" s="1087"/>
      <c r="G29" s="1087"/>
      <c r="H29" s="1087"/>
      <c r="I29" s="1087"/>
      <c r="J29" s="1087"/>
      <c r="K29" s="1087"/>
      <c r="L29" s="1087"/>
      <c r="M29" s="1087"/>
      <c r="N29" s="1087"/>
      <c r="O29" s="1087"/>
      <c r="P29" s="1088"/>
      <c r="Q29" s="1098">
        <v>283</v>
      </c>
      <c r="R29" s="1099"/>
      <c r="S29" s="1099"/>
      <c r="T29" s="1099"/>
      <c r="U29" s="1099"/>
      <c r="V29" s="1099">
        <v>282</v>
      </c>
      <c r="W29" s="1099"/>
      <c r="X29" s="1099"/>
      <c r="Y29" s="1099"/>
      <c r="Z29" s="1099"/>
      <c r="AA29" s="1099">
        <v>1</v>
      </c>
      <c r="AB29" s="1099"/>
      <c r="AC29" s="1099"/>
      <c r="AD29" s="1099"/>
      <c r="AE29" s="1100"/>
      <c r="AF29" s="1092">
        <v>1</v>
      </c>
      <c r="AG29" s="1093"/>
      <c r="AH29" s="1093"/>
      <c r="AI29" s="1093"/>
      <c r="AJ29" s="1094"/>
      <c r="AK29" s="1035">
        <v>69</v>
      </c>
      <c r="AL29" s="1026"/>
      <c r="AM29" s="1026"/>
      <c r="AN29" s="1026"/>
      <c r="AO29" s="1026"/>
      <c r="AP29" s="1026" t="s">
        <v>587</v>
      </c>
      <c r="AQ29" s="1026"/>
      <c r="AR29" s="1026"/>
      <c r="AS29" s="1026"/>
      <c r="AT29" s="1026"/>
      <c r="AU29" s="1026" t="s">
        <v>587</v>
      </c>
      <c r="AV29" s="1026"/>
      <c r="AW29" s="1026"/>
      <c r="AX29" s="1026"/>
      <c r="AY29" s="1026"/>
      <c r="AZ29" s="1097" t="s">
        <v>587</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407</v>
      </c>
      <c r="C30" s="1087"/>
      <c r="D30" s="1087"/>
      <c r="E30" s="1087"/>
      <c r="F30" s="1087"/>
      <c r="G30" s="1087"/>
      <c r="H30" s="1087"/>
      <c r="I30" s="1087"/>
      <c r="J30" s="1087"/>
      <c r="K30" s="1087"/>
      <c r="L30" s="1087"/>
      <c r="M30" s="1087"/>
      <c r="N30" s="1087"/>
      <c r="O30" s="1087"/>
      <c r="P30" s="1088"/>
      <c r="Q30" s="1098">
        <v>1926</v>
      </c>
      <c r="R30" s="1099"/>
      <c r="S30" s="1099"/>
      <c r="T30" s="1099"/>
      <c r="U30" s="1099"/>
      <c r="V30" s="1099">
        <v>1873</v>
      </c>
      <c r="W30" s="1099"/>
      <c r="X30" s="1099"/>
      <c r="Y30" s="1099"/>
      <c r="Z30" s="1099"/>
      <c r="AA30" s="1099">
        <v>53</v>
      </c>
      <c r="AB30" s="1099"/>
      <c r="AC30" s="1099"/>
      <c r="AD30" s="1099"/>
      <c r="AE30" s="1100"/>
      <c r="AF30" s="1092">
        <v>53</v>
      </c>
      <c r="AG30" s="1093"/>
      <c r="AH30" s="1093"/>
      <c r="AI30" s="1093"/>
      <c r="AJ30" s="1094"/>
      <c r="AK30" s="1035">
        <v>279</v>
      </c>
      <c r="AL30" s="1026"/>
      <c r="AM30" s="1026"/>
      <c r="AN30" s="1026"/>
      <c r="AO30" s="1026"/>
      <c r="AP30" s="1026" t="s">
        <v>587</v>
      </c>
      <c r="AQ30" s="1026"/>
      <c r="AR30" s="1026"/>
      <c r="AS30" s="1026"/>
      <c r="AT30" s="1026"/>
      <c r="AU30" s="1026" t="s">
        <v>587</v>
      </c>
      <c r="AV30" s="1026"/>
      <c r="AW30" s="1026"/>
      <c r="AX30" s="1026"/>
      <c r="AY30" s="1026"/>
      <c r="AZ30" s="1097" t="s">
        <v>587</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408</v>
      </c>
      <c r="C31" s="1087"/>
      <c r="D31" s="1087"/>
      <c r="E31" s="1087"/>
      <c r="F31" s="1087"/>
      <c r="G31" s="1087"/>
      <c r="H31" s="1087"/>
      <c r="I31" s="1087"/>
      <c r="J31" s="1087"/>
      <c r="K31" s="1087"/>
      <c r="L31" s="1087"/>
      <c r="M31" s="1087"/>
      <c r="N31" s="1087"/>
      <c r="O31" s="1087"/>
      <c r="P31" s="1088"/>
      <c r="Q31" s="1098">
        <v>296</v>
      </c>
      <c r="R31" s="1099"/>
      <c r="S31" s="1099"/>
      <c r="T31" s="1099"/>
      <c r="U31" s="1099"/>
      <c r="V31" s="1099">
        <v>55</v>
      </c>
      <c r="W31" s="1099"/>
      <c r="X31" s="1099"/>
      <c r="Y31" s="1099"/>
      <c r="Z31" s="1099"/>
      <c r="AA31" s="1099">
        <v>241</v>
      </c>
      <c r="AB31" s="1099"/>
      <c r="AC31" s="1099"/>
      <c r="AD31" s="1099"/>
      <c r="AE31" s="1100"/>
      <c r="AF31" s="1092">
        <v>241</v>
      </c>
      <c r="AG31" s="1093"/>
      <c r="AH31" s="1093"/>
      <c r="AI31" s="1093"/>
      <c r="AJ31" s="1094"/>
      <c r="AK31" s="1035">
        <v>2</v>
      </c>
      <c r="AL31" s="1026"/>
      <c r="AM31" s="1026"/>
      <c r="AN31" s="1026"/>
      <c r="AO31" s="1026"/>
      <c r="AP31" s="1026">
        <v>1759</v>
      </c>
      <c r="AQ31" s="1026"/>
      <c r="AR31" s="1026"/>
      <c r="AS31" s="1026"/>
      <c r="AT31" s="1026"/>
      <c r="AU31" s="1026">
        <v>11</v>
      </c>
      <c r="AV31" s="1026"/>
      <c r="AW31" s="1026"/>
      <c r="AX31" s="1026"/>
      <c r="AY31" s="1026"/>
      <c r="AZ31" s="1097" t="s">
        <v>587</v>
      </c>
      <c r="BA31" s="1097"/>
      <c r="BB31" s="1097"/>
      <c r="BC31" s="1097"/>
      <c r="BD31" s="1097"/>
      <c r="BE31" s="1081" t="s">
        <v>409</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410</v>
      </c>
      <c r="C32" s="1087"/>
      <c r="D32" s="1087"/>
      <c r="E32" s="1087"/>
      <c r="F32" s="1087"/>
      <c r="G32" s="1087"/>
      <c r="H32" s="1087"/>
      <c r="I32" s="1087"/>
      <c r="J32" s="1087"/>
      <c r="K32" s="1087"/>
      <c r="L32" s="1087"/>
      <c r="M32" s="1087"/>
      <c r="N32" s="1087"/>
      <c r="O32" s="1087"/>
      <c r="P32" s="1088"/>
      <c r="Q32" s="1098">
        <v>176</v>
      </c>
      <c r="R32" s="1099"/>
      <c r="S32" s="1099"/>
      <c r="T32" s="1099"/>
      <c r="U32" s="1099"/>
      <c r="V32" s="1099">
        <v>221</v>
      </c>
      <c r="W32" s="1099"/>
      <c r="X32" s="1099"/>
      <c r="Y32" s="1099"/>
      <c r="Z32" s="1099"/>
      <c r="AA32" s="1099">
        <v>-45</v>
      </c>
      <c r="AB32" s="1099"/>
      <c r="AC32" s="1099"/>
      <c r="AD32" s="1099"/>
      <c r="AE32" s="1100"/>
      <c r="AF32" s="1092">
        <v>-45</v>
      </c>
      <c r="AG32" s="1093"/>
      <c r="AH32" s="1093"/>
      <c r="AI32" s="1093"/>
      <c r="AJ32" s="1094"/>
      <c r="AK32" s="1035">
        <v>819</v>
      </c>
      <c r="AL32" s="1026"/>
      <c r="AM32" s="1026"/>
      <c r="AN32" s="1026"/>
      <c r="AO32" s="1026"/>
      <c r="AP32" s="1026">
        <v>480</v>
      </c>
      <c r="AQ32" s="1026"/>
      <c r="AR32" s="1026"/>
      <c r="AS32" s="1026"/>
      <c r="AT32" s="1026"/>
      <c r="AU32" s="1026">
        <v>337</v>
      </c>
      <c r="AV32" s="1026"/>
      <c r="AW32" s="1026"/>
      <c r="AX32" s="1026"/>
      <c r="AY32" s="1026"/>
      <c r="AZ32" s="1097">
        <v>3</v>
      </c>
      <c r="BA32" s="1097"/>
      <c r="BB32" s="1097"/>
      <c r="BC32" s="1097"/>
      <c r="BD32" s="1097"/>
      <c r="BE32" s="1081" t="s">
        <v>409</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411</v>
      </c>
      <c r="C33" s="1087"/>
      <c r="D33" s="1087"/>
      <c r="E33" s="1087"/>
      <c r="F33" s="1087"/>
      <c r="G33" s="1087"/>
      <c r="H33" s="1087"/>
      <c r="I33" s="1087"/>
      <c r="J33" s="1087"/>
      <c r="K33" s="1087"/>
      <c r="L33" s="1087"/>
      <c r="M33" s="1087"/>
      <c r="N33" s="1087"/>
      <c r="O33" s="1087"/>
      <c r="P33" s="1088"/>
      <c r="Q33" s="1098">
        <v>174</v>
      </c>
      <c r="R33" s="1099"/>
      <c r="S33" s="1099"/>
      <c r="T33" s="1099"/>
      <c r="U33" s="1099"/>
      <c r="V33" s="1099">
        <v>170</v>
      </c>
      <c r="W33" s="1099"/>
      <c r="X33" s="1099"/>
      <c r="Y33" s="1099"/>
      <c r="Z33" s="1099"/>
      <c r="AA33" s="1099">
        <v>4</v>
      </c>
      <c r="AB33" s="1099"/>
      <c r="AC33" s="1099"/>
      <c r="AD33" s="1099"/>
      <c r="AE33" s="1100"/>
      <c r="AF33" s="1092">
        <v>4</v>
      </c>
      <c r="AG33" s="1093"/>
      <c r="AH33" s="1093"/>
      <c r="AI33" s="1093"/>
      <c r="AJ33" s="1094"/>
      <c r="AK33" s="1035">
        <v>2</v>
      </c>
      <c r="AL33" s="1026"/>
      <c r="AM33" s="1026"/>
      <c r="AN33" s="1026"/>
      <c r="AO33" s="1026"/>
      <c r="AP33" s="1026">
        <v>379</v>
      </c>
      <c r="AQ33" s="1026"/>
      <c r="AR33" s="1026"/>
      <c r="AS33" s="1026"/>
      <c r="AT33" s="1026"/>
      <c r="AU33" s="1026">
        <v>158</v>
      </c>
      <c r="AV33" s="1026"/>
      <c r="AW33" s="1026"/>
      <c r="AX33" s="1026"/>
      <c r="AY33" s="1026"/>
      <c r="AZ33" s="1097" t="s">
        <v>587</v>
      </c>
      <c r="BA33" s="1097"/>
      <c r="BB33" s="1097"/>
      <c r="BC33" s="1097"/>
      <c r="BD33" s="1097"/>
      <c r="BE33" s="1081" t="s">
        <v>412</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413</v>
      </c>
      <c r="C34" s="1087"/>
      <c r="D34" s="1087"/>
      <c r="E34" s="1087"/>
      <c r="F34" s="1087"/>
      <c r="G34" s="1087"/>
      <c r="H34" s="1087"/>
      <c r="I34" s="1087"/>
      <c r="J34" s="1087"/>
      <c r="K34" s="1087"/>
      <c r="L34" s="1087"/>
      <c r="M34" s="1087"/>
      <c r="N34" s="1087"/>
      <c r="O34" s="1087"/>
      <c r="P34" s="1088"/>
      <c r="Q34" s="1098">
        <v>160</v>
      </c>
      <c r="R34" s="1099"/>
      <c r="S34" s="1099"/>
      <c r="T34" s="1099"/>
      <c r="U34" s="1099"/>
      <c r="V34" s="1099">
        <v>158</v>
      </c>
      <c r="W34" s="1099"/>
      <c r="X34" s="1099"/>
      <c r="Y34" s="1099"/>
      <c r="Z34" s="1099"/>
      <c r="AA34" s="1099">
        <v>2</v>
      </c>
      <c r="AB34" s="1099"/>
      <c r="AC34" s="1099"/>
      <c r="AD34" s="1099"/>
      <c r="AE34" s="1100"/>
      <c r="AF34" s="1092">
        <v>2</v>
      </c>
      <c r="AG34" s="1093"/>
      <c r="AH34" s="1093"/>
      <c r="AI34" s="1093"/>
      <c r="AJ34" s="1094"/>
      <c r="AK34" s="1035">
        <v>77</v>
      </c>
      <c r="AL34" s="1026"/>
      <c r="AM34" s="1026"/>
      <c r="AN34" s="1026"/>
      <c r="AO34" s="1026"/>
      <c r="AP34" s="1026">
        <v>629</v>
      </c>
      <c r="AQ34" s="1026"/>
      <c r="AR34" s="1026"/>
      <c r="AS34" s="1026"/>
      <c r="AT34" s="1026"/>
      <c r="AU34" s="1026">
        <v>629</v>
      </c>
      <c r="AV34" s="1026"/>
      <c r="AW34" s="1026"/>
      <c r="AX34" s="1026"/>
      <c r="AY34" s="1026"/>
      <c r="AZ34" s="1097" t="s">
        <v>587</v>
      </c>
      <c r="BA34" s="1097"/>
      <c r="BB34" s="1097"/>
      <c r="BC34" s="1097"/>
      <c r="BD34" s="1097"/>
      <c r="BE34" s="1081" t="s">
        <v>414</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415</v>
      </c>
      <c r="C35" s="1087"/>
      <c r="D35" s="1087"/>
      <c r="E35" s="1087"/>
      <c r="F35" s="1087"/>
      <c r="G35" s="1087"/>
      <c r="H35" s="1087"/>
      <c r="I35" s="1087"/>
      <c r="J35" s="1087"/>
      <c r="K35" s="1087"/>
      <c r="L35" s="1087"/>
      <c r="M35" s="1087"/>
      <c r="N35" s="1087"/>
      <c r="O35" s="1087"/>
      <c r="P35" s="1088"/>
      <c r="Q35" s="1098">
        <v>540</v>
      </c>
      <c r="R35" s="1099"/>
      <c r="S35" s="1099"/>
      <c r="T35" s="1099"/>
      <c r="U35" s="1099"/>
      <c r="V35" s="1099">
        <v>506</v>
      </c>
      <c r="W35" s="1099"/>
      <c r="X35" s="1099"/>
      <c r="Y35" s="1099"/>
      <c r="Z35" s="1099"/>
      <c r="AA35" s="1099">
        <v>34</v>
      </c>
      <c r="AB35" s="1099"/>
      <c r="AC35" s="1099"/>
      <c r="AD35" s="1099"/>
      <c r="AE35" s="1100"/>
      <c r="AF35" s="1092">
        <v>34</v>
      </c>
      <c r="AG35" s="1093"/>
      <c r="AH35" s="1093"/>
      <c r="AI35" s="1093"/>
      <c r="AJ35" s="1094"/>
      <c r="AK35" s="1035">
        <v>103</v>
      </c>
      <c r="AL35" s="1026"/>
      <c r="AM35" s="1026"/>
      <c r="AN35" s="1026"/>
      <c r="AO35" s="1026"/>
      <c r="AP35" s="1026">
        <v>1711</v>
      </c>
      <c r="AQ35" s="1026"/>
      <c r="AR35" s="1026"/>
      <c r="AS35" s="1026"/>
      <c r="AT35" s="1026"/>
      <c r="AU35" s="1026">
        <v>669</v>
      </c>
      <c r="AV35" s="1026"/>
      <c r="AW35" s="1026"/>
      <c r="AX35" s="1026"/>
      <c r="AY35" s="1026"/>
      <c r="AZ35" s="1097" t="s">
        <v>587</v>
      </c>
      <c r="BA35" s="1097"/>
      <c r="BB35" s="1097"/>
      <c r="BC35" s="1097"/>
      <c r="BD35" s="1097"/>
      <c r="BE35" s="1081" t="s">
        <v>414</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416</v>
      </c>
      <c r="C36" s="1087"/>
      <c r="D36" s="1087"/>
      <c r="E36" s="1087"/>
      <c r="F36" s="1087"/>
      <c r="G36" s="1087"/>
      <c r="H36" s="1087"/>
      <c r="I36" s="1087"/>
      <c r="J36" s="1087"/>
      <c r="K36" s="1087"/>
      <c r="L36" s="1087"/>
      <c r="M36" s="1087"/>
      <c r="N36" s="1087"/>
      <c r="O36" s="1087"/>
      <c r="P36" s="1088"/>
      <c r="Q36" s="1098">
        <v>497</v>
      </c>
      <c r="R36" s="1099"/>
      <c r="S36" s="1099"/>
      <c r="T36" s="1099"/>
      <c r="U36" s="1099"/>
      <c r="V36" s="1099">
        <v>492</v>
      </c>
      <c r="W36" s="1099"/>
      <c r="X36" s="1099"/>
      <c r="Y36" s="1099"/>
      <c r="Z36" s="1099"/>
      <c r="AA36" s="1099">
        <v>5</v>
      </c>
      <c r="AB36" s="1099"/>
      <c r="AC36" s="1099"/>
      <c r="AD36" s="1099"/>
      <c r="AE36" s="1100"/>
      <c r="AF36" s="1092">
        <v>5</v>
      </c>
      <c r="AG36" s="1093"/>
      <c r="AH36" s="1093"/>
      <c r="AI36" s="1093"/>
      <c r="AJ36" s="1094"/>
      <c r="AK36" s="1035" t="s">
        <v>587</v>
      </c>
      <c r="AL36" s="1026"/>
      <c r="AM36" s="1026"/>
      <c r="AN36" s="1026"/>
      <c r="AO36" s="1026"/>
      <c r="AP36" s="1026" t="s">
        <v>587</v>
      </c>
      <c r="AQ36" s="1026"/>
      <c r="AR36" s="1026"/>
      <c r="AS36" s="1026"/>
      <c r="AT36" s="1026"/>
      <c r="AU36" s="1026" t="s">
        <v>587</v>
      </c>
      <c r="AV36" s="1026"/>
      <c r="AW36" s="1026"/>
      <c r="AX36" s="1026"/>
      <c r="AY36" s="1026"/>
      <c r="AZ36" s="1097" t="s">
        <v>587</v>
      </c>
      <c r="BA36" s="1097"/>
      <c r="BB36" s="1097"/>
      <c r="BC36" s="1097"/>
      <c r="BD36" s="1097"/>
      <c r="BE36" s="1081" t="s">
        <v>412</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417</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442</v>
      </c>
      <c r="AG63" s="1014"/>
      <c r="AH63" s="1014"/>
      <c r="AI63" s="1014"/>
      <c r="AJ63" s="1079"/>
      <c r="AK63" s="1080"/>
      <c r="AL63" s="1018"/>
      <c r="AM63" s="1018"/>
      <c r="AN63" s="1018"/>
      <c r="AO63" s="1018"/>
      <c r="AP63" s="1014">
        <f>SUM(AP28:AT62)</f>
        <v>4958</v>
      </c>
      <c r="AQ63" s="1014"/>
      <c r="AR63" s="1014"/>
      <c r="AS63" s="1014"/>
      <c r="AT63" s="1014"/>
      <c r="AU63" s="1014">
        <f>SUM(AU28:AY62)</f>
        <v>1804</v>
      </c>
      <c r="AV63" s="1014"/>
      <c r="AW63" s="1014"/>
      <c r="AX63" s="1014"/>
      <c r="AY63" s="1014"/>
      <c r="AZ63" s="1074"/>
      <c r="BA63" s="1074"/>
      <c r="BB63" s="1074"/>
      <c r="BC63" s="1074"/>
      <c r="BD63" s="1074"/>
      <c r="BE63" s="1015"/>
      <c r="BF63" s="1015"/>
      <c r="BG63" s="1015"/>
      <c r="BH63" s="1015"/>
      <c r="BI63" s="1016"/>
      <c r="BJ63" s="1075" t="s">
        <v>130</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398</v>
      </c>
      <c r="W66" s="1057"/>
      <c r="X66" s="1057"/>
      <c r="Y66" s="1057"/>
      <c r="Z66" s="1058"/>
      <c r="AA66" s="1056" t="s">
        <v>399</v>
      </c>
      <c r="AB66" s="1057"/>
      <c r="AC66" s="1057"/>
      <c r="AD66" s="1057"/>
      <c r="AE66" s="1058"/>
      <c r="AF66" s="1062" t="s">
        <v>421</v>
      </c>
      <c r="AG66" s="1063"/>
      <c r="AH66" s="1063"/>
      <c r="AI66" s="1063"/>
      <c r="AJ66" s="1064"/>
      <c r="AK66" s="1056" t="s">
        <v>422</v>
      </c>
      <c r="AL66" s="1051"/>
      <c r="AM66" s="1051"/>
      <c r="AN66" s="1051"/>
      <c r="AO66" s="1052"/>
      <c r="AP66" s="1056" t="s">
        <v>423</v>
      </c>
      <c r="AQ66" s="1057"/>
      <c r="AR66" s="1057"/>
      <c r="AS66" s="1057"/>
      <c r="AT66" s="1058"/>
      <c r="AU66" s="1056" t="s">
        <v>424</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588</v>
      </c>
      <c r="C68" s="1041"/>
      <c r="D68" s="1041"/>
      <c r="E68" s="1041"/>
      <c r="F68" s="1041"/>
      <c r="G68" s="1041"/>
      <c r="H68" s="1041"/>
      <c r="I68" s="1041"/>
      <c r="J68" s="1041"/>
      <c r="K68" s="1041"/>
      <c r="L68" s="1041"/>
      <c r="M68" s="1041"/>
      <c r="N68" s="1041"/>
      <c r="O68" s="1041"/>
      <c r="P68" s="1042"/>
      <c r="Q68" s="1043">
        <v>6944</v>
      </c>
      <c r="R68" s="1037"/>
      <c r="S68" s="1037"/>
      <c r="T68" s="1037"/>
      <c r="U68" s="1037"/>
      <c r="V68" s="1037">
        <v>6740</v>
      </c>
      <c r="W68" s="1037"/>
      <c r="X68" s="1037"/>
      <c r="Y68" s="1037"/>
      <c r="Z68" s="1037"/>
      <c r="AA68" s="1037">
        <v>204</v>
      </c>
      <c r="AB68" s="1037"/>
      <c r="AC68" s="1037"/>
      <c r="AD68" s="1037"/>
      <c r="AE68" s="1037"/>
      <c r="AF68" s="1037">
        <v>202</v>
      </c>
      <c r="AG68" s="1037"/>
      <c r="AH68" s="1037"/>
      <c r="AI68" s="1037"/>
      <c r="AJ68" s="1037"/>
      <c r="AK68" s="1037" t="s">
        <v>587</v>
      </c>
      <c r="AL68" s="1037"/>
      <c r="AM68" s="1037"/>
      <c r="AN68" s="1037"/>
      <c r="AO68" s="1037"/>
      <c r="AP68" s="1037">
        <v>828</v>
      </c>
      <c r="AQ68" s="1037"/>
      <c r="AR68" s="1037"/>
      <c r="AS68" s="1037"/>
      <c r="AT68" s="1037"/>
      <c r="AU68" s="1037">
        <v>90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589</v>
      </c>
      <c r="C69" s="1030"/>
      <c r="D69" s="1030"/>
      <c r="E69" s="1030"/>
      <c r="F69" s="1030"/>
      <c r="G69" s="1030"/>
      <c r="H69" s="1030"/>
      <c r="I69" s="1030"/>
      <c r="J69" s="1030"/>
      <c r="K69" s="1030"/>
      <c r="L69" s="1030"/>
      <c r="M69" s="1030"/>
      <c r="N69" s="1030"/>
      <c r="O69" s="1030"/>
      <c r="P69" s="1031"/>
      <c r="Q69" s="1032">
        <v>3578</v>
      </c>
      <c r="R69" s="1026"/>
      <c r="S69" s="1026"/>
      <c r="T69" s="1026"/>
      <c r="U69" s="1026"/>
      <c r="V69" s="1026">
        <v>3345</v>
      </c>
      <c r="W69" s="1026"/>
      <c r="X69" s="1026"/>
      <c r="Y69" s="1026"/>
      <c r="Z69" s="1026"/>
      <c r="AA69" s="1026">
        <v>233</v>
      </c>
      <c r="AB69" s="1026"/>
      <c r="AC69" s="1026"/>
      <c r="AD69" s="1026"/>
      <c r="AE69" s="1026"/>
      <c r="AF69" s="1026">
        <v>233</v>
      </c>
      <c r="AG69" s="1026"/>
      <c r="AH69" s="1026"/>
      <c r="AI69" s="1026"/>
      <c r="AJ69" s="1026"/>
      <c r="AK69" s="1026" t="s">
        <v>587</v>
      </c>
      <c r="AL69" s="1026"/>
      <c r="AM69" s="1026"/>
      <c r="AN69" s="1026"/>
      <c r="AO69" s="1026"/>
      <c r="AP69" s="1026">
        <v>1614</v>
      </c>
      <c r="AQ69" s="1026"/>
      <c r="AR69" s="1026"/>
      <c r="AS69" s="1026"/>
      <c r="AT69" s="1026"/>
      <c r="AU69" s="1026">
        <v>68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590</v>
      </c>
      <c r="C70" s="1030"/>
      <c r="D70" s="1030"/>
      <c r="E70" s="1030"/>
      <c r="F70" s="1030"/>
      <c r="G70" s="1030"/>
      <c r="H70" s="1030"/>
      <c r="I70" s="1030"/>
      <c r="J70" s="1030"/>
      <c r="K70" s="1030"/>
      <c r="L70" s="1030"/>
      <c r="M70" s="1030"/>
      <c r="N70" s="1030"/>
      <c r="O70" s="1030"/>
      <c r="P70" s="1031"/>
      <c r="Q70" s="1032">
        <v>1776</v>
      </c>
      <c r="R70" s="1026"/>
      <c r="S70" s="1026"/>
      <c r="T70" s="1026"/>
      <c r="U70" s="1026"/>
      <c r="V70" s="1026">
        <v>1476</v>
      </c>
      <c r="W70" s="1026"/>
      <c r="X70" s="1026"/>
      <c r="Y70" s="1026"/>
      <c r="Z70" s="1026"/>
      <c r="AA70" s="1026">
        <v>300</v>
      </c>
      <c r="AB70" s="1026"/>
      <c r="AC70" s="1026"/>
      <c r="AD70" s="1026"/>
      <c r="AE70" s="1026"/>
      <c r="AF70" s="1026">
        <v>742</v>
      </c>
      <c r="AG70" s="1026"/>
      <c r="AH70" s="1026"/>
      <c r="AI70" s="1026"/>
      <c r="AJ70" s="1026"/>
      <c r="AK70" s="1026" t="s">
        <v>587</v>
      </c>
      <c r="AL70" s="1026"/>
      <c r="AM70" s="1026"/>
      <c r="AN70" s="1026"/>
      <c r="AO70" s="1026"/>
      <c r="AP70" s="1026">
        <v>4626</v>
      </c>
      <c r="AQ70" s="1026"/>
      <c r="AR70" s="1026"/>
      <c r="AS70" s="1026"/>
      <c r="AT70" s="1026"/>
      <c r="AU70" s="1026" t="s">
        <v>587</v>
      </c>
      <c r="AV70" s="1026"/>
      <c r="AW70" s="1026"/>
      <c r="AX70" s="1026"/>
      <c r="AY70" s="1026"/>
      <c r="AZ70" s="1027" t="s">
        <v>591</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SUM(AF68:AJ87)</f>
        <v>1177</v>
      </c>
      <c r="AG88" s="1014"/>
      <c r="AH88" s="1014"/>
      <c r="AI88" s="1014"/>
      <c r="AJ88" s="1014"/>
      <c r="AK88" s="1018"/>
      <c r="AL88" s="1018"/>
      <c r="AM88" s="1018"/>
      <c r="AN88" s="1018"/>
      <c r="AO88" s="1018"/>
      <c r="AP88" s="1014">
        <f>SUM(AP68:AT87)</f>
        <v>7068</v>
      </c>
      <c r="AQ88" s="1014"/>
      <c r="AR88" s="1014"/>
      <c r="AS88" s="1014"/>
      <c r="AT88" s="1014"/>
      <c r="AU88" s="1014">
        <f>SUM(AU68:AY87)</f>
        <v>158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310</v>
      </c>
      <c r="AG109" s="949"/>
      <c r="AH109" s="949"/>
      <c r="AI109" s="949"/>
      <c r="AJ109" s="950"/>
      <c r="AK109" s="951" t="s">
        <v>309</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310</v>
      </c>
      <c r="BW109" s="949"/>
      <c r="BX109" s="949"/>
      <c r="BY109" s="949"/>
      <c r="BZ109" s="950"/>
      <c r="CA109" s="951" t="s">
        <v>309</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310</v>
      </c>
      <c r="DM109" s="949"/>
      <c r="DN109" s="949"/>
      <c r="DO109" s="949"/>
      <c r="DP109" s="950"/>
      <c r="DQ109" s="951" t="s">
        <v>309</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793537</v>
      </c>
      <c r="AB110" s="942"/>
      <c r="AC110" s="942"/>
      <c r="AD110" s="942"/>
      <c r="AE110" s="943"/>
      <c r="AF110" s="944">
        <v>775534</v>
      </c>
      <c r="AG110" s="942"/>
      <c r="AH110" s="942"/>
      <c r="AI110" s="942"/>
      <c r="AJ110" s="943"/>
      <c r="AK110" s="944">
        <v>801951</v>
      </c>
      <c r="AL110" s="942"/>
      <c r="AM110" s="942"/>
      <c r="AN110" s="942"/>
      <c r="AO110" s="943"/>
      <c r="AP110" s="945">
        <v>12.3</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8809377</v>
      </c>
      <c r="BR110" s="889"/>
      <c r="BS110" s="889"/>
      <c r="BT110" s="889"/>
      <c r="BU110" s="889"/>
      <c r="BV110" s="889">
        <v>9445647</v>
      </c>
      <c r="BW110" s="889"/>
      <c r="BX110" s="889"/>
      <c r="BY110" s="889"/>
      <c r="BZ110" s="889"/>
      <c r="CA110" s="889">
        <v>10065943</v>
      </c>
      <c r="CB110" s="889"/>
      <c r="CC110" s="889"/>
      <c r="CD110" s="889"/>
      <c r="CE110" s="889"/>
      <c r="CF110" s="913">
        <v>154.80000000000001</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442</v>
      </c>
      <c r="DM110" s="889"/>
      <c r="DN110" s="889"/>
      <c r="DO110" s="889"/>
      <c r="DP110" s="889"/>
      <c r="DQ110" s="889" t="s">
        <v>442</v>
      </c>
      <c r="DR110" s="889"/>
      <c r="DS110" s="889"/>
      <c r="DT110" s="889"/>
      <c r="DU110" s="889"/>
      <c r="DV110" s="890" t="s">
        <v>442</v>
      </c>
      <c r="DW110" s="890"/>
      <c r="DX110" s="890"/>
      <c r="DY110" s="890"/>
      <c r="DZ110" s="891"/>
    </row>
    <row r="111" spans="1:131" s="247" customFormat="1" ht="26.25" customHeight="1" x14ac:dyDescent="0.15">
      <c r="A111" s="818" t="s">
        <v>443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394</v>
      </c>
      <c r="AB111" s="970"/>
      <c r="AC111" s="970"/>
      <c r="AD111" s="970"/>
      <c r="AE111" s="971"/>
      <c r="AF111" s="972" t="s">
        <v>130</v>
      </c>
      <c r="AG111" s="970"/>
      <c r="AH111" s="970"/>
      <c r="AI111" s="970"/>
      <c r="AJ111" s="971"/>
      <c r="AK111" s="972" t="s">
        <v>130</v>
      </c>
      <c r="AL111" s="970"/>
      <c r="AM111" s="970"/>
      <c r="AN111" s="970"/>
      <c r="AO111" s="971"/>
      <c r="AP111" s="973" t="s">
        <v>442</v>
      </c>
      <c r="AQ111" s="974"/>
      <c r="AR111" s="974"/>
      <c r="AS111" s="974"/>
      <c r="AT111" s="975"/>
      <c r="AU111" s="983"/>
      <c r="AV111" s="984"/>
      <c r="AW111" s="984"/>
      <c r="AX111" s="984"/>
      <c r="AY111" s="984"/>
      <c r="AZ111" s="859" t="s">
        <v>444</v>
      </c>
      <c r="BA111" s="794"/>
      <c r="BB111" s="794"/>
      <c r="BC111" s="794"/>
      <c r="BD111" s="794"/>
      <c r="BE111" s="794"/>
      <c r="BF111" s="794"/>
      <c r="BG111" s="794"/>
      <c r="BH111" s="794"/>
      <c r="BI111" s="794"/>
      <c r="BJ111" s="794"/>
      <c r="BK111" s="794"/>
      <c r="BL111" s="794"/>
      <c r="BM111" s="794"/>
      <c r="BN111" s="794"/>
      <c r="BO111" s="794"/>
      <c r="BP111" s="795"/>
      <c r="BQ111" s="860">
        <v>432542</v>
      </c>
      <c r="BR111" s="861"/>
      <c r="BS111" s="861"/>
      <c r="BT111" s="861"/>
      <c r="BU111" s="861"/>
      <c r="BV111" s="861">
        <v>392101</v>
      </c>
      <c r="BW111" s="861"/>
      <c r="BX111" s="861"/>
      <c r="BY111" s="861"/>
      <c r="BZ111" s="861"/>
      <c r="CA111" s="861">
        <v>440789</v>
      </c>
      <c r="CB111" s="861"/>
      <c r="CC111" s="861"/>
      <c r="CD111" s="861"/>
      <c r="CE111" s="861"/>
      <c r="CF111" s="922">
        <v>6.8</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130</v>
      </c>
      <c r="DH111" s="861"/>
      <c r="DI111" s="861"/>
      <c r="DJ111" s="861"/>
      <c r="DK111" s="861"/>
      <c r="DL111" s="861" t="s">
        <v>130</v>
      </c>
      <c r="DM111" s="861"/>
      <c r="DN111" s="861"/>
      <c r="DO111" s="861"/>
      <c r="DP111" s="861"/>
      <c r="DQ111" s="861" t="s">
        <v>130</v>
      </c>
      <c r="DR111" s="861"/>
      <c r="DS111" s="861"/>
      <c r="DT111" s="861"/>
      <c r="DU111" s="861"/>
      <c r="DV111" s="838" t="s">
        <v>441</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394</v>
      </c>
      <c r="AG112" s="824"/>
      <c r="AH112" s="824"/>
      <c r="AI112" s="824"/>
      <c r="AJ112" s="825"/>
      <c r="AK112" s="826" t="s">
        <v>394</v>
      </c>
      <c r="AL112" s="824"/>
      <c r="AM112" s="824"/>
      <c r="AN112" s="824"/>
      <c r="AO112" s="825"/>
      <c r="AP112" s="871" t="s">
        <v>442</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1828630</v>
      </c>
      <c r="BR112" s="861"/>
      <c r="BS112" s="861"/>
      <c r="BT112" s="861"/>
      <c r="BU112" s="861"/>
      <c r="BV112" s="861">
        <v>1842488</v>
      </c>
      <c r="BW112" s="861"/>
      <c r="BX112" s="861"/>
      <c r="BY112" s="861"/>
      <c r="BZ112" s="861"/>
      <c r="CA112" s="861">
        <v>1804009</v>
      </c>
      <c r="CB112" s="861"/>
      <c r="CC112" s="861"/>
      <c r="CD112" s="861"/>
      <c r="CE112" s="861"/>
      <c r="CF112" s="922">
        <v>27.7</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68221</v>
      </c>
      <c r="DH112" s="861"/>
      <c r="DI112" s="861"/>
      <c r="DJ112" s="861"/>
      <c r="DK112" s="861"/>
      <c r="DL112" s="861">
        <v>58141</v>
      </c>
      <c r="DM112" s="861"/>
      <c r="DN112" s="861"/>
      <c r="DO112" s="861"/>
      <c r="DP112" s="861"/>
      <c r="DQ112" s="861">
        <v>47900</v>
      </c>
      <c r="DR112" s="861"/>
      <c r="DS112" s="861"/>
      <c r="DT112" s="861"/>
      <c r="DU112" s="861"/>
      <c r="DV112" s="838">
        <v>0.7</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177837</v>
      </c>
      <c r="AB113" s="970"/>
      <c r="AC113" s="970"/>
      <c r="AD113" s="970"/>
      <c r="AE113" s="971"/>
      <c r="AF113" s="972">
        <v>221268</v>
      </c>
      <c r="AG113" s="970"/>
      <c r="AH113" s="970"/>
      <c r="AI113" s="970"/>
      <c r="AJ113" s="971"/>
      <c r="AK113" s="972">
        <v>218865</v>
      </c>
      <c r="AL113" s="970"/>
      <c r="AM113" s="970"/>
      <c r="AN113" s="970"/>
      <c r="AO113" s="971"/>
      <c r="AP113" s="973">
        <v>3.4</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v>52241</v>
      </c>
      <c r="BR113" s="861"/>
      <c r="BS113" s="861"/>
      <c r="BT113" s="861"/>
      <c r="BU113" s="861"/>
      <c r="BV113" s="861">
        <v>41835</v>
      </c>
      <c r="BW113" s="861"/>
      <c r="BX113" s="861"/>
      <c r="BY113" s="861"/>
      <c r="BZ113" s="861"/>
      <c r="CA113" s="861">
        <v>157920</v>
      </c>
      <c r="CB113" s="861"/>
      <c r="CC113" s="861"/>
      <c r="CD113" s="861"/>
      <c r="CE113" s="861"/>
      <c r="CF113" s="922">
        <v>2.4</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442</v>
      </c>
      <c r="DH113" s="824"/>
      <c r="DI113" s="824"/>
      <c r="DJ113" s="824"/>
      <c r="DK113" s="825"/>
      <c r="DL113" s="826" t="s">
        <v>394</v>
      </c>
      <c r="DM113" s="824"/>
      <c r="DN113" s="824"/>
      <c r="DO113" s="824"/>
      <c r="DP113" s="825"/>
      <c r="DQ113" s="826" t="s">
        <v>442</v>
      </c>
      <c r="DR113" s="824"/>
      <c r="DS113" s="824"/>
      <c r="DT113" s="824"/>
      <c r="DU113" s="825"/>
      <c r="DV113" s="871" t="s">
        <v>442</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13007</v>
      </c>
      <c r="AB114" s="824"/>
      <c r="AC114" s="824"/>
      <c r="AD114" s="824"/>
      <c r="AE114" s="825"/>
      <c r="AF114" s="826">
        <v>11093</v>
      </c>
      <c r="AG114" s="824"/>
      <c r="AH114" s="824"/>
      <c r="AI114" s="824"/>
      <c r="AJ114" s="825"/>
      <c r="AK114" s="826">
        <v>8707</v>
      </c>
      <c r="AL114" s="824"/>
      <c r="AM114" s="824"/>
      <c r="AN114" s="824"/>
      <c r="AO114" s="825"/>
      <c r="AP114" s="871">
        <v>0.1</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1107227</v>
      </c>
      <c r="BR114" s="861"/>
      <c r="BS114" s="861"/>
      <c r="BT114" s="861"/>
      <c r="BU114" s="861"/>
      <c r="BV114" s="861">
        <v>1059902</v>
      </c>
      <c r="BW114" s="861"/>
      <c r="BX114" s="861"/>
      <c r="BY114" s="861"/>
      <c r="BZ114" s="861"/>
      <c r="CA114" s="861">
        <v>933513</v>
      </c>
      <c r="CB114" s="861"/>
      <c r="CC114" s="861"/>
      <c r="CD114" s="861"/>
      <c r="CE114" s="861"/>
      <c r="CF114" s="922">
        <v>14.4</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130</v>
      </c>
      <c r="DH114" s="824"/>
      <c r="DI114" s="824"/>
      <c r="DJ114" s="824"/>
      <c r="DK114" s="825"/>
      <c r="DL114" s="826" t="s">
        <v>130</v>
      </c>
      <c r="DM114" s="824"/>
      <c r="DN114" s="824"/>
      <c r="DO114" s="824"/>
      <c r="DP114" s="825"/>
      <c r="DQ114" s="826" t="s">
        <v>442</v>
      </c>
      <c r="DR114" s="824"/>
      <c r="DS114" s="824"/>
      <c r="DT114" s="824"/>
      <c r="DU114" s="825"/>
      <c r="DV114" s="871" t="s">
        <v>441</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105260</v>
      </c>
      <c r="AB115" s="970"/>
      <c r="AC115" s="970"/>
      <c r="AD115" s="970"/>
      <c r="AE115" s="971"/>
      <c r="AF115" s="972">
        <v>90955</v>
      </c>
      <c r="AG115" s="970"/>
      <c r="AH115" s="970"/>
      <c r="AI115" s="970"/>
      <c r="AJ115" s="971"/>
      <c r="AK115" s="972">
        <v>73434</v>
      </c>
      <c r="AL115" s="970"/>
      <c r="AM115" s="970"/>
      <c r="AN115" s="970"/>
      <c r="AO115" s="971"/>
      <c r="AP115" s="973">
        <v>1.1000000000000001</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t="s">
        <v>394</v>
      </c>
      <c r="BR115" s="861"/>
      <c r="BS115" s="861"/>
      <c r="BT115" s="861"/>
      <c r="BU115" s="861"/>
      <c r="BV115" s="861" t="s">
        <v>441</v>
      </c>
      <c r="BW115" s="861"/>
      <c r="BX115" s="861"/>
      <c r="BY115" s="861"/>
      <c r="BZ115" s="861"/>
      <c r="CA115" s="861" t="s">
        <v>130</v>
      </c>
      <c r="CB115" s="861"/>
      <c r="CC115" s="861"/>
      <c r="CD115" s="861"/>
      <c r="CE115" s="861"/>
      <c r="CF115" s="922" t="s">
        <v>394</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394</v>
      </c>
      <c r="DH115" s="824"/>
      <c r="DI115" s="824"/>
      <c r="DJ115" s="824"/>
      <c r="DK115" s="825"/>
      <c r="DL115" s="826" t="s">
        <v>442</v>
      </c>
      <c r="DM115" s="824"/>
      <c r="DN115" s="824"/>
      <c r="DO115" s="824"/>
      <c r="DP115" s="825"/>
      <c r="DQ115" s="826" t="s">
        <v>394</v>
      </c>
      <c r="DR115" s="824"/>
      <c r="DS115" s="824"/>
      <c r="DT115" s="824"/>
      <c r="DU115" s="825"/>
      <c r="DV115" s="871" t="s">
        <v>130</v>
      </c>
      <c r="DW115" s="872"/>
      <c r="DX115" s="872"/>
      <c r="DY115" s="872"/>
      <c r="DZ115" s="873"/>
    </row>
    <row r="116" spans="1:130" s="247"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441</v>
      </c>
      <c r="AB116" s="824"/>
      <c r="AC116" s="824"/>
      <c r="AD116" s="824"/>
      <c r="AE116" s="825"/>
      <c r="AF116" s="826" t="s">
        <v>130</v>
      </c>
      <c r="AG116" s="824"/>
      <c r="AH116" s="824"/>
      <c r="AI116" s="824"/>
      <c r="AJ116" s="825"/>
      <c r="AK116" s="826" t="s">
        <v>394</v>
      </c>
      <c r="AL116" s="824"/>
      <c r="AM116" s="824"/>
      <c r="AN116" s="824"/>
      <c r="AO116" s="825"/>
      <c r="AP116" s="871" t="s">
        <v>442</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394</v>
      </c>
      <c r="BW116" s="861"/>
      <c r="BX116" s="861"/>
      <c r="BY116" s="861"/>
      <c r="BZ116" s="861"/>
      <c r="CA116" s="861" t="s">
        <v>441</v>
      </c>
      <c r="CB116" s="861"/>
      <c r="CC116" s="861"/>
      <c r="CD116" s="861"/>
      <c r="CE116" s="861"/>
      <c r="CF116" s="922" t="s">
        <v>442</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160016</v>
      </c>
      <c r="DH116" s="824"/>
      <c r="DI116" s="824"/>
      <c r="DJ116" s="824"/>
      <c r="DK116" s="825"/>
      <c r="DL116" s="826">
        <v>145679</v>
      </c>
      <c r="DM116" s="824"/>
      <c r="DN116" s="824"/>
      <c r="DO116" s="824"/>
      <c r="DP116" s="825"/>
      <c r="DQ116" s="826">
        <v>131524</v>
      </c>
      <c r="DR116" s="824"/>
      <c r="DS116" s="824"/>
      <c r="DT116" s="824"/>
      <c r="DU116" s="825"/>
      <c r="DV116" s="871">
        <v>2</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1089641</v>
      </c>
      <c r="AB117" s="956"/>
      <c r="AC117" s="956"/>
      <c r="AD117" s="956"/>
      <c r="AE117" s="957"/>
      <c r="AF117" s="958">
        <v>1098850</v>
      </c>
      <c r="AG117" s="956"/>
      <c r="AH117" s="956"/>
      <c r="AI117" s="956"/>
      <c r="AJ117" s="957"/>
      <c r="AK117" s="958">
        <v>1102957</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130</v>
      </c>
      <c r="BW117" s="861"/>
      <c r="BX117" s="861"/>
      <c r="BY117" s="861"/>
      <c r="BZ117" s="861"/>
      <c r="CA117" s="861" t="s">
        <v>130</v>
      </c>
      <c r="CB117" s="861"/>
      <c r="CC117" s="861"/>
      <c r="CD117" s="861"/>
      <c r="CE117" s="861"/>
      <c r="CF117" s="922" t="s">
        <v>130</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394</v>
      </c>
      <c r="DH117" s="824"/>
      <c r="DI117" s="824"/>
      <c r="DJ117" s="824"/>
      <c r="DK117" s="825"/>
      <c r="DL117" s="826" t="s">
        <v>394</v>
      </c>
      <c r="DM117" s="824"/>
      <c r="DN117" s="824"/>
      <c r="DO117" s="824"/>
      <c r="DP117" s="825"/>
      <c r="DQ117" s="826" t="s">
        <v>442</v>
      </c>
      <c r="DR117" s="824"/>
      <c r="DS117" s="824"/>
      <c r="DT117" s="824"/>
      <c r="DU117" s="825"/>
      <c r="DV117" s="871" t="s">
        <v>130</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310</v>
      </c>
      <c r="AG118" s="949"/>
      <c r="AH118" s="949"/>
      <c r="AI118" s="949"/>
      <c r="AJ118" s="950"/>
      <c r="AK118" s="951" t="s">
        <v>309</v>
      </c>
      <c r="AL118" s="949"/>
      <c r="AM118" s="949"/>
      <c r="AN118" s="949"/>
      <c r="AO118" s="950"/>
      <c r="AP118" s="952" t="s">
        <v>435</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442</v>
      </c>
      <c r="BW118" s="892"/>
      <c r="BX118" s="892"/>
      <c r="BY118" s="892"/>
      <c r="BZ118" s="892"/>
      <c r="CA118" s="892" t="s">
        <v>442</v>
      </c>
      <c r="CB118" s="892"/>
      <c r="CC118" s="892"/>
      <c r="CD118" s="892"/>
      <c r="CE118" s="892"/>
      <c r="CF118" s="922" t="s">
        <v>442</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130</v>
      </c>
      <c r="DM118" s="824"/>
      <c r="DN118" s="824"/>
      <c r="DO118" s="824"/>
      <c r="DP118" s="825"/>
      <c r="DQ118" s="826" t="s">
        <v>394</v>
      </c>
      <c r="DR118" s="824"/>
      <c r="DS118" s="824"/>
      <c r="DT118" s="824"/>
      <c r="DU118" s="825"/>
      <c r="DV118" s="871" t="s">
        <v>130</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394</v>
      </c>
      <c r="AB119" s="942"/>
      <c r="AC119" s="942"/>
      <c r="AD119" s="942"/>
      <c r="AE119" s="943"/>
      <c r="AF119" s="944" t="s">
        <v>130</v>
      </c>
      <c r="AG119" s="942"/>
      <c r="AH119" s="942"/>
      <c r="AI119" s="942"/>
      <c r="AJ119" s="943"/>
      <c r="AK119" s="944" t="s">
        <v>442</v>
      </c>
      <c r="AL119" s="942"/>
      <c r="AM119" s="942"/>
      <c r="AN119" s="942"/>
      <c r="AO119" s="943"/>
      <c r="AP119" s="945" t="s">
        <v>130</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467</v>
      </c>
      <c r="BP119" s="925"/>
      <c r="BQ119" s="929">
        <v>12230017</v>
      </c>
      <c r="BR119" s="892"/>
      <c r="BS119" s="892"/>
      <c r="BT119" s="892"/>
      <c r="BU119" s="892"/>
      <c r="BV119" s="892">
        <v>12781973</v>
      </c>
      <c r="BW119" s="892"/>
      <c r="BX119" s="892"/>
      <c r="BY119" s="892"/>
      <c r="BZ119" s="892"/>
      <c r="CA119" s="892">
        <v>13402174</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204305</v>
      </c>
      <c r="DH119" s="807"/>
      <c r="DI119" s="807"/>
      <c r="DJ119" s="807"/>
      <c r="DK119" s="808"/>
      <c r="DL119" s="809">
        <v>188281</v>
      </c>
      <c r="DM119" s="807"/>
      <c r="DN119" s="807"/>
      <c r="DO119" s="807"/>
      <c r="DP119" s="808"/>
      <c r="DQ119" s="809">
        <v>261365</v>
      </c>
      <c r="DR119" s="807"/>
      <c r="DS119" s="807"/>
      <c r="DT119" s="807"/>
      <c r="DU119" s="808"/>
      <c r="DV119" s="895">
        <v>4</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130</v>
      </c>
      <c r="AB120" s="824"/>
      <c r="AC120" s="824"/>
      <c r="AD120" s="824"/>
      <c r="AE120" s="825"/>
      <c r="AF120" s="826" t="s">
        <v>130</v>
      </c>
      <c r="AG120" s="824"/>
      <c r="AH120" s="824"/>
      <c r="AI120" s="824"/>
      <c r="AJ120" s="825"/>
      <c r="AK120" s="826" t="s">
        <v>130</v>
      </c>
      <c r="AL120" s="824"/>
      <c r="AM120" s="824"/>
      <c r="AN120" s="824"/>
      <c r="AO120" s="825"/>
      <c r="AP120" s="871" t="s">
        <v>130</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3581745</v>
      </c>
      <c r="BR120" s="889"/>
      <c r="BS120" s="889"/>
      <c r="BT120" s="889"/>
      <c r="BU120" s="889"/>
      <c r="BV120" s="889">
        <v>3537331</v>
      </c>
      <c r="BW120" s="889"/>
      <c r="BX120" s="889"/>
      <c r="BY120" s="889"/>
      <c r="BZ120" s="889"/>
      <c r="CA120" s="889">
        <v>3378353</v>
      </c>
      <c r="CB120" s="889"/>
      <c r="CC120" s="889"/>
      <c r="CD120" s="889"/>
      <c r="CE120" s="889"/>
      <c r="CF120" s="913">
        <v>51.9</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789278</v>
      </c>
      <c r="DH120" s="889"/>
      <c r="DI120" s="889"/>
      <c r="DJ120" s="889"/>
      <c r="DK120" s="889"/>
      <c r="DL120" s="889">
        <v>728931</v>
      </c>
      <c r="DM120" s="889"/>
      <c r="DN120" s="889"/>
      <c r="DO120" s="889"/>
      <c r="DP120" s="889"/>
      <c r="DQ120" s="889">
        <v>669115</v>
      </c>
      <c r="DR120" s="889"/>
      <c r="DS120" s="889"/>
      <c r="DT120" s="889"/>
      <c r="DU120" s="889"/>
      <c r="DV120" s="890">
        <v>10.3</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12</v>
      </c>
      <c r="AB121" s="824"/>
      <c r="AC121" s="824"/>
      <c r="AD121" s="824"/>
      <c r="AE121" s="825"/>
      <c r="AF121" s="826">
        <v>12</v>
      </c>
      <c r="AG121" s="824"/>
      <c r="AH121" s="824"/>
      <c r="AI121" s="824"/>
      <c r="AJ121" s="825"/>
      <c r="AK121" s="826">
        <v>13</v>
      </c>
      <c r="AL121" s="824"/>
      <c r="AM121" s="824"/>
      <c r="AN121" s="824"/>
      <c r="AO121" s="825"/>
      <c r="AP121" s="871">
        <v>0</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199330</v>
      </c>
      <c r="BR121" s="861"/>
      <c r="BS121" s="861"/>
      <c r="BT121" s="861"/>
      <c r="BU121" s="861"/>
      <c r="BV121" s="861">
        <v>166060</v>
      </c>
      <c r="BW121" s="861"/>
      <c r="BX121" s="861"/>
      <c r="BY121" s="861"/>
      <c r="BZ121" s="861"/>
      <c r="CA121" s="861">
        <v>136172</v>
      </c>
      <c r="CB121" s="861"/>
      <c r="CC121" s="861"/>
      <c r="CD121" s="861"/>
      <c r="CE121" s="861"/>
      <c r="CF121" s="922">
        <v>2.1</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665973</v>
      </c>
      <c r="DH121" s="861"/>
      <c r="DI121" s="861"/>
      <c r="DJ121" s="861"/>
      <c r="DK121" s="861"/>
      <c r="DL121" s="861">
        <v>641188</v>
      </c>
      <c r="DM121" s="861"/>
      <c r="DN121" s="861"/>
      <c r="DO121" s="861"/>
      <c r="DP121" s="861"/>
      <c r="DQ121" s="861">
        <v>628534</v>
      </c>
      <c r="DR121" s="861"/>
      <c r="DS121" s="861"/>
      <c r="DT121" s="861"/>
      <c r="DU121" s="861"/>
      <c r="DV121" s="838">
        <v>9.6999999999999993</v>
      </c>
      <c r="DW121" s="838"/>
      <c r="DX121" s="838"/>
      <c r="DY121" s="838"/>
      <c r="DZ121" s="839"/>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442</v>
      </c>
      <c r="AB122" s="824"/>
      <c r="AC122" s="824"/>
      <c r="AD122" s="824"/>
      <c r="AE122" s="825"/>
      <c r="AF122" s="826" t="s">
        <v>130</v>
      </c>
      <c r="AG122" s="824"/>
      <c r="AH122" s="824"/>
      <c r="AI122" s="824"/>
      <c r="AJ122" s="825"/>
      <c r="AK122" s="826" t="s">
        <v>130</v>
      </c>
      <c r="AL122" s="824"/>
      <c r="AM122" s="824"/>
      <c r="AN122" s="824"/>
      <c r="AO122" s="825"/>
      <c r="AP122" s="871" t="s">
        <v>394</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8279670</v>
      </c>
      <c r="BR122" s="892"/>
      <c r="BS122" s="892"/>
      <c r="BT122" s="892"/>
      <c r="BU122" s="892"/>
      <c r="BV122" s="892">
        <v>8534779</v>
      </c>
      <c r="BW122" s="892"/>
      <c r="BX122" s="892"/>
      <c r="BY122" s="892"/>
      <c r="BZ122" s="892"/>
      <c r="CA122" s="892">
        <v>8605362</v>
      </c>
      <c r="CB122" s="892"/>
      <c r="CC122" s="892"/>
      <c r="CD122" s="892"/>
      <c r="CE122" s="892"/>
      <c r="CF122" s="893">
        <v>132.30000000000001</v>
      </c>
      <c r="CG122" s="894"/>
      <c r="CH122" s="894"/>
      <c r="CI122" s="894"/>
      <c r="CJ122" s="894"/>
      <c r="CK122" s="916"/>
      <c r="CL122" s="902"/>
      <c r="CM122" s="902"/>
      <c r="CN122" s="902"/>
      <c r="CO122" s="903"/>
      <c r="CP122" s="882" t="s">
        <v>410</v>
      </c>
      <c r="CQ122" s="883"/>
      <c r="CR122" s="883"/>
      <c r="CS122" s="883"/>
      <c r="CT122" s="883"/>
      <c r="CU122" s="883"/>
      <c r="CV122" s="883"/>
      <c r="CW122" s="883"/>
      <c r="CX122" s="883"/>
      <c r="CY122" s="883"/>
      <c r="CZ122" s="883"/>
      <c r="DA122" s="883"/>
      <c r="DB122" s="883"/>
      <c r="DC122" s="883"/>
      <c r="DD122" s="883"/>
      <c r="DE122" s="883"/>
      <c r="DF122" s="884"/>
      <c r="DG122" s="860">
        <v>169658</v>
      </c>
      <c r="DH122" s="861"/>
      <c r="DI122" s="861"/>
      <c r="DJ122" s="861"/>
      <c r="DK122" s="861"/>
      <c r="DL122" s="861">
        <v>255244</v>
      </c>
      <c r="DM122" s="861"/>
      <c r="DN122" s="861"/>
      <c r="DO122" s="861"/>
      <c r="DP122" s="861"/>
      <c r="DQ122" s="861">
        <v>337468</v>
      </c>
      <c r="DR122" s="861"/>
      <c r="DS122" s="861"/>
      <c r="DT122" s="861"/>
      <c r="DU122" s="861"/>
      <c r="DV122" s="838">
        <v>5.2</v>
      </c>
      <c r="DW122" s="838"/>
      <c r="DX122" s="838"/>
      <c r="DY122" s="838"/>
      <c r="DZ122" s="839"/>
    </row>
    <row r="123" spans="1:130" s="247"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14519</v>
      </c>
      <c r="AB123" s="824"/>
      <c r="AC123" s="824"/>
      <c r="AD123" s="824"/>
      <c r="AE123" s="825"/>
      <c r="AF123" s="826">
        <v>15345</v>
      </c>
      <c r="AG123" s="824"/>
      <c r="AH123" s="824"/>
      <c r="AI123" s="824"/>
      <c r="AJ123" s="825"/>
      <c r="AK123" s="826">
        <v>15157</v>
      </c>
      <c r="AL123" s="824"/>
      <c r="AM123" s="824"/>
      <c r="AN123" s="824"/>
      <c r="AO123" s="825"/>
      <c r="AP123" s="871">
        <v>0.2</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477</v>
      </c>
      <c r="BP123" s="925"/>
      <c r="BQ123" s="879">
        <v>12060745</v>
      </c>
      <c r="BR123" s="880"/>
      <c r="BS123" s="880"/>
      <c r="BT123" s="880"/>
      <c r="BU123" s="880"/>
      <c r="BV123" s="880">
        <v>12238170</v>
      </c>
      <c r="BW123" s="880"/>
      <c r="BX123" s="880"/>
      <c r="BY123" s="880"/>
      <c r="BZ123" s="880"/>
      <c r="CA123" s="880">
        <v>12119887</v>
      </c>
      <c r="CB123" s="880"/>
      <c r="CC123" s="880"/>
      <c r="CD123" s="880"/>
      <c r="CE123" s="880"/>
      <c r="CF123" s="790"/>
      <c r="CG123" s="791"/>
      <c r="CH123" s="791"/>
      <c r="CI123" s="791"/>
      <c r="CJ123" s="881"/>
      <c r="CK123" s="916"/>
      <c r="CL123" s="902"/>
      <c r="CM123" s="902"/>
      <c r="CN123" s="902"/>
      <c r="CO123" s="903"/>
      <c r="CP123" s="882" t="s">
        <v>478</v>
      </c>
      <c r="CQ123" s="883"/>
      <c r="CR123" s="883"/>
      <c r="CS123" s="883"/>
      <c r="CT123" s="883"/>
      <c r="CU123" s="883"/>
      <c r="CV123" s="883"/>
      <c r="CW123" s="883"/>
      <c r="CX123" s="883"/>
      <c r="CY123" s="883"/>
      <c r="CZ123" s="883"/>
      <c r="DA123" s="883"/>
      <c r="DB123" s="883"/>
      <c r="DC123" s="883"/>
      <c r="DD123" s="883"/>
      <c r="DE123" s="883"/>
      <c r="DF123" s="884"/>
      <c r="DG123" s="823">
        <v>173433</v>
      </c>
      <c r="DH123" s="824"/>
      <c r="DI123" s="824"/>
      <c r="DJ123" s="824"/>
      <c r="DK123" s="825"/>
      <c r="DL123" s="826">
        <v>179743</v>
      </c>
      <c r="DM123" s="824"/>
      <c r="DN123" s="824"/>
      <c r="DO123" s="824"/>
      <c r="DP123" s="825"/>
      <c r="DQ123" s="826">
        <v>158340</v>
      </c>
      <c r="DR123" s="824"/>
      <c r="DS123" s="824"/>
      <c r="DT123" s="824"/>
      <c r="DU123" s="825"/>
      <c r="DV123" s="871">
        <v>2.4</v>
      </c>
      <c r="DW123" s="872"/>
      <c r="DX123" s="872"/>
      <c r="DY123" s="872"/>
      <c r="DZ123" s="873"/>
    </row>
    <row r="124" spans="1:130" s="247" customFormat="1" ht="26.25" customHeight="1" thickBot="1" x14ac:dyDescent="0.2">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394</v>
      </c>
      <c r="AG124" s="824"/>
      <c r="AH124" s="824"/>
      <c r="AI124" s="824"/>
      <c r="AJ124" s="825"/>
      <c r="AK124" s="826" t="s">
        <v>394</v>
      </c>
      <c r="AL124" s="824"/>
      <c r="AM124" s="824"/>
      <c r="AN124" s="824"/>
      <c r="AO124" s="825"/>
      <c r="AP124" s="871" t="s">
        <v>394</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2.6</v>
      </c>
      <c r="BR124" s="878"/>
      <c r="BS124" s="878"/>
      <c r="BT124" s="878"/>
      <c r="BU124" s="878"/>
      <c r="BV124" s="878">
        <v>8.5</v>
      </c>
      <c r="BW124" s="878"/>
      <c r="BX124" s="878"/>
      <c r="BY124" s="878"/>
      <c r="BZ124" s="878"/>
      <c r="CA124" s="878">
        <v>19.7</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v>30288</v>
      </c>
      <c r="DH124" s="807"/>
      <c r="DI124" s="807"/>
      <c r="DJ124" s="807"/>
      <c r="DK124" s="808"/>
      <c r="DL124" s="809">
        <v>37382</v>
      </c>
      <c r="DM124" s="807"/>
      <c r="DN124" s="807"/>
      <c r="DO124" s="807"/>
      <c r="DP124" s="808"/>
      <c r="DQ124" s="809">
        <v>10552</v>
      </c>
      <c r="DR124" s="807"/>
      <c r="DS124" s="807"/>
      <c r="DT124" s="807"/>
      <c r="DU124" s="808"/>
      <c r="DV124" s="895">
        <v>0.2</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394</v>
      </c>
      <c r="AB125" s="824"/>
      <c r="AC125" s="824"/>
      <c r="AD125" s="824"/>
      <c r="AE125" s="825"/>
      <c r="AF125" s="826" t="s">
        <v>394</v>
      </c>
      <c r="AG125" s="824"/>
      <c r="AH125" s="824"/>
      <c r="AI125" s="824"/>
      <c r="AJ125" s="825"/>
      <c r="AK125" s="826" t="s">
        <v>394</v>
      </c>
      <c r="AL125" s="824"/>
      <c r="AM125" s="824"/>
      <c r="AN125" s="824"/>
      <c r="AO125" s="825"/>
      <c r="AP125" s="871" t="s">
        <v>394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394</v>
      </c>
      <c r="DH125" s="889"/>
      <c r="DI125" s="889"/>
      <c r="DJ125" s="889"/>
      <c r="DK125" s="889"/>
      <c r="DL125" s="889" t="s">
        <v>394</v>
      </c>
      <c r="DM125" s="889"/>
      <c r="DN125" s="889"/>
      <c r="DO125" s="889"/>
      <c r="DP125" s="889"/>
      <c r="DQ125" s="889" t="s">
        <v>394</v>
      </c>
      <c r="DR125" s="889"/>
      <c r="DS125" s="889"/>
      <c r="DT125" s="889"/>
      <c r="DU125" s="889"/>
      <c r="DV125" s="890" t="s">
        <v>394</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86574</v>
      </c>
      <c r="AB126" s="824"/>
      <c r="AC126" s="824"/>
      <c r="AD126" s="824"/>
      <c r="AE126" s="825"/>
      <c r="AF126" s="826">
        <v>71926</v>
      </c>
      <c r="AG126" s="824"/>
      <c r="AH126" s="824"/>
      <c r="AI126" s="824"/>
      <c r="AJ126" s="825"/>
      <c r="AK126" s="826">
        <v>3125</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394</v>
      </c>
      <c r="DH126" s="861"/>
      <c r="DI126" s="861"/>
      <c r="DJ126" s="861"/>
      <c r="DK126" s="861"/>
      <c r="DL126" s="861" t="s">
        <v>394</v>
      </c>
      <c r="DM126" s="861"/>
      <c r="DN126" s="861"/>
      <c r="DO126" s="861"/>
      <c r="DP126" s="861"/>
      <c r="DQ126" s="861" t="s">
        <v>394</v>
      </c>
      <c r="DR126" s="861"/>
      <c r="DS126" s="861"/>
      <c r="DT126" s="861"/>
      <c r="DU126" s="861"/>
      <c r="DV126" s="838" t="s">
        <v>394</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4155</v>
      </c>
      <c r="AB127" s="824"/>
      <c r="AC127" s="824"/>
      <c r="AD127" s="824"/>
      <c r="AE127" s="825"/>
      <c r="AF127" s="826">
        <v>3672</v>
      </c>
      <c r="AG127" s="824"/>
      <c r="AH127" s="824"/>
      <c r="AI127" s="824"/>
      <c r="AJ127" s="825"/>
      <c r="AK127" s="826">
        <v>55139</v>
      </c>
      <c r="AL127" s="824"/>
      <c r="AM127" s="824"/>
      <c r="AN127" s="824"/>
      <c r="AO127" s="825"/>
      <c r="AP127" s="871">
        <v>0.8</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394</v>
      </c>
      <c r="DH127" s="861"/>
      <c r="DI127" s="861"/>
      <c r="DJ127" s="861"/>
      <c r="DK127" s="861"/>
      <c r="DL127" s="861" t="s">
        <v>394</v>
      </c>
      <c r="DM127" s="861"/>
      <c r="DN127" s="861"/>
      <c r="DO127" s="861"/>
      <c r="DP127" s="861"/>
      <c r="DQ127" s="861" t="s">
        <v>394</v>
      </c>
      <c r="DR127" s="861"/>
      <c r="DS127" s="861"/>
      <c r="DT127" s="861"/>
      <c r="DU127" s="861"/>
      <c r="DV127" s="838" t="s">
        <v>394</v>
      </c>
      <c r="DW127" s="838"/>
      <c r="DX127" s="838"/>
      <c r="DY127" s="838"/>
      <c r="DZ127" s="839"/>
    </row>
    <row r="128" spans="1:130" s="247"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70827</v>
      </c>
      <c r="AB128" s="845"/>
      <c r="AC128" s="845"/>
      <c r="AD128" s="845"/>
      <c r="AE128" s="846"/>
      <c r="AF128" s="847">
        <v>67474</v>
      </c>
      <c r="AG128" s="845"/>
      <c r="AH128" s="845"/>
      <c r="AI128" s="845"/>
      <c r="AJ128" s="846"/>
      <c r="AK128" s="847">
        <v>61906</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130</v>
      </c>
      <c r="BG128" s="831"/>
      <c r="BH128" s="831"/>
      <c r="BI128" s="831"/>
      <c r="BJ128" s="831"/>
      <c r="BK128" s="831"/>
      <c r="BL128" s="854"/>
      <c r="BM128" s="830">
        <v>13.96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130</v>
      </c>
      <c r="DH128" s="835"/>
      <c r="DI128" s="835"/>
      <c r="DJ128" s="835"/>
      <c r="DK128" s="835"/>
      <c r="DL128" s="835" t="s">
        <v>130</v>
      </c>
      <c r="DM128" s="835"/>
      <c r="DN128" s="835"/>
      <c r="DO128" s="835"/>
      <c r="DP128" s="835"/>
      <c r="DQ128" s="835" t="s">
        <v>130</v>
      </c>
      <c r="DR128" s="835"/>
      <c r="DS128" s="835"/>
      <c r="DT128" s="835"/>
      <c r="DU128" s="835"/>
      <c r="DV128" s="836" t="s">
        <v>494</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7189000</v>
      </c>
      <c r="AB129" s="824"/>
      <c r="AC129" s="824"/>
      <c r="AD129" s="824"/>
      <c r="AE129" s="825"/>
      <c r="AF129" s="826">
        <v>7149329</v>
      </c>
      <c r="AG129" s="824"/>
      <c r="AH129" s="824"/>
      <c r="AI129" s="824"/>
      <c r="AJ129" s="825"/>
      <c r="AK129" s="826">
        <v>7262824</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394</v>
      </c>
      <c r="BG129" s="814"/>
      <c r="BH129" s="814"/>
      <c r="BI129" s="814"/>
      <c r="BJ129" s="814"/>
      <c r="BK129" s="814"/>
      <c r="BL129" s="815"/>
      <c r="BM129" s="813">
        <v>18.96</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781710</v>
      </c>
      <c r="AB130" s="824"/>
      <c r="AC130" s="824"/>
      <c r="AD130" s="824"/>
      <c r="AE130" s="825"/>
      <c r="AF130" s="826">
        <v>769754</v>
      </c>
      <c r="AG130" s="824"/>
      <c r="AH130" s="824"/>
      <c r="AI130" s="824"/>
      <c r="AJ130" s="825"/>
      <c r="AK130" s="826">
        <v>759378</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6407290</v>
      </c>
      <c r="AB131" s="807"/>
      <c r="AC131" s="807"/>
      <c r="AD131" s="807"/>
      <c r="AE131" s="808"/>
      <c r="AF131" s="809">
        <v>6379575</v>
      </c>
      <c r="AG131" s="807"/>
      <c r="AH131" s="807"/>
      <c r="AI131" s="807"/>
      <c r="AJ131" s="808"/>
      <c r="AK131" s="809">
        <v>6503446</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v>19.7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3.7005348599999999</v>
      </c>
      <c r="AB132" s="787"/>
      <c r="AC132" s="787"/>
      <c r="AD132" s="787"/>
      <c r="AE132" s="788"/>
      <c r="AF132" s="789">
        <v>4.1009314879999996</v>
      </c>
      <c r="AG132" s="787"/>
      <c r="AH132" s="787"/>
      <c r="AI132" s="787"/>
      <c r="AJ132" s="788"/>
      <c r="AK132" s="789">
        <v>4.3311346019999997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4.4000000000000004</v>
      </c>
      <c r="AB133" s="766"/>
      <c r="AC133" s="766"/>
      <c r="AD133" s="766"/>
      <c r="AE133" s="767"/>
      <c r="AF133" s="765">
        <v>3.7</v>
      </c>
      <c r="AG133" s="766"/>
      <c r="AH133" s="766"/>
      <c r="AI133" s="766"/>
      <c r="AJ133" s="767"/>
      <c r="AK133" s="765">
        <v>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gAohPwhs2LgsAeDD34DU5NUcfT+zexysJU1NI+zS/XOB8/mu00WiZ0IWoJqIaIO86JI/1uWg9Vf+xMlE8SP5Q==" saltValue="OKLqvem+fGeRmXZXv3LW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0" zoomScale="70" zoomScaleNormal="85" zoomScaleSheetLayoutView="70" workbookViewId="0">
      <selection activeCell="CY73" sqref="CY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mILiBSQG57boaTADI0Klpok+w1tB7Ne5LH+yuXUV6Y1NHzcu5AZz4N5ze+uDHKuBYYTTEMlcDUNEHbkpY6oMQ==" saltValue="5x6JWydj/OahNBGbCm8x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G53" sqref="G5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WBKnt3x3bRtqr1ZKcrCb59GPcZNzI2U3fS99Q506GRgPGzwDadup+fVkdUnsz4k/W/LJQm8FmLpB0xkceTjJw==" saltValue="xK5xFc+S+B+hQXx5UfY5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G53" sqref="G53"/>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1541898</v>
      </c>
      <c r="AP9" s="313">
        <v>83490</v>
      </c>
      <c r="AQ9" s="314">
        <v>95594</v>
      </c>
      <c r="AR9" s="315">
        <v>-12.7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222639</v>
      </c>
      <c r="AP10" s="316">
        <v>12055</v>
      </c>
      <c r="AQ10" s="317">
        <v>8521</v>
      </c>
      <c r="AR10" s="318">
        <v>41.5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276815</v>
      </c>
      <c r="AP11" s="316">
        <v>14989</v>
      </c>
      <c r="AQ11" s="317">
        <v>14949</v>
      </c>
      <c r="AR11" s="318">
        <v>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t="s">
        <v>517</v>
      </c>
      <c r="AP12" s="316" t="s">
        <v>517</v>
      </c>
      <c r="AQ12" s="317">
        <v>2839</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v>48723</v>
      </c>
      <c r="AP14" s="316">
        <v>2638</v>
      </c>
      <c r="AQ14" s="317">
        <v>6532</v>
      </c>
      <c r="AR14" s="318">
        <v>-59.6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26989</v>
      </c>
      <c r="AP15" s="316">
        <v>1461</v>
      </c>
      <c r="AQ15" s="317">
        <v>2245</v>
      </c>
      <c r="AR15" s="318">
        <v>-34.9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-160004</v>
      </c>
      <c r="AP16" s="316">
        <v>-8664</v>
      </c>
      <c r="AQ16" s="317">
        <v>-9049</v>
      </c>
      <c r="AR16" s="318">
        <v>-4.3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1957060</v>
      </c>
      <c r="AP17" s="316">
        <v>105970</v>
      </c>
      <c r="AQ17" s="317">
        <v>121631</v>
      </c>
      <c r="AR17" s="318">
        <v>-12.9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9.8000000000000007</v>
      </c>
      <c r="AP21" s="329">
        <v>11.23</v>
      </c>
      <c r="AQ21" s="330">
        <v>-1.43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98.1</v>
      </c>
      <c r="AP22" s="334">
        <v>95.4</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801951</v>
      </c>
      <c r="AP32" s="343">
        <v>43424</v>
      </c>
      <c r="AQ32" s="344">
        <v>72579</v>
      </c>
      <c r="AR32" s="345">
        <v>-40.200000000000003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218865</v>
      </c>
      <c r="AP35" s="343">
        <v>11851</v>
      </c>
      <c r="AQ35" s="344">
        <v>21739</v>
      </c>
      <c r="AR35" s="345">
        <v>-45.5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v>8707</v>
      </c>
      <c r="AP36" s="343">
        <v>471</v>
      </c>
      <c r="AQ36" s="344">
        <v>2493</v>
      </c>
      <c r="AR36" s="345">
        <v>-81.099999999999994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v>73434</v>
      </c>
      <c r="AP37" s="343">
        <v>3976</v>
      </c>
      <c r="AQ37" s="344">
        <v>865</v>
      </c>
      <c r="AR37" s="345">
        <v>359.7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t="s">
        <v>517</v>
      </c>
      <c r="AP38" s="346" t="s">
        <v>517</v>
      </c>
      <c r="AQ38" s="347">
        <v>7</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v>-61906</v>
      </c>
      <c r="AP39" s="343">
        <v>-3352</v>
      </c>
      <c r="AQ39" s="344">
        <v>-2840</v>
      </c>
      <c r="AR39" s="345">
        <v>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-759378</v>
      </c>
      <c r="AP40" s="343">
        <v>-41119</v>
      </c>
      <c r="AQ40" s="344">
        <v>-65347</v>
      </c>
      <c r="AR40" s="345">
        <v>-37.1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281673</v>
      </c>
      <c r="AP41" s="343">
        <v>15252</v>
      </c>
      <c r="AQ41" s="344">
        <v>29497</v>
      </c>
      <c r="AR41" s="345">
        <v>-48.3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3486035</v>
      </c>
      <c r="AN51" s="365">
        <v>183292</v>
      </c>
      <c r="AO51" s="366">
        <v>89.2</v>
      </c>
      <c r="AP51" s="367">
        <v>96635</v>
      </c>
      <c r="AQ51" s="368">
        <v>-5</v>
      </c>
      <c r="AR51" s="369">
        <v>94.2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523392</v>
      </c>
      <c r="AN52" s="373">
        <v>27519</v>
      </c>
      <c r="AO52" s="374">
        <v>-48.4</v>
      </c>
      <c r="AP52" s="375">
        <v>44408</v>
      </c>
      <c r="AQ52" s="376">
        <v>-13</v>
      </c>
      <c r="AR52" s="377">
        <v>-35.4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1637724</v>
      </c>
      <c r="AN53" s="365">
        <v>86570</v>
      </c>
      <c r="AO53" s="366">
        <v>-52.8</v>
      </c>
      <c r="AP53" s="367">
        <v>97062</v>
      </c>
      <c r="AQ53" s="368">
        <v>0.4</v>
      </c>
      <c r="AR53" s="369">
        <v>-53.2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890516</v>
      </c>
      <c r="AN54" s="373">
        <v>47072</v>
      </c>
      <c r="AO54" s="374">
        <v>71.099999999999994</v>
      </c>
      <c r="AP54" s="375">
        <v>50112</v>
      </c>
      <c r="AQ54" s="376">
        <v>12.8</v>
      </c>
      <c r="AR54" s="377">
        <v>58.3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1859749</v>
      </c>
      <c r="AN55" s="365">
        <v>99271</v>
      </c>
      <c r="AO55" s="366">
        <v>14.7</v>
      </c>
      <c r="AP55" s="367">
        <v>106005</v>
      </c>
      <c r="AQ55" s="368">
        <v>9.1999999999999993</v>
      </c>
      <c r="AR55" s="369">
        <v>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1154088</v>
      </c>
      <c r="AN56" s="373">
        <v>61604</v>
      </c>
      <c r="AO56" s="374">
        <v>30.9</v>
      </c>
      <c r="AP56" s="375">
        <v>58359</v>
      </c>
      <c r="AQ56" s="376">
        <v>16.5</v>
      </c>
      <c r="AR56" s="377">
        <v>14.4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1795066</v>
      </c>
      <c r="AN57" s="365">
        <v>96163</v>
      </c>
      <c r="AO57" s="366">
        <v>-3.1</v>
      </c>
      <c r="AP57" s="367">
        <v>98507</v>
      </c>
      <c r="AQ57" s="368">
        <v>-7.1</v>
      </c>
      <c r="AR57" s="369">
        <v>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1210235</v>
      </c>
      <c r="AN58" s="373">
        <v>64833</v>
      </c>
      <c r="AO58" s="374">
        <v>5.2</v>
      </c>
      <c r="AP58" s="375">
        <v>47567</v>
      </c>
      <c r="AQ58" s="376">
        <v>-18.5</v>
      </c>
      <c r="AR58" s="377">
        <v>23.7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2071749</v>
      </c>
      <c r="AN59" s="365">
        <v>112180</v>
      </c>
      <c r="AO59" s="366">
        <v>16.7</v>
      </c>
      <c r="AP59" s="367">
        <v>113347</v>
      </c>
      <c r="AQ59" s="368">
        <v>15.1</v>
      </c>
      <c r="AR59" s="369">
        <v>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1435738</v>
      </c>
      <c r="AN60" s="373">
        <v>77742</v>
      </c>
      <c r="AO60" s="374">
        <v>19.899999999999999</v>
      </c>
      <c r="AP60" s="375">
        <v>58728</v>
      </c>
      <c r="AQ60" s="376">
        <v>23.5</v>
      </c>
      <c r="AR60" s="377">
        <v>-3.6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2170065</v>
      </c>
      <c r="AN61" s="380">
        <v>115495</v>
      </c>
      <c r="AO61" s="381">
        <v>12.9</v>
      </c>
      <c r="AP61" s="382">
        <v>102311</v>
      </c>
      <c r="AQ61" s="383">
        <v>2.5</v>
      </c>
      <c r="AR61" s="369">
        <v>10.4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1042794</v>
      </c>
      <c r="AN62" s="373">
        <v>55754</v>
      </c>
      <c r="AO62" s="374">
        <v>15.7</v>
      </c>
      <c r="AP62" s="375">
        <v>51835</v>
      </c>
      <c r="AQ62" s="376">
        <v>4.3</v>
      </c>
      <c r="AR62" s="377">
        <v>11.4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y/uB/Qh/NGk8574qZ76KjJQyAFVPZie7OoyeeCqA8f7i9M7sYmqlMb59bWbtalDRY10m/y/oQSYYz4NzSdwew==" saltValue="g/jxdhMtQYHZWVDvFYNv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5" zoomScale="70" zoomScaleNormal="70" zoomScaleSheetLayoutView="55" workbookViewId="0">
      <selection activeCell="G53" sqref="G5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p162dj6KeryupX3RI3KcsrFf2YBgqs7Lnc9vzRUdRLM2SZMs/eQXL5MHA9y/BRTIRa8iidCOJ6KB8crk/VPwaw==" saltValue="X05kQQD6b6qeno44+xar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0" zoomScaleNormal="70" zoomScaleSheetLayoutView="55" workbookViewId="0">
      <selection activeCell="G53" sqref="G5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76gBK/oZJWisoTO2oR6WZZMyVPgrKWjCjlsd/OrM4XFpxwxJz3tyVCOXR7C0fIFZkO5J7w/da6j0EgimKyk8Iw==" saltValue="iUpOst0wQYDovHa9UPbY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7" zoomScale="70" zoomScaleNormal="70" zoomScaleSheetLayoutView="100" workbookViewId="0">
      <selection activeCell="G53" sqref="G5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14.34</v>
      </c>
      <c r="G47" s="12">
        <v>14.51</v>
      </c>
      <c r="H47" s="12">
        <v>14.61</v>
      </c>
      <c r="I47" s="12">
        <v>14.7</v>
      </c>
      <c r="J47" s="13">
        <v>14.47</v>
      </c>
    </row>
    <row r="48" spans="2:10" ht="57.75" customHeight="1" x14ac:dyDescent="0.15">
      <c r="B48" s="14"/>
      <c r="C48" s="1200" t="s">
        <v>4</v>
      </c>
      <c r="D48" s="1200"/>
      <c r="E48" s="1201"/>
      <c r="F48" s="15">
        <v>3.14</v>
      </c>
      <c r="G48" s="16">
        <v>2.44</v>
      </c>
      <c r="H48" s="16">
        <v>4.21</v>
      </c>
      <c r="I48" s="16">
        <v>5.33</v>
      </c>
      <c r="J48" s="17">
        <v>5.01</v>
      </c>
    </row>
    <row r="49" spans="2:10" ht="57.75" customHeight="1" thickBot="1" x14ac:dyDescent="0.2">
      <c r="B49" s="18"/>
      <c r="C49" s="1202" t="s">
        <v>5</v>
      </c>
      <c r="D49" s="1202"/>
      <c r="E49" s="1203"/>
      <c r="F49" s="19" t="s">
        <v>564</v>
      </c>
      <c r="G49" s="20" t="s">
        <v>565</v>
      </c>
      <c r="H49" s="20">
        <v>1.75</v>
      </c>
      <c r="I49" s="20">
        <v>1.1100000000000001</v>
      </c>
      <c r="J49" s="21" t="s">
        <v>566</v>
      </c>
    </row>
    <row r="50" spans="2:10" ht="13.5" customHeight="1" x14ac:dyDescent="0.15"/>
  </sheetData>
  <sheetProtection algorithmName="SHA-512" hashValue="cCmcZu5ktdZN7yfNoGtpM2xDPXCdgvLg1POaDH3cMZxS84eLSECv0wR1kQLdmiurMSaAvHcbmGDlOek+pkpUKg==" saltValue="gc8wCw3SbQgPmS0GbSmE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永　森　健　太</cp:lastModifiedBy>
  <cp:lastPrinted>2021-03-06T03:43:20Z</cp:lastPrinted>
  <dcterms:created xsi:type="dcterms:W3CDTF">2021-02-05T00:50:56Z</dcterms:created>
  <dcterms:modified xsi:type="dcterms:W3CDTF">2021-10-19T08:26:35Z</dcterms:modified>
  <cp:category/>
</cp:coreProperties>
</file>