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mc:Choice Requires="x15">
      <x15ac:absPath xmlns:x15ac="http://schemas.microsoft.com/office/spreadsheetml/2010/11/ac" url="\\memsv1\共有ディスク\040政策推進課\70財政係\01_共通業務\25_財政状況の公表\R7年度\財政状況資料集（R6決算）\1回目（R8.3.10〆）\02 提出\"/>
    </mc:Choice>
  </mc:AlternateContent>
  <bookViews>
    <workbookView xWindow="0" yWindow="0" windowWidth="28800" windowHeight="1384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<sst xmlns="http://schemas.openxmlformats.org/spreadsheetml/2006/main" count="1019" uniqueCount="559">
  <si>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</si>
  <si>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</si>
  <si>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</si>
  <si>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</si>
  <si>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</si>
  <si>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</si>
  <si>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</si>
  <si>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</si>
  <si>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</si>
  <si>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</si>
  <si>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</si>
  <si>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</si>
  <si>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</si>
  <si>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</si>
  <si>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</si>
  <si>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</si>
  <si>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</si>
  <si>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</si>
  <si>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</si>
  <si>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</si>
  <si>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</si>
  <si>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</si>
  <si>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</si>
  <si>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</si>
  <si>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</si>
  <si>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</si>
  <si>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</si>
  <si>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</si>
  <si>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</si>
  <si>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</si>
  <si>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</si>
  <si>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</si>
  <si>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</si>
  <si>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</si>
  <si>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</si>
  <si>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</si>
  <si>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</si>
  <si>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</si>
  <si>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</si>
  <si>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</si>
  <si>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</si>
  <si>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</si>
  <si>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</si>
  <si>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</si>
  <si>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</si>
  <si>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</si>
  <si>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</si>
  <si>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</si>
  <si>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</si>
  <si>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</si>
  <si>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</si>
  <si>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</si>
  <si>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</si>
  <si>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</si>
  <si>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</si>
  <si>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</si>
  <si>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</si>
  <si>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</si>
  <si>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</si>
  <si>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</si>
  <si>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</si>
  <si>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</si>
  <si>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</si>
  <si>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</si>
  <si>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</si>
  <si>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</si>
  <si>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</si>
  <si>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</si>
  <si>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</si>
  <si>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</si>
  <si>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</si>
  <si>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</si>
  <si>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</si>
  <si>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</si>
  <si>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</si>
  <si>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</si>
  <si>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</si>
  <si>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</si>
  <si>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</si>
  <si>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</si>
  <si>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</si>
  <si>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Ⅳ－０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</si>
  <si>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</si>
  <si>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</si>
  <si>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</si>
  <si>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</si>
  <si>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</si>
  <si>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</si>
  <si>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</si>
  <si>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</si>
  <si>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</si>
  <si>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</si>
  <si>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</si>
  <si>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</si>
  <si>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芽室町</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</si>
  <si>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</si>
  <si>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</si>
  <si>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</si>
  <si>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</si>
  <si>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</si>
  <si>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</si>
  <si>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</si>
  <si>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</si>
  <si>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</si>
  <si>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</si>
  <si>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</si>
  <si>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</si>
  <si>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</si>
  <si>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</si>
  <si>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</si>
  <si>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</si>
  <si>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</si>
  <si>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</si>
  <si>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</si>
  <si>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</si>
  <si>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</si>
  <si>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</si>
  <si>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</si>
  <si>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</si>
  <si>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</si>
  <si>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</si>
  <si>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</si>
  <si>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</si>
  <si>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</si>
  <si>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</si>
  <si>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</si>
  <si>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</si>
  <si>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</si>
  <si>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</si>
  <si>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</si>
  <si>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</si>
  <si>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</si>
  <si>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</si>
  <si>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</si>
  <si>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</si>
  <si>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</si>
  <si>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</si>
  <si>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</si>
  <si>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</si>
  <si>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</si>
  <si>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</si>
  <si>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</si>
  <si>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</si>
  <si>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</si>
  <si>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</si>
  <si>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</si>
  <si>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</si>
  <si>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</si>
  <si>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</si>
  <si>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</si>
  <si>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</si>
  <si>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</si>
  <si>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</si>
  <si>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</si>
  <si>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</si>
  <si>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</si>
  <si>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</si>
  <si>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</si>
  <si>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</si>
  <si>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</si>
  <si>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</si>
  <si>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</si>
  <si>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</si>
  <si>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</si>
  <si>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</si>
  <si>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</si>
  <si>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</si>
  <si>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</si>
  <si>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</si>
  <si>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</si>
  <si>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</si>
  <si>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</si>
  <si>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</si>
  <si>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</si>
  <si>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</si>
  <si>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</si>
  <si>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</si>
  <si>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</si>
  <si>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</si>
  <si>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</si>
  <si>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</si>
  <si>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</si>
  <si>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</si>
  <si>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</si>
  <si>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</si>
  <si>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</si>
  <si>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</si>
  <si>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</si>
  <si>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</si>
  <si>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</si>
  <si>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</si>
  <si>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</si>
  <si>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</si>
  <si>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</si>
  <si>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</si>
  <si>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</si>
  <si>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</si>
  <si>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</si>
  <si>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</si>
  <si>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</si>
  <si>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</si>
  <si>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</si>
  <si>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</si>
  <si>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北海道芽室町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</si>
  <si>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</si>
  <si>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</si>
  <si>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</si>
  <si>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</si>
  <si>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</si>
  <si>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</si>
  <si>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</si>
  <si>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</si>
  <si>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</si>
  <si>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</si>
  <si>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</si>
  <si>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</si>
  <si>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</si>
  <si>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</si>
  <si>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</si>
  <si>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</si>
  <si>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</si>
  <si>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</si>
  <si>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</si>
  <si>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</si>
  <si>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</si>
  <si>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</si>
  <si>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</si>
  <si>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</si>
  <si>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</si>
  <si>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</si>
  <si>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</si>
  <si>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</si>
  <si>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</si>
  <si>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</si>
  <si>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</si>
  <si>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</si>
  <si>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</si>
  <si>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</si>
  <si>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</si>
  <si>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</si>
  <si>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</si>
  <si>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</si>
  <si>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</si>
  <si>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</si>
  <si>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</si>
  <si>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</si>
  <si>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</si>
  <si>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</si>
  <si>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</si>
  <si>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</si>
  <si>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</si>
  <si>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</si>
  <si>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</si>
  <si>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</si>
  <si>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</si>
  <si>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</si>
  <si>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</si>
  <si>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</si>
  <si>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</si>
  <si>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</si>
  <si>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</si>
  <si>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</si>
  <si>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</si>
  <si>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</si>
  <si>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</si>
  <si>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</si>
  <si>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</si>
  <si>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</si>
  <si>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</si>
  <si>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</si>
  <si>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</si>
  <si>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</si>
  <si>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</si>
  <si>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</si>
  <si>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</si>
  <si>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</si>
  <si>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</si>
  <si>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</si>
  <si>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</si>
  <si>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</si>
  <si>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</si>
  <si>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</si>
  <si>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</si>
  <si>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</si>
  <si>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</si>
  <si>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</si>
  <si>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</si>
  <si>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</si>
  <si>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</si>
  <si>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</si>
  <si>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</si>
  <si>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</si>
  <si>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</si>
  <si>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</si>
  <si>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</si>
  <si>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</si>
  <si>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</si>
  <si>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</si>
  <si>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</si>
  <si>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</si>
  <si>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</si>
  <si>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</si>
  <si>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</si>
  <si>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</si>
  <si>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</si>
  <si>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</si>
  <si>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</si>
  <si>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</si>
  <si>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</si>
  <si>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</si>
  <si>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</si>
  <si>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</si>
  <si>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</si>
  <si>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</si>
  <si>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</si>
  <si>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</si>
  <si>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</si>
  <si>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</si>
  <si>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</si>
  <si>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</si>
  <si>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</si>
  <si>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</si>
  <si>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</si>
  <si>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</si>
  <si>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</si>
  <si>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</si>
  <si>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</si>
  <si>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</si>
  <si>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</si>
  <si>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</si>
  <si>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</si>
  <si>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</si>
  <si>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</si>
  <si>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</si>
  <si>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</si>
  <si>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</si>
  <si>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</si>
  <si>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</si>
  <si>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</si>
  <si>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</si>
  <si>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</si>
  <si>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</si>
  <si>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</si>
  <si>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</si>
  <si>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</si>
  <si>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</si>
  <si>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</si>
  <si>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</si>
  <si>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</si>
  <si>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</si>
  <si>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</si>
  <si>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</si>
  <si>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</si>
  <si>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</si>
  <si>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北海道芽室町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</si>
  <si>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</si>
  <si>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</si>
  <si>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</si>
  <si>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</si>
  <si>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</si>
  <si>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</si>
  <si>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</si>
  <si>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</si>
  <si>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</si>
  <si>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</si>
  <si>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</si>
  <si>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</si>
  <si>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</si>
  <si>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</si>
  <si>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</si>
  <si>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</si>
  <si>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</si>
  <si>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</si>
  <si>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</si>
  <si>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</si>
  <si>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</si>
  <si>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</si>
  <si>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</si>
  <si>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</si>
  <si>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</si>
  <si>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</si>
  <si>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</si>
  <si>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</si>
  <si>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</si>
  <si>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</si>
  <si>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</si>
  <si>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</si>
  <si>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</si>
  <si>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</si>
  <si>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</si>
  <si>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</si>
  <si>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上水道事業会計</t>
    <phoneticPr fontId="5"/>
  </si>
  <si>
    <t>法適用企業</t>
    <phoneticPr fontId="5"/>
  </si>
  <si>
    <t>公立芽室病院事業会計</t>
    <phoneticPr fontId="5"/>
  </si>
  <si>
    <t>下水道事業会計</t>
    <phoneticPr fontId="5"/>
  </si>
  <si>
    <t>地域開発事業特別会計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</si>
  <si>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</si>
  <si>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</si>
  <si>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</si>
  <si>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</si>
  <si>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</si>
  <si>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</si>
  <si>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</si>
  <si>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</si>
  <si>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</si>
  <si>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</si>
  <si>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</si>
  <si>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</si>
  <si>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</si>
  <si>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</si>
  <si>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</si>
  <si>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</si>
  <si>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</si>
  <si>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</si>
  <si>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</si>
  <si>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</si>
  <si>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</si>
  <si>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</si>
  <si>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</si>
  <si>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</si>
  <si>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</si>
  <si>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</si>
  <si>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</si>
  <si>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</si>
  <si>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</si>
  <si>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</si>
  <si>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</si>
  <si>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</si>
  <si>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</si>
  <si>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</si>
  <si>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</si>
  <si>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</si>
  <si>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</si>
  <si>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</si>
  <si>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</si>
  <si>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</si>
  <si>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</si>
  <si>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</si>
  <si>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</si>
  <si>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</si>
  <si>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</si>
  <si>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</si>
  <si>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</si>
  <si>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</si>
  <si>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</si>
  <si>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</si>
  <si>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</si>
  <si>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</si>
  <si>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</si>
  <si>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</si>
  <si>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</si>
  <si>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</si>
  <si>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</si>
  <si>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</si>
  <si>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</si>
  <si>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</si>
  <si>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</si>
  <si>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</si>
  <si>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</si>
  <si>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</si>
  <si>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</si>
  <si>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</si>
  <si>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</si>
  <si>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</si>
  <si>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</si>
  <si>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</si>
  <si>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</si>
  <si>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</si>
  <si>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</si>
  <si>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</si>
  <si>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</si>
  <si>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</si>
  <si>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</si>
  <si>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</si>
  <si>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</si>
  <si>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</si>
  <si>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</si>
  <si>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</si>
  <si>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</si>
  <si>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</si>
  <si>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</si>
  <si>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</si>
  <si>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</si>
  <si>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</si>
  <si>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</si>
  <si>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</si>
  <si>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</si>
  <si>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</si>
  <si>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</si>
  <si>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</si>
  <si>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</si>
  <si>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</si>
  <si>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</si>
  <si>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</si>
  <si>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</si>
  <si>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</si>
  <si>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</si>
  <si>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</si>
  <si>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</si>
  <si>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</si>
  <si>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</si>
  <si>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</si>
  <si>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</si>
  <si>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</si>
  <si>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</si>
  <si>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</si>
  <si>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</si>
  <si>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</si>
  <si>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</si>
  <si>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</si>
  <si>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</si>
  <si>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</si>
  <si>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</si>
  <si>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</si>
  <si>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</si>
  <si>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</si>
  <si>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</si>
  <si>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</si>
  <si>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</si>
  <si>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</si>
  <si>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</si>
  <si>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</si>
  <si>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</si>
  <si>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</si>
  <si>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</si>
  <si>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</si>
  <si>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</si>
  <si>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</si>
  <si>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</si>
  <si>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</si>
  <si>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</si>
  <si>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</si>
  <si>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2.70</t>
  </si>
  <si>
    <t>▲ 0.95</t>
  </si>
  <si>
    <t>公立芽室病院事業会計</t>
  </si>
  <si>
    <t>下水道事業会計</t>
  </si>
  <si>
    <t>上水道事業会計</t>
  </si>
  <si>
    <t>一般会計</t>
  </si>
  <si>
    <t>国民健康保険特別会計</t>
  </si>
  <si>
    <t>介護保険特別会計</t>
  </si>
  <si>
    <t>地域開発事業特別会計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</si>
  <si>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</si>
  <si>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</si>
  <si>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</si>
  <si>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</si>
  <si>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</si>
  <si>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</si>
  <si>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</si>
  <si>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</si>
  <si>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</si>
  <si>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とかち広域消防事務組合</t>
    <rPh sb="3" eb="5">
      <t>コウイキ</t>
    </rPh>
    <rPh sb="5" eb="7">
      <t>ショウボウ</t>
    </rPh>
    <rPh sb="7" eb="11">
      <t>ジムクミアイ</t>
    </rPh>
    <phoneticPr fontId="2"/>
  </si>
  <si>
    <t>十勝圏複合事務組合</t>
    <rPh sb="0" eb="2">
      <t>トカチ</t>
    </rPh>
    <rPh sb="2" eb="3">
      <t>ケン</t>
    </rPh>
    <rPh sb="3" eb="5">
      <t>フクゴウ</t>
    </rPh>
    <rPh sb="5" eb="7">
      <t>ジム</t>
    </rPh>
    <rPh sb="7" eb="9">
      <t>クミアイ</t>
    </rPh>
    <phoneticPr fontId="2"/>
  </si>
  <si>
    <t>十勝中部広域水道企業団</t>
    <rPh sb="0" eb="2">
      <t>トカチ</t>
    </rPh>
    <rPh sb="2" eb="4">
      <t>チュウブ</t>
    </rPh>
    <rPh sb="4" eb="6">
      <t>コウイキ</t>
    </rPh>
    <rPh sb="6" eb="8">
      <t>スイドウ</t>
    </rPh>
    <rPh sb="8" eb="11">
      <t>キギョウダン</t>
    </rPh>
    <phoneticPr fontId="2"/>
  </si>
  <si>
    <t>-</t>
    <phoneticPr fontId="2"/>
  </si>
  <si>
    <t>寄附金管理基金</t>
    <phoneticPr fontId="5"/>
  </si>
  <si>
    <t>公共施設整備基金</t>
    <phoneticPr fontId="5"/>
  </si>
  <si>
    <t>地域福祉基金</t>
    <phoneticPr fontId="5"/>
  </si>
  <si>
    <t>農業振興基金</t>
    <phoneticPr fontId="5"/>
  </si>
  <si>
    <t>地域振興基金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</si>
</sst>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sharedStrings" Target="sharedStrings.xml" /><Relationship Id="rId2" Type="http://schemas.openxmlformats.org/officeDocument/2006/relationships/worksheet" Target="worksheets/sheet2.xml" /><Relationship Id="rId16"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theme" Target="theme/theme1.xml" /><Relationship Id="rId10" Type="http://schemas.openxmlformats.org/officeDocument/2006/relationships/worksheet" Target="worksheets/sheet10.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125418</c:v>
                </c:pt>
                <c:pt idx="1">
                  <c:v>108384</c:v>
                </c:pt>
                <c:pt idx="2">
                  <c:v>80959</c:v>
                </c:pt>
                <c:pt idx="3">
                  <c:v>117242</c:v>
                </c:pt>
                <c:pt idx="4">
                  <c:v>113894</c:v>
                </c:pt>
              </c:numCache>
            </c:numRef>
          </c:val>
          <c:smooth val="0"/>
          <c:extLst>
            <c:ext xmlns:c16="http://schemas.microsoft.com/office/drawing/2014/chart" uri="{C3380CC4-5D6E-409C-BE32-E72D297353CC}">
              <c16:uniqueId val="{00000000-AD46-420F-88B0-A0ACC43B5C5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312702</c:v>
                </c:pt>
                <c:pt idx="1">
                  <c:v>186428</c:v>
                </c:pt>
                <c:pt idx="2">
                  <c:v>73663</c:v>
                </c:pt>
                <c:pt idx="3">
                  <c:v>181934</c:v>
                </c:pt>
                <c:pt idx="4">
                  <c:v>86590</c:v>
                </c:pt>
              </c:numCache>
            </c:numRef>
          </c:val>
          <c:smooth val="0"/>
          <c:extLst>
            <c:ext xmlns:c16="http://schemas.microsoft.com/office/drawing/2014/chart" uri="{C3380CC4-5D6E-409C-BE32-E72D297353CC}">
              <c16:uniqueId val="{00000001-AD46-420F-88B0-A0ACC43B5C5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5.26</c:v>
                </c:pt>
                <c:pt idx="1">
                  <c:v>7.92</c:v>
                </c:pt>
                <c:pt idx="2">
                  <c:v>5.43</c:v>
                </c:pt>
                <c:pt idx="3">
                  <c:v>4.38</c:v>
                </c:pt>
                <c:pt idx="4">
                  <c:v>4.8600000000000003</c:v>
                </c:pt>
              </c:numCache>
            </c:numRef>
          </c:val>
          <c:extLst>
            <c:ext xmlns:c16="http://schemas.microsoft.com/office/drawing/2014/chart" uri="{C3380CC4-5D6E-409C-BE32-E72D297353CC}">
              <c16:uniqueId val="{00000000-83A4-4859-9455-FFC4E86A3D2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14.3</c:v>
                </c:pt>
                <c:pt idx="1">
                  <c:v>14.27</c:v>
                </c:pt>
                <c:pt idx="2">
                  <c:v>14.65</c:v>
                </c:pt>
                <c:pt idx="3">
                  <c:v>14.39</c:v>
                </c:pt>
                <c:pt idx="4">
                  <c:v>13.95</c:v>
                </c:pt>
              </c:numCache>
            </c:numRef>
          </c:val>
          <c:extLst>
            <c:ext xmlns:c16="http://schemas.microsoft.com/office/drawing/2014/chart" uri="{C3380CC4-5D6E-409C-BE32-E72D297353CC}">
              <c16:uniqueId val="{00000001-83A4-4859-9455-FFC4E86A3D2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0.33</c:v>
                </c:pt>
                <c:pt idx="1">
                  <c:v>5.03</c:v>
                </c:pt>
                <c:pt idx="2">
                  <c:v>-2.7</c:v>
                </c:pt>
                <c:pt idx="3">
                  <c:v>-0.95</c:v>
                </c:pt>
                <c:pt idx="4">
                  <c:v>0.62</c:v>
                </c:pt>
              </c:numCache>
            </c:numRef>
          </c:val>
          <c:smooth val="0"/>
          <c:extLst>
            <c:ext xmlns:c16="http://schemas.microsoft.com/office/drawing/2014/chart" uri="{C3380CC4-5D6E-409C-BE32-E72D297353CC}">
              <c16:uniqueId val="{00000002-83A4-4859-9455-FFC4E86A3D2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7.0000000000000007E-2</c:v>
                </c:pt>
                <c:pt idx="2">
                  <c:v>#N/A</c:v>
                </c:pt>
                <c:pt idx="3">
                  <c:v>0.04</c:v>
                </c:pt>
                <c:pt idx="4">
                  <c:v>#N/A</c:v>
                </c:pt>
                <c:pt idx="5">
                  <c:v>0.03</c:v>
                </c:pt>
                <c:pt idx="6">
                  <c:v>#N/A</c:v>
                </c:pt>
                <c:pt idx="7">
                  <c:v>0.14000000000000001</c:v>
                </c:pt>
                <c:pt idx="8">
                  <c:v>0</c:v>
                </c:pt>
                <c:pt idx="9">
                  <c:v>0</c:v>
                </c:pt>
              </c:numCache>
            </c:numRef>
          </c:val>
          <c:extLst>
            <c:ext xmlns:c16="http://schemas.microsoft.com/office/drawing/2014/chart" uri="{C3380CC4-5D6E-409C-BE32-E72D297353CC}">
              <c16:uniqueId val="{00000000-5013-4381-8D81-1717E1C1AB3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013-4381-8D81-1717E1C1AB32}"/>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0.02</c:v>
                </c:pt>
                <c:pt idx="4">
                  <c:v>#N/A</c:v>
                </c:pt>
                <c:pt idx="5">
                  <c:v>0.01</c:v>
                </c:pt>
                <c:pt idx="6">
                  <c:v>#N/A</c:v>
                </c:pt>
                <c:pt idx="7">
                  <c:v>0.01</c:v>
                </c:pt>
                <c:pt idx="8">
                  <c:v>#N/A</c:v>
                </c:pt>
                <c:pt idx="9">
                  <c:v>0.01</c:v>
                </c:pt>
              </c:numCache>
            </c:numRef>
          </c:val>
          <c:extLst>
            <c:ext xmlns:c16="http://schemas.microsoft.com/office/drawing/2014/chart" uri="{C3380CC4-5D6E-409C-BE32-E72D297353CC}">
              <c16:uniqueId val="{00000002-5013-4381-8D81-1717E1C1AB32}"/>
            </c:ext>
          </c:extLst>
        </c:ser>
        <c:ser>
          <c:idx val="3"/>
          <c:order val="3"/>
          <c:tx>
            <c:strRef>
              <c:f>データシート!$A$30</c:f>
              <c:strCache>
                <c:ptCount val="1"/>
                <c:pt idx="0">
                  <c:v>地域開発事業特別会計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0.37</c:v>
                </c:pt>
                <c:pt idx="2">
                  <c:v>#N/A</c:v>
                </c:pt>
                <c:pt idx="3">
                  <c:v>0.06</c:v>
                </c:pt>
                <c:pt idx="4">
                  <c:v>#N/A</c:v>
                </c:pt>
                <c:pt idx="5">
                  <c:v>0.13</c:v>
                </c:pt>
                <c:pt idx="6">
                  <c:v>#N/A</c:v>
                </c:pt>
                <c:pt idx="7">
                  <c:v>0.11</c:v>
                </c:pt>
                <c:pt idx="8">
                  <c:v>#N/A</c:v>
                </c:pt>
                <c:pt idx="9">
                  <c:v>0.15</c:v>
                </c:pt>
              </c:numCache>
            </c:numRef>
          </c:val>
          <c:extLst>
            <c:ext xmlns:c16="http://schemas.microsoft.com/office/drawing/2014/chart" uri="{C3380CC4-5D6E-409C-BE32-E72D297353CC}">
              <c16:uniqueId val="{00000003-5013-4381-8D81-1717E1C1AB32}"/>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0.83</c:v>
                </c:pt>
                <c:pt idx="2">
                  <c:v>#N/A</c:v>
                </c:pt>
                <c:pt idx="3">
                  <c:v>1.28</c:v>
                </c:pt>
                <c:pt idx="4">
                  <c:v>#N/A</c:v>
                </c:pt>
                <c:pt idx="5">
                  <c:v>1.29</c:v>
                </c:pt>
                <c:pt idx="6">
                  <c:v>#N/A</c:v>
                </c:pt>
                <c:pt idx="7">
                  <c:v>0.98</c:v>
                </c:pt>
                <c:pt idx="8">
                  <c:v>#N/A</c:v>
                </c:pt>
                <c:pt idx="9">
                  <c:v>0.98</c:v>
                </c:pt>
              </c:numCache>
            </c:numRef>
          </c:val>
          <c:extLst>
            <c:ext xmlns:c16="http://schemas.microsoft.com/office/drawing/2014/chart" uri="{C3380CC4-5D6E-409C-BE32-E72D297353CC}">
              <c16:uniqueId val="{00000004-5013-4381-8D81-1717E1C1AB32}"/>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2.77</c:v>
                </c:pt>
                <c:pt idx="2">
                  <c:v>#N/A</c:v>
                </c:pt>
                <c:pt idx="3">
                  <c:v>3.03</c:v>
                </c:pt>
                <c:pt idx="4">
                  <c:v>#N/A</c:v>
                </c:pt>
                <c:pt idx="5">
                  <c:v>4.1500000000000004</c:v>
                </c:pt>
                <c:pt idx="6">
                  <c:v>#N/A</c:v>
                </c:pt>
                <c:pt idx="7">
                  <c:v>4.24</c:v>
                </c:pt>
                <c:pt idx="8">
                  <c:v>#N/A</c:v>
                </c:pt>
                <c:pt idx="9">
                  <c:v>4.51</c:v>
                </c:pt>
              </c:numCache>
            </c:numRef>
          </c:val>
          <c:extLst>
            <c:ext xmlns:c16="http://schemas.microsoft.com/office/drawing/2014/chart" uri="{C3380CC4-5D6E-409C-BE32-E72D297353CC}">
              <c16:uniqueId val="{00000005-5013-4381-8D81-1717E1C1AB32}"/>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5.25</c:v>
                </c:pt>
                <c:pt idx="2">
                  <c:v>#N/A</c:v>
                </c:pt>
                <c:pt idx="3">
                  <c:v>7.92</c:v>
                </c:pt>
                <c:pt idx="4">
                  <c:v>#N/A</c:v>
                </c:pt>
                <c:pt idx="5">
                  <c:v>5.43</c:v>
                </c:pt>
                <c:pt idx="6">
                  <c:v>#N/A</c:v>
                </c:pt>
                <c:pt idx="7">
                  <c:v>4.38</c:v>
                </c:pt>
                <c:pt idx="8">
                  <c:v>#N/A</c:v>
                </c:pt>
                <c:pt idx="9">
                  <c:v>4.8499999999999996</c:v>
                </c:pt>
              </c:numCache>
            </c:numRef>
          </c:val>
          <c:extLst>
            <c:ext xmlns:c16="http://schemas.microsoft.com/office/drawing/2014/chart" uri="{C3380CC4-5D6E-409C-BE32-E72D297353CC}">
              <c16:uniqueId val="{00000006-5013-4381-8D81-1717E1C1AB32}"/>
            </c:ext>
          </c:extLst>
        </c:ser>
        <c:ser>
          <c:idx val="7"/>
          <c:order val="7"/>
          <c:tx>
            <c:strRef>
              <c:f>データシート!$A$34</c:f>
              <c:strCache>
                <c:ptCount val="1"/>
                <c:pt idx="0">
                  <c:v>上水道事業会計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3.42</c:v>
                </c:pt>
                <c:pt idx="2">
                  <c:v>#N/A</c:v>
                </c:pt>
                <c:pt idx="3">
                  <c:v>3.61</c:v>
                </c:pt>
                <c:pt idx="4">
                  <c:v>#N/A</c:v>
                </c:pt>
                <c:pt idx="5">
                  <c:v>4.09</c:v>
                </c:pt>
                <c:pt idx="6">
                  <c:v>#N/A</c:v>
                </c:pt>
                <c:pt idx="7">
                  <c:v>4.16</c:v>
                </c:pt>
                <c:pt idx="8">
                  <c:v>#N/A</c:v>
                </c:pt>
                <c:pt idx="9">
                  <c:v>4.9400000000000004</c:v>
                </c:pt>
              </c:numCache>
            </c:numRef>
          </c:val>
          <c:extLst>
            <c:ext xmlns:c16="http://schemas.microsoft.com/office/drawing/2014/chart" uri="{C3380CC4-5D6E-409C-BE32-E72D297353CC}">
              <c16:uniqueId val="{00000007-5013-4381-8D81-1717E1C1AB32}"/>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3.32</c:v>
                </c:pt>
                <c:pt idx="2">
                  <c:v>#N/A</c:v>
                </c:pt>
                <c:pt idx="3">
                  <c:v>4.96</c:v>
                </c:pt>
                <c:pt idx="4">
                  <c:v>#N/A</c:v>
                </c:pt>
                <c:pt idx="5">
                  <c:v>6.87</c:v>
                </c:pt>
                <c:pt idx="6">
                  <c:v>#N/A</c:v>
                </c:pt>
                <c:pt idx="7">
                  <c:v>7.89</c:v>
                </c:pt>
                <c:pt idx="8">
                  <c:v>#N/A</c:v>
                </c:pt>
                <c:pt idx="9">
                  <c:v>9.16</c:v>
                </c:pt>
              </c:numCache>
            </c:numRef>
          </c:val>
          <c:extLst>
            <c:ext xmlns:c16="http://schemas.microsoft.com/office/drawing/2014/chart" uri="{C3380CC4-5D6E-409C-BE32-E72D297353CC}">
              <c16:uniqueId val="{00000008-5013-4381-8D81-1717E1C1AB32}"/>
            </c:ext>
          </c:extLst>
        </c:ser>
        <c:ser>
          <c:idx val="9"/>
          <c:order val="9"/>
          <c:tx>
            <c:strRef>
              <c:f>データシート!$A$36</c:f>
              <c:strCache>
                <c:ptCount val="1"/>
                <c:pt idx="0">
                  <c:v>公立芽室病院事業会計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2.17</c:v>
                </c:pt>
                <c:pt idx="2">
                  <c:v>#N/A</c:v>
                </c:pt>
                <c:pt idx="3">
                  <c:v>4.3899999999999997</c:v>
                </c:pt>
                <c:pt idx="4">
                  <c:v>#N/A</c:v>
                </c:pt>
                <c:pt idx="5">
                  <c:v>11.5</c:v>
                </c:pt>
                <c:pt idx="6">
                  <c:v>#N/A</c:v>
                </c:pt>
                <c:pt idx="7">
                  <c:v>12.29</c:v>
                </c:pt>
                <c:pt idx="8">
                  <c:v>#N/A</c:v>
                </c:pt>
                <c:pt idx="9">
                  <c:v>10.51</c:v>
                </c:pt>
              </c:numCache>
            </c:numRef>
          </c:val>
          <c:extLst>
            <c:ext xmlns:c16="http://schemas.microsoft.com/office/drawing/2014/chart" uri="{C3380CC4-5D6E-409C-BE32-E72D297353CC}">
              <c16:uniqueId val="{00000009-5013-4381-8D81-1717E1C1AB3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816</c:v>
                </c:pt>
                <c:pt idx="5">
                  <c:v>832</c:v>
                </c:pt>
                <c:pt idx="8">
                  <c:v>803</c:v>
                </c:pt>
                <c:pt idx="11">
                  <c:v>820</c:v>
                </c:pt>
                <c:pt idx="14">
                  <c:v>854</c:v>
                </c:pt>
              </c:numCache>
            </c:numRef>
          </c:val>
          <c:extLst>
            <c:ext xmlns:c16="http://schemas.microsoft.com/office/drawing/2014/chart" uri="{C3380CC4-5D6E-409C-BE32-E72D297353CC}">
              <c16:uniqueId val="{00000000-30E5-4D8F-9D2E-899ABADD974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0E5-4D8F-9D2E-899ABADD974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92</c:v>
                </c:pt>
                <c:pt idx="3">
                  <c:v>121</c:v>
                </c:pt>
                <c:pt idx="6">
                  <c:v>146</c:v>
                </c:pt>
                <c:pt idx="9">
                  <c:v>168</c:v>
                </c:pt>
                <c:pt idx="12">
                  <c:v>158</c:v>
                </c:pt>
              </c:numCache>
            </c:numRef>
          </c:val>
          <c:extLst>
            <c:ext xmlns:c16="http://schemas.microsoft.com/office/drawing/2014/chart" uri="{C3380CC4-5D6E-409C-BE32-E72D297353CC}">
              <c16:uniqueId val="{00000002-30E5-4D8F-9D2E-899ABADD974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c:v>
                </c:pt>
                <c:pt idx="3">
                  <c:v>11</c:v>
                </c:pt>
                <c:pt idx="6">
                  <c:v>16</c:v>
                </c:pt>
                <c:pt idx="9">
                  <c:v>23</c:v>
                </c:pt>
                <c:pt idx="12">
                  <c:v>27</c:v>
                </c:pt>
              </c:numCache>
            </c:numRef>
          </c:val>
          <c:extLst>
            <c:ext xmlns:c16="http://schemas.microsoft.com/office/drawing/2014/chart" uri="{C3380CC4-5D6E-409C-BE32-E72D297353CC}">
              <c16:uniqueId val="{00000003-30E5-4D8F-9D2E-899ABADD974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247</c:v>
                </c:pt>
                <c:pt idx="3">
                  <c:v>224</c:v>
                </c:pt>
                <c:pt idx="6">
                  <c:v>258</c:v>
                </c:pt>
                <c:pt idx="9">
                  <c:v>240</c:v>
                </c:pt>
                <c:pt idx="12">
                  <c:v>249</c:v>
                </c:pt>
              </c:numCache>
            </c:numRef>
          </c:val>
          <c:extLst>
            <c:ext xmlns:c16="http://schemas.microsoft.com/office/drawing/2014/chart" uri="{C3380CC4-5D6E-409C-BE32-E72D297353CC}">
              <c16:uniqueId val="{00000004-30E5-4D8F-9D2E-899ABADD974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0E5-4D8F-9D2E-899ABADD974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0E5-4D8F-9D2E-899ABADD974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797</c:v>
                </c:pt>
                <c:pt idx="3">
                  <c:v>917</c:v>
                </c:pt>
                <c:pt idx="6">
                  <c:v>952</c:v>
                </c:pt>
                <c:pt idx="9">
                  <c:v>1054</c:v>
                </c:pt>
                <c:pt idx="12">
                  <c:v>1104</c:v>
                </c:pt>
              </c:numCache>
            </c:numRef>
          </c:val>
          <c:extLst>
            <c:ext xmlns:c16="http://schemas.microsoft.com/office/drawing/2014/chart" uri="{C3380CC4-5D6E-409C-BE32-E72D297353CC}">
              <c16:uniqueId val="{00000007-30E5-4D8F-9D2E-899ABADD974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332</c:v>
                </c:pt>
                <c:pt idx="2">
                  <c:v>#N/A</c:v>
                </c:pt>
                <c:pt idx="3">
                  <c:v>#N/A</c:v>
                </c:pt>
                <c:pt idx="4">
                  <c:v>441</c:v>
                </c:pt>
                <c:pt idx="5">
                  <c:v>#N/A</c:v>
                </c:pt>
                <c:pt idx="6">
                  <c:v>#N/A</c:v>
                </c:pt>
                <c:pt idx="7">
                  <c:v>569</c:v>
                </c:pt>
                <c:pt idx="8">
                  <c:v>#N/A</c:v>
                </c:pt>
                <c:pt idx="9">
                  <c:v>#N/A</c:v>
                </c:pt>
                <c:pt idx="10">
                  <c:v>665</c:v>
                </c:pt>
                <c:pt idx="11">
                  <c:v>#N/A</c:v>
                </c:pt>
                <c:pt idx="12">
                  <c:v>#N/A</c:v>
                </c:pt>
                <c:pt idx="13">
                  <c:v>684</c:v>
                </c:pt>
                <c:pt idx="14">
                  <c:v>#N/A</c:v>
                </c:pt>
              </c:numCache>
            </c:numRef>
          </c:val>
          <c:smooth val="0"/>
          <c:extLst>
            <c:ext xmlns:c16="http://schemas.microsoft.com/office/drawing/2014/chart" uri="{C3380CC4-5D6E-409C-BE32-E72D297353CC}">
              <c16:uniqueId val="{00000008-30E5-4D8F-9D2E-899ABADD974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9056</c:v>
                </c:pt>
                <c:pt idx="5">
                  <c:v>8819</c:v>
                </c:pt>
                <c:pt idx="8">
                  <c:v>9269</c:v>
                </c:pt>
                <c:pt idx="11">
                  <c:v>8948</c:v>
                </c:pt>
                <c:pt idx="14">
                  <c:v>8850</c:v>
                </c:pt>
              </c:numCache>
            </c:numRef>
          </c:val>
          <c:extLst>
            <c:ext xmlns:c16="http://schemas.microsoft.com/office/drawing/2014/chart" uri="{C3380CC4-5D6E-409C-BE32-E72D297353CC}">
              <c16:uniqueId val="{00000000-64A2-463E-9DBE-440DB866575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104</c:v>
                </c:pt>
                <c:pt idx="5">
                  <c:v>72</c:v>
                </c:pt>
                <c:pt idx="8">
                  <c:v>48</c:v>
                </c:pt>
                <c:pt idx="11">
                  <c:v>25</c:v>
                </c:pt>
                <c:pt idx="14">
                  <c:v>22</c:v>
                </c:pt>
              </c:numCache>
            </c:numRef>
          </c:val>
          <c:extLst>
            <c:ext xmlns:c16="http://schemas.microsoft.com/office/drawing/2014/chart" uri="{C3380CC4-5D6E-409C-BE32-E72D297353CC}">
              <c16:uniqueId val="{00000001-64A2-463E-9DBE-440DB866575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2775</c:v>
                </c:pt>
                <c:pt idx="5">
                  <c:v>2870</c:v>
                </c:pt>
                <c:pt idx="8">
                  <c:v>3067</c:v>
                </c:pt>
                <c:pt idx="11">
                  <c:v>3042</c:v>
                </c:pt>
                <c:pt idx="14">
                  <c:v>3403</c:v>
                </c:pt>
              </c:numCache>
            </c:numRef>
          </c:val>
          <c:extLst>
            <c:ext xmlns:c16="http://schemas.microsoft.com/office/drawing/2014/chart" uri="{C3380CC4-5D6E-409C-BE32-E72D297353CC}">
              <c16:uniqueId val="{00000002-64A2-463E-9DBE-440DB866575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4A2-463E-9DBE-440DB866575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4A2-463E-9DBE-440DB866575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4A2-463E-9DBE-440DB866575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858</c:v>
                </c:pt>
                <c:pt idx="3">
                  <c:v>748</c:v>
                </c:pt>
                <c:pt idx="6">
                  <c:v>679</c:v>
                </c:pt>
                <c:pt idx="9">
                  <c:v>653</c:v>
                </c:pt>
                <c:pt idx="12">
                  <c:v>731</c:v>
                </c:pt>
              </c:numCache>
            </c:numRef>
          </c:val>
          <c:extLst>
            <c:ext xmlns:c16="http://schemas.microsoft.com/office/drawing/2014/chart" uri="{C3380CC4-5D6E-409C-BE32-E72D297353CC}">
              <c16:uniqueId val="{00000006-64A2-463E-9DBE-440DB866575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146</c:v>
                </c:pt>
                <c:pt idx="3">
                  <c:v>223</c:v>
                </c:pt>
                <c:pt idx="6">
                  <c:v>207</c:v>
                </c:pt>
                <c:pt idx="9">
                  <c:v>215</c:v>
                </c:pt>
                <c:pt idx="12">
                  <c:v>189</c:v>
                </c:pt>
              </c:numCache>
            </c:numRef>
          </c:val>
          <c:extLst>
            <c:ext xmlns:c16="http://schemas.microsoft.com/office/drawing/2014/chart" uri="{C3380CC4-5D6E-409C-BE32-E72D297353CC}">
              <c16:uniqueId val="{00000007-64A2-463E-9DBE-440DB866575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2029</c:v>
                </c:pt>
                <c:pt idx="3">
                  <c:v>2013</c:v>
                </c:pt>
                <c:pt idx="6">
                  <c:v>1853</c:v>
                </c:pt>
                <c:pt idx="9">
                  <c:v>2713</c:v>
                </c:pt>
                <c:pt idx="12">
                  <c:v>2192</c:v>
                </c:pt>
              </c:numCache>
            </c:numRef>
          </c:val>
          <c:extLst>
            <c:ext xmlns:c16="http://schemas.microsoft.com/office/drawing/2014/chart" uri="{C3380CC4-5D6E-409C-BE32-E72D297353CC}">
              <c16:uniqueId val="{00000008-64A2-463E-9DBE-440DB866575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493</c:v>
                </c:pt>
                <c:pt idx="3">
                  <c:v>483</c:v>
                </c:pt>
                <c:pt idx="6">
                  <c:v>463</c:v>
                </c:pt>
                <c:pt idx="9">
                  <c:v>330</c:v>
                </c:pt>
                <c:pt idx="12">
                  <c:v>202</c:v>
                </c:pt>
              </c:numCache>
            </c:numRef>
          </c:val>
          <c:extLst>
            <c:ext xmlns:c16="http://schemas.microsoft.com/office/drawing/2014/chart" uri="{C3380CC4-5D6E-409C-BE32-E72D297353CC}">
              <c16:uniqueId val="{00000009-64A2-463E-9DBE-440DB866575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12272</c:v>
                </c:pt>
                <c:pt idx="3">
                  <c:v>13361</c:v>
                </c:pt>
                <c:pt idx="6">
                  <c:v>13123</c:v>
                </c:pt>
                <c:pt idx="9">
                  <c:v>13791</c:v>
                </c:pt>
                <c:pt idx="12">
                  <c:v>13699</c:v>
                </c:pt>
              </c:numCache>
            </c:numRef>
          </c:val>
          <c:extLst>
            <c:ext xmlns:c16="http://schemas.microsoft.com/office/drawing/2014/chart" uri="{C3380CC4-5D6E-409C-BE32-E72D297353CC}">
              <c16:uniqueId val="{0000000A-64A2-463E-9DBE-440DB866575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3862</c:v>
                </c:pt>
                <c:pt idx="2">
                  <c:v>#N/A</c:v>
                </c:pt>
                <c:pt idx="3">
                  <c:v>#N/A</c:v>
                </c:pt>
                <c:pt idx="4">
                  <c:v>5066</c:v>
                </c:pt>
                <c:pt idx="5">
                  <c:v>#N/A</c:v>
                </c:pt>
                <c:pt idx="6">
                  <c:v>#N/A</c:v>
                </c:pt>
                <c:pt idx="7">
                  <c:v>3942</c:v>
                </c:pt>
                <c:pt idx="8">
                  <c:v>#N/A</c:v>
                </c:pt>
                <c:pt idx="9">
                  <c:v>#N/A</c:v>
                </c:pt>
                <c:pt idx="10">
                  <c:v>5686</c:v>
                </c:pt>
                <c:pt idx="11">
                  <c:v>#N/A</c:v>
                </c:pt>
                <c:pt idx="12">
                  <c:v>#N/A</c:v>
                </c:pt>
                <c:pt idx="13">
                  <c:v>4738</c:v>
                </c:pt>
                <c:pt idx="14">
                  <c:v>#N/A</c:v>
                </c:pt>
              </c:numCache>
            </c:numRef>
          </c:val>
          <c:smooth val="0"/>
          <c:extLst>
            <c:ext xmlns:c16="http://schemas.microsoft.com/office/drawing/2014/chart" uri="{C3380CC4-5D6E-409C-BE32-E72D297353CC}">
              <c16:uniqueId val="{0000000B-64A2-463E-9DBE-440DB866575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1102</c:v>
                </c:pt>
                <c:pt idx="1">
                  <c:v>1102</c:v>
                </c:pt>
                <c:pt idx="2">
                  <c:v>1103</c:v>
                </c:pt>
              </c:numCache>
            </c:numRef>
          </c:val>
          <c:extLst>
            <c:ext xmlns:c16="http://schemas.microsoft.com/office/drawing/2014/chart" uri="{C3380CC4-5D6E-409C-BE32-E72D297353CC}">
              <c16:uniqueId val="{00000000-E945-4541-8A63-D38DCC14DEE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132</c:v>
                </c:pt>
                <c:pt idx="1">
                  <c:v>161</c:v>
                </c:pt>
                <c:pt idx="2">
                  <c:v>393</c:v>
                </c:pt>
              </c:numCache>
            </c:numRef>
          </c:val>
          <c:extLst>
            <c:ext xmlns:c16="http://schemas.microsoft.com/office/drawing/2014/chart" uri="{C3380CC4-5D6E-409C-BE32-E72D297353CC}">
              <c16:uniqueId val="{00000001-E945-4541-8A63-D38DCC14DEE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1832</c:v>
                </c:pt>
                <c:pt idx="1">
                  <c:v>1778</c:v>
                </c:pt>
                <c:pt idx="2">
                  <c:v>1906</c:v>
                </c:pt>
              </c:numCache>
            </c:numRef>
          </c:val>
          <c:extLst>
            <c:ext xmlns:c16="http://schemas.microsoft.com/office/drawing/2014/chart" uri="{C3380CC4-5D6E-409C-BE32-E72D297353CC}">
              <c16:uniqueId val="{00000002-E945-4541-8A63-D38DCC14DEE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北海道芽室町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元利償還金は役場庁舎建設事業の元金償還開始や</a:t>
          </a:r>
          <a:r>
            <a:rPr kumimoji="1" lang="ja-JP" altLang="en-US" sz="1100">
              <a:solidFill>
                <a:schemeClr val="dk1"/>
              </a:solidFill>
              <a:effectLst/>
              <a:latin typeface="+mn-lt"/>
              <a:ea typeface="+mn-ea"/>
              <a:cs typeface="+mn-cs"/>
            </a:rPr>
            <a:t>総合体育館改修工事</a:t>
          </a:r>
          <a:r>
            <a:rPr kumimoji="1" lang="ja-JP" altLang="ja-JP" sz="1100">
              <a:solidFill>
                <a:schemeClr val="dk1"/>
              </a:solidFill>
              <a:effectLst/>
              <a:latin typeface="+mn-lt"/>
              <a:ea typeface="+mn-ea"/>
              <a:cs typeface="+mn-cs"/>
            </a:rPr>
            <a:t>の新規借入などにより増となっている。</a:t>
          </a:r>
          <a:endParaRPr lang="ja-JP" altLang="ja-JP" sz="1400">
            <a:effectLst/>
          </a:endParaRPr>
        </a:p>
        <a:p>
          <a:r>
            <a:rPr kumimoji="1" lang="ja-JP" altLang="ja-JP" sz="1100">
              <a:solidFill>
                <a:schemeClr val="dk1"/>
              </a:solidFill>
              <a:effectLst/>
              <a:latin typeface="+mn-lt"/>
              <a:ea typeface="+mn-ea"/>
              <a:cs typeface="+mn-cs"/>
            </a:rPr>
            <a:t>　今後においても元利償還金は増加する見込みとなっている。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満期一括償還地方債を借入していないため、積み立てをしていない。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北海道芽室町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地方債現在高は、借入れ額を償還額以下に抑えたことから減少した。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今後の起債発行予定額は増加傾向であるため、財政状況を勘案しながら新規地方債の発行及び債務負担を必要最低限とすることで比率の抑制に努める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北海道芽室町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寄附金管理基金ではふるさと納税増による積み増しを行っ</a:t>
          </a:r>
          <a:r>
            <a:rPr kumimoji="1" lang="ja-JP" altLang="en-US" sz="1100">
              <a:solidFill>
                <a:schemeClr val="dk1"/>
              </a:solidFill>
              <a:effectLst/>
              <a:latin typeface="+mn-lt"/>
              <a:ea typeface="+mn-ea"/>
              <a:cs typeface="+mn-cs"/>
            </a:rPr>
            <a:t>たほか、</a:t>
          </a:r>
          <a:r>
            <a:rPr kumimoji="1" lang="ja-JP" altLang="ja-JP" sz="1100">
              <a:solidFill>
                <a:schemeClr val="dk1"/>
              </a:solidFill>
              <a:effectLst/>
              <a:latin typeface="+mn-lt"/>
              <a:ea typeface="+mn-ea"/>
              <a:cs typeface="+mn-cs"/>
            </a:rPr>
            <a:t>十勝圏複合事務組合から新中間処理施設建設に向けた積立が分配され減債基金を積み増し</a:t>
          </a:r>
          <a:r>
            <a:rPr kumimoji="1" lang="ja-JP" altLang="en-US" sz="1100">
              <a:solidFill>
                <a:schemeClr val="dk1"/>
              </a:solidFill>
              <a:effectLst/>
              <a:latin typeface="+mn-lt"/>
              <a:ea typeface="+mn-ea"/>
              <a:cs typeface="+mn-cs"/>
            </a:rPr>
            <a:t>たことに</a:t>
          </a:r>
          <a:r>
            <a:rPr kumimoji="1" lang="ja-JP" altLang="ja-JP" sz="1100">
              <a:solidFill>
                <a:schemeClr val="dk1"/>
              </a:solidFill>
              <a:effectLst/>
              <a:latin typeface="+mn-lt"/>
              <a:ea typeface="+mn-ea"/>
              <a:cs typeface="+mn-cs"/>
            </a:rPr>
            <a:t>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全体としては</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減債基金については、必要最低限の積立額を残しながら、財源不足が見込まれる場合に取り崩しを予定している。</a:t>
          </a:r>
          <a:endParaRPr lang="ja-JP" altLang="ja-JP" sz="1400">
            <a:effectLst/>
          </a:endParaRPr>
        </a:p>
        <a:p>
          <a:r>
            <a:rPr kumimoji="1" lang="ja-JP" altLang="ja-JP" sz="1100">
              <a:solidFill>
                <a:schemeClr val="dk1"/>
              </a:solidFill>
              <a:effectLst/>
              <a:latin typeface="+mn-lt"/>
              <a:ea typeface="+mn-ea"/>
              <a:cs typeface="+mn-cs"/>
            </a:rPr>
            <a:t>必要に応じ、特定目的基金の積立て及び取り崩しを行い、今後の資金需要に対応していく。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公共施設整備基金：公共施設整備に係る資金及び芽室町を組織団体とする一部事務組合の公共施設整備に係る町負担金に充てるもの。</a:t>
          </a:r>
          <a:endParaRPr lang="ja-JP" altLang="ja-JP" sz="1400">
            <a:effectLst/>
          </a:endParaRPr>
        </a:p>
        <a:p>
          <a:r>
            <a:rPr kumimoji="1" lang="ja-JP" altLang="ja-JP" sz="1100">
              <a:solidFill>
                <a:schemeClr val="dk1"/>
              </a:solidFill>
              <a:effectLst/>
              <a:latin typeface="+mn-lt"/>
              <a:ea typeface="+mn-ea"/>
              <a:cs typeface="+mn-cs"/>
            </a:rPr>
            <a:t>　地域福祉基金：在宅福祉の普及及び向上、健康及び生きがいづくりの推進等の地域福祉推進を図るために民間団体が行う事業の支援に要する経費に充てるもの。</a:t>
          </a:r>
          <a:endParaRPr lang="ja-JP" altLang="ja-JP" sz="1400">
            <a:effectLst/>
          </a:endParaRPr>
        </a:p>
        <a:p>
          <a:r>
            <a:rPr kumimoji="1" lang="ja-JP" altLang="ja-JP" sz="1100">
              <a:solidFill>
                <a:schemeClr val="dk1"/>
              </a:solidFill>
              <a:effectLst/>
              <a:latin typeface="+mn-lt"/>
              <a:ea typeface="+mn-ea"/>
              <a:cs typeface="+mn-cs"/>
            </a:rPr>
            <a:t>　寄附金管理基金：芽室町ふるさと応援寄附条例に定められている項目から、寄附者の意向に基づき充てるもの。</a:t>
          </a:r>
          <a:endParaRPr lang="ja-JP" altLang="ja-JP" sz="1400">
            <a:effectLst/>
          </a:endParaRPr>
        </a:p>
        <a:p>
          <a:r>
            <a:rPr kumimoji="1" lang="ja-JP" altLang="ja-JP" sz="1100">
              <a:solidFill>
                <a:schemeClr val="dk1"/>
              </a:solidFill>
              <a:effectLst/>
              <a:latin typeface="+mn-lt"/>
              <a:ea typeface="+mn-ea"/>
              <a:cs typeface="+mn-cs"/>
            </a:rPr>
            <a:t>　農業振興基金：芽室町の農業の振興及び農業後継者の育成を図るために必要な業務へ充てるもの。</a:t>
          </a:r>
          <a:endParaRPr lang="ja-JP" altLang="ja-JP" sz="1400">
            <a:effectLst/>
          </a:endParaRPr>
        </a:p>
        <a:p>
          <a:r>
            <a:rPr kumimoji="1" lang="ja-JP" altLang="ja-JP" sz="1100">
              <a:solidFill>
                <a:schemeClr val="dk1"/>
              </a:solidFill>
              <a:effectLst/>
              <a:latin typeface="+mn-lt"/>
              <a:ea typeface="+mn-ea"/>
              <a:cs typeface="+mn-cs"/>
            </a:rPr>
            <a:t>　地域振興基金：芽室町のまちづくりを担う人材の育成、快適な生活環境の形成その他地域社会の進行を図るために必要な業務へ充てるもの。</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公共施設整備基金：</a:t>
          </a:r>
          <a:r>
            <a:rPr kumimoji="1" lang="ja-JP" altLang="en-US" sz="1100">
              <a:solidFill>
                <a:schemeClr val="dk1"/>
              </a:solidFill>
              <a:effectLst/>
              <a:latin typeface="+mn-lt"/>
              <a:ea typeface="+mn-ea"/>
              <a:cs typeface="+mn-cs"/>
            </a:rPr>
            <a:t>土地売払い収入を積立、めむろ駅前プラザ長寿命化工事等に対し</a:t>
          </a:r>
          <a:r>
            <a:rPr kumimoji="1" lang="ja-JP" altLang="ja-JP" sz="1100">
              <a:solidFill>
                <a:schemeClr val="dk1"/>
              </a:solidFill>
              <a:effectLst/>
              <a:latin typeface="+mn-lt"/>
              <a:ea typeface="+mn-ea"/>
              <a:cs typeface="+mn-cs"/>
            </a:rPr>
            <a:t>取り崩し</a:t>
          </a:r>
          <a:r>
            <a:rPr kumimoji="1" lang="ja-JP" altLang="en-US" sz="1100">
              <a:solidFill>
                <a:schemeClr val="dk1"/>
              </a:solidFill>
              <a:effectLst/>
              <a:latin typeface="+mn-lt"/>
              <a:ea typeface="+mn-ea"/>
              <a:cs typeface="+mn-cs"/>
            </a:rPr>
            <a:t>を行い、全体的には増額となった。</a:t>
          </a:r>
          <a:endParaRPr lang="ja-JP" altLang="ja-JP" sz="1400">
            <a:effectLst/>
          </a:endParaRPr>
        </a:p>
        <a:p>
          <a:r>
            <a:rPr kumimoji="1" lang="ja-JP" altLang="ja-JP" sz="1100">
              <a:solidFill>
                <a:schemeClr val="dk1"/>
              </a:solidFill>
              <a:effectLst/>
              <a:latin typeface="+mn-lt"/>
              <a:ea typeface="+mn-ea"/>
              <a:cs typeface="+mn-cs"/>
            </a:rPr>
            <a:t>　寄附金管理基金：ふるさと納税の増に伴い、積立額も増額となった。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必要に応じ特定目的基金の積立及び取崩を行い、今後の資金需要に対応していく。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利息の積立のみとなったため、百万円単位の増減なし。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芽室町中期財政計画に基づく歳入歳出差引不足額を鑑みた金額と、過去の繰替運用実績から、現在の残高程度を維持していく。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利息の積立のほか、普通交付税再算定のうち臨時財政対策債償還基金費分を積み立てた</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十勝圏複合事務組合から新中間処理施設建設に向けた積立</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分配</a:t>
          </a:r>
          <a:r>
            <a:rPr kumimoji="1" lang="ja-JP" altLang="en-US" sz="1100">
              <a:solidFill>
                <a:schemeClr val="dk1"/>
              </a:solidFill>
              <a:effectLst/>
              <a:latin typeface="+mn-lt"/>
              <a:ea typeface="+mn-ea"/>
              <a:cs typeface="+mn-cs"/>
            </a:rPr>
            <a:t>分を積み立てた</a:t>
          </a:r>
          <a:r>
            <a:rPr kumimoji="1" lang="ja-JP" altLang="ja-JP"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新規地方債発行額が増加傾向となる見込みであることと、役場庁舎建設事業債や哺育育成施設整備事業債等の償還が始まったため、芽室町減債基金条例に基づき、財源不足が見込まれる場合に取崩し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北海道芽室町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17,773
17,683
513.76
14,655,757
14,249,725
384,179
7,905,078
13,699,217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66.8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歳入においては、町民税は個人及び法人を合わせた総額で</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％減、また固定資産税では家屋の床面積の増や企業の設備投資に伴い</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となり、全体では</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．４％</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３か年の平均をみると前年より</a:t>
          </a:r>
          <a:r>
            <a:rPr kumimoji="1" lang="ja-JP" altLang="ja-JP" sz="1100">
              <a:solidFill>
                <a:schemeClr val="tx1"/>
              </a:solidFill>
              <a:effectLst/>
              <a:latin typeface="+mn-lt"/>
              <a:ea typeface="+mn-ea"/>
              <a:cs typeface="+mn-cs"/>
            </a:rPr>
            <a:t>０．００</a:t>
          </a:r>
          <a:r>
            <a:rPr kumimoji="1" lang="ja-JP" altLang="en-US" sz="1100">
              <a:solidFill>
                <a:schemeClr val="tx1"/>
              </a:solidFill>
              <a:effectLst/>
              <a:latin typeface="+mn-lt"/>
              <a:ea typeface="+mn-ea"/>
              <a:cs typeface="+mn-cs"/>
            </a:rPr>
            <a:t>３</a:t>
          </a:r>
          <a:r>
            <a:rPr kumimoji="1" lang="ja-JP" altLang="ja-JP" sz="1100">
              <a:solidFill>
                <a:schemeClr val="tx1"/>
              </a:solidFill>
              <a:effectLst/>
              <a:latin typeface="+mn-lt"/>
              <a:ea typeface="+mn-ea"/>
              <a:cs typeface="+mn-cs"/>
            </a:rPr>
            <a:t>ポイント減となった。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継続的な一般財源の増は見込め</a:t>
          </a:r>
          <a:r>
            <a:rPr kumimoji="1" lang="ja-JP" altLang="ja-JP" sz="1100">
              <a:solidFill>
                <a:schemeClr val="dk1"/>
              </a:solidFill>
              <a:effectLst/>
              <a:latin typeface="+mn-lt"/>
              <a:ea typeface="+mn-ea"/>
              <a:cs typeface="+mn-cs"/>
            </a:rPr>
            <a:t>ない状況にあるため、より一層の事業の厳選と歳入に見合った財政運営に努める。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20320</xdr:rowOff>
    </xdr:to>
    <xdr:cxnSp macro="">
      <xdr:nvCxnSpPr>
        <xdr:cNvPr id="62" name="直線コネクタ 61"/>
        <xdr:cNvCxnSpPr/>
      </xdr:nvCxnSpPr>
      <xdr:spPr>
        <a:xfrm flipV="1">
          <a:off x="4953000" y="6357620"/>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163847</xdr:rowOff>
    </xdr:from>
    <xdr:ext cx="762000" cy="259045"/>
    <xdr:sp macro="" textlink="">
      <xdr:nvSpPr>
        <xdr:cNvPr id="63" name="財政力最小値テキスト"/>
        <xdr:cNvSpPr txBox="1"/>
      </xdr:nvSpPr>
      <xdr:spPr>
        <a:xfrm>
          <a:off x="5041900" y="753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20320</xdr:rowOff>
    </xdr:from>
    <xdr:to>
      <xdr:col>24</xdr:col>
      <xdr:colOff>12700</xdr:colOff>
      <xdr:row>44</xdr:row>
      <xdr:rowOff>20320</xdr:rowOff>
    </xdr:to>
    <xdr:cxnSp macro="">
      <xdr:nvCxnSpPr>
        <xdr:cNvPr id="64" name="直線コネクタ 63"/>
        <xdr:cNvCxnSpPr/>
      </xdr:nvCxnSpPr>
      <xdr:spPr>
        <a:xfrm>
          <a:off x="4864100" y="756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13970</xdr:rowOff>
    </xdr:from>
    <xdr:to>
      <xdr:col>23</xdr:col>
      <xdr:colOff>133350</xdr:colOff>
      <xdr:row>37</xdr:row>
      <xdr:rowOff>13970</xdr:rowOff>
    </xdr:to>
    <xdr:cxnSp macro="">
      <xdr:nvCxnSpPr>
        <xdr:cNvPr id="67" name="直線コネクタ 66"/>
        <xdr:cNvCxnSpPr/>
      </xdr:nvCxnSpPr>
      <xdr:spPr>
        <a:xfrm>
          <a:off x="4114800" y="6357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144797</xdr:rowOff>
    </xdr:from>
    <xdr:ext cx="762000" cy="259045"/>
    <xdr:sp macro="" textlink="">
      <xdr:nvSpPr>
        <xdr:cNvPr id="68" name="財政力平均値テキスト"/>
        <xdr:cNvSpPr txBox="1"/>
      </xdr:nvSpPr>
      <xdr:spPr>
        <a:xfrm>
          <a:off x="5041900" y="700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1270</xdr:rowOff>
    </xdr:from>
    <xdr:to>
      <xdr:col>23</xdr:col>
      <xdr:colOff>184150</xdr:colOff>
      <xdr:row>41</xdr:row>
      <xdr:rowOff>102870</xdr:rowOff>
    </xdr:to>
    <xdr:sp macro="" textlink="">
      <xdr:nvSpPr>
        <xdr:cNvPr id="69" name="フローチャート: 判断 68"/>
        <xdr:cNvSpPr/>
      </xdr:nvSpPr>
      <xdr:spPr>
        <a:xfrm>
          <a:off x="4902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137160</xdr:rowOff>
    </xdr:from>
    <xdr:to>
      <xdr:col>19</xdr:col>
      <xdr:colOff>133350</xdr:colOff>
      <xdr:row>37</xdr:row>
      <xdr:rowOff>13970</xdr:rowOff>
    </xdr:to>
    <xdr:cxnSp macro="">
      <xdr:nvCxnSpPr>
        <xdr:cNvPr id="70" name="直線コネクタ 69"/>
        <xdr:cNvCxnSpPr/>
      </xdr:nvCxnSpPr>
      <xdr:spPr>
        <a:xfrm>
          <a:off x="3225800" y="63093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49530</xdr:rowOff>
    </xdr:from>
    <xdr:to>
      <xdr:col>19</xdr:col>
      <xdr:colOff>184150</xdr:colOff>
      <xdr:row>41</xdr:row>
      <xdr:rowOff>151130</xdr:rowOff>
    </xdr:to>
    <xdr:sp macro="" textlink="">
      <xdr:nvSpPr>
        <xdr:cNvPr id="71" name="フローチャート: 判断 70"/>
        <xdr:cNvSpPr/>
      </xdr:nvSpPr>
      <xdr:spPr>
        <a:xfrm>
          <a:off x="4064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135907</xdr:rowOff>
    </xdr:from>
    <xdr:ext cx="736600" cy="259045"/>
    <xdr:sp macro="" textlink="">
      <xdr:nvSpPr>
        <xdr:cNvPr id="72" name="テキスト ボックス 71"/>
        <xdr:cNvSpPr txBox="1"/>
      </xdr:nvSpPr>
      <xdr:spPr>
        <a:xfrm>
          <a:off x="3733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137160</xdr:rowOff>
    </xdr:from>
    <xdr:to>
      <xdr:col>15</xdr:col>
      <xdr:colOff>82550</xdr:colOff>
      <xdr:row>36</xdr:row>
      <xdr:rowOff>137160</xdr:rowOff>
    </xdr:to>
    <xdr:cxnSp macro="">
      <xdr:nvCxnSpPr>
        <xdr:cNvPr id="73" name="直線コネクタ 72"/>
        <xdr:cNvCxnSpPr/>
      </xdr:nvCxnSpPr>
      <xdr:spPr>
        <a:xfrm>
          <a:off x="2336800" y="6309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49530</xdr:rowOff>
    </xdr:from>
    <xdr:to>
      <xdr:col>15</xdr:col>
      <xdr:colOff>133350</xdr:colOff>
      <xdr:row>41</xdr:row>
      <xdr:rowOff>151130</xdr:rowOff>
    </xdr:to>
    <xdr:sp macro="" textlink="">
      <xdr:nvSpPr>
        <xdr:cNvPr id="74" name="フローチャート: 判断 73"/>
        <xdr:cNvSpPr/>
      </xdr:nvSpPr>
      <xdr:spPr>
        <a:xfrm>
          <a:off x="3175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135907</xdr:rowOff>
    </xdr:from>
    <xdr:ext cx="762000" cy="259045"/>
    <xdr:sp macro="" textlink="">
      <xdr:nvSpPr>
        <xdr:cNvPr id="75" name="テキスト ボックス 74"/>
        <xdr:cNvSpPr txBox="1"/>
      </xdr:nvSpPr>
      <xdr:spPr>
        <a:xfrm>
          <a:off x="2844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88900</xdr:rowOff>
    </xdr:from>
    <xdr:to>
      <xdr:col>11</xdr:col>
      <xdr:colOff>31750</xdr:colOff>
      <xdr:row>36</xdr:row>
      <xdr:rowOff>137160</xdr:rowOff>
    </xdr:to>
    <xdr:cxnSp macro="">
      <xdr:nvCxnSpPr>
        <xdr:cNvPr id="76" name="直線コネクタ 75"/>
        <xdr:cNvCxnSpPr/>
      </xdr:nvCxnSpPr>
      <xdr:spPr>
        <a:xfrm>
          <a:off x="1447800" y="62611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49530</xdr:rowOff>
    </xdr:from>
    <xdr:to>
      <xdr:col>11</xdr:col>
      <xdr:colOff>82550</xdr:colOff>
      <xdr:row>41</xdr:row>
      <xdr:rowOff>151130</xdr:rowOff>
    </xdr:to>
    <xdr:sp macro="" textlink="">
      <xdr:nvSpPr>
        <xdr:cNvPr id="77" name="フローチャート: 判断 76"/>
        <xdr:cNvSpPr/>
      </xdr:nvSpPr>
      <xdr:spPr>
        <a:xfrm>
          <a:off x="2286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135907</xdr:rowOff>
    </xdr:from>
    <xdr:ext cx="762000" cy="259045"/>
    <xdr:sp macro="" textlink="">
      <xdr:nvSpPr>
        <xdr:cNvPr id="78" name="テキスト ボックス 77"/>
        <xdr:cNvSpPr txBox="1"/>
      </xdr:nvSpPr>
      <xdr:spPr>
        <a:xfrm>
          <a:off x="1955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124460</xdr:rowOff>
    </xdr:from>
    <xdr:to>
      <xdr:col>7</xdr:col>
      <xdr:colOff>31750</xdr:colOff>
      <xdr:row>41</xdr:row>
      <xdr:rowOff>54610</xdr:rowOff>
    </xdr:to>
    <xdr:sp macro="" textlink="">
      <xdr:nvSpPr>
        <xdr:cNvPr id="79" name="フローチャート: 判断 78"/>
        <xdr:cNvSpPr/>
      </xdr:nvSpPr>
      <xdr:spPr>
        <a:xfrm>
          <a:off x="1397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39387</xdr:rowOff>
    </xdr:from>
    <xdr:ext cx="762000" cy="259045"/>
    <xdr:sp macro="" textlink="">
      <xdr:nvSpPr>
        <xdr:cNvPr id="80" name="テキスト ボックス 79"/>
        <xdr:cNvSpPr txBox="1"/>
      </xdr:nvSpPr>
      <xdr:spPr>
        <a:xfrm>
          <a:off x="1066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134620</xdr:rowOff>
    </xdr:from>
    <xdr:to>
      <xdr:col>23</xdr:col>
      <xdr:colOff>184150</xdr:colOff>
      <xdr:row>37</xdr:row>
      <xdr:rowOff>64770</xdr:rowOff>
    </xdr:to>
    <xdr:sp macro="" textlink="">
      <xdr:nvSpPr>
        <xdr:cNvPr id="86" name="楕円 85"/>
        <xdr:cNvSpPr/>
      </xdr:nvSpPr>
      <xdr:spPr>
        <a:xfrm>
          <a:off x="49022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55897</xdr:rowOff>
    </xdr:from>
    <xdr:ext cx="762000" cy="259045"/>
    <xdr:sp macro="" textlink="">
      <xdr:nvSpPr>
        <xdr:cNvPr id="87" name="財政力該当値テキスト"/>
        <xdr:cNvSpPr txBox="1"/>
      </xdr:nvSpPr>
      <xdr:spPr>
        <a:xfrm>
          <a:off x="50419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134620</xdr:rowOff>
    </xdr:from>
    <xdr:to>
      <xdr:col>19</xdr:col>
      <xdr:colOff>184150</xdr:colOff>
      <xdr:row>37</xdr:row>
      <xdr:rowOff>64770</xdr:rowOff>
    </xdr:to>
    <xdr:sp macro="" textlink="">
      <xdr:nvSpPr>
        <xdr:cNvPr id="88" name="楕円 87"/>
        <xdr:cNvSpPr/>
      </xdr:nvSpPr>
      <xdr:spPr>
        <a:xfrm>
          <a:off x="4064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74947</xdr:rowOff>
    </xdr:from>
    <xdr:ext cx="736600" cy="259045"/>
    <xdr:sp macro="" textlink="">
      <xdr:nvSpPr>
        <xdr:cNvPr id="89" name="テキスト ボックス 88"/>
        <xdr:cNvSpPr txBox="1"/>
      </xdr:nvSpPr>
      <xdr:spPr>
        <a:xfrm>
          <a:off x="3733800" y="607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86360</xdr:rowOff>
    </xdr:from>
    <xdr:to>
      <xdr:col>15</xdr:col>
      <xdr:colOff>133350</xdr:colOff>
      <xdr:row>37</xdr:row>
      <xdr:rowOff>16510</xdr:rowOff>
    </xdr:to>
    <xdr:sp macro="" textlink="">
      <xdr:nvSpPr>
        <xdr:cNvPr id="90" name="楕円 89"/>
        <xdr:cNvSpPr/>
      </xdr:nvSpPr>
      <xdr:spPr>
        <a:xfrm>
          <a:off x="31750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26687</xdr:rowOff>
    </xdr:from>
    <xdr:ext cx="762000" cy="259045"/>
    <xdr:sp macro="" textlink="">
      <xdr:nvSpPr>
        <xdr:cNvPr id="91" name="テキスト ボックス 90"/>
        <xdr:cNvSpPr txBox="1"/>
      </xdr:nvSpPr>
      <xdr:spPr>
        <a:xfrm>
          <a:off x="2844800" y="602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86360</xdr:rowOff>
    </xdr:from>
    <xdr:to>
      <xdr:col>11</xdr:col>
      <xdr:colOff>82550</xdr:colOff>
      <xdr:row>37</xdr:row>
      <xdr:rowOff>16510</xdr:rowOff>
    </xdr:to>
    <xdr:sp macro="" textlink="">
      <xdr:nvSpPr>
        <xdr:cNvPr id="92" name="楕円 91"/>
        <xdr:cNvSpPr/>
      </xdr:nvSpPr>
      <xdr:spPr>
        <a:xfrm>
          <a:off x="22860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26687</xdr:rowOff>
    </xdr:from>
    <xdr:ext cx="762000" cy="259045"/>
    <xdr:sp macro="" textlink="">
      <xdr:nvSpPr>
        <xdr:cNvPr id="93" name="テキスト ボックス 92"/>
        <xdr:cNvSpPr txBox="1"/>
      </xdr:nvSpPr>
      <xdr:spPr>
        <a:xfrm>
          <a:off x="1955800" y="602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38100</xdr:rowOff>
    </xdr:from>
    <xdr:to>
      <xdr:col>7</xdr:col>
      <xdr:colOff>31750</xdr:colOff>
      <xdr:row>36</xdr:row>
      <xdr:rowOff>139700</xdr:rowOff>
    </xdr:to>
    <xdr:sp macro="" textlink="">
      <xdr:nvSpPr>
        <xdr:cNvPr id="94" name="楕円 93"/>
        <xdr:cNvSpPr/>
      </xdr:nvSpPr>
      <xdr:spPr>
        <a:xfrm>
          <a:off x="139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149877</xdr:rowOff>
    </xdr:from>
    <xdr:ext cx="762000" cy="259045"/>
    <xdr:sp macro="" textlink="">
      <xdr:nvSpPr>
        <xdr:cNvPr id="95" name="テキスト ボックス 94"/>
        <xdr:cNvSpPr txBox="1"/>
      </xdr:nvSpPr>
      <xdr:spPr>
        <a:xfrm>
          <a:off x="1066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比率の分母となる歳入経常一般財源は、地方税</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地方消費税交付金</a:t>
          </a:r>
          <a:r>
            <a:rPr kumimoji="1" lang="ja-JP" altLang="en-US" sz="1100">
              <a:solidFill>
                <a:schemeClr val="dk1"/>
              </a:solidFill>
              <a:effectLst/>
              <a:latin typeface="+mn-lt"/>
              <a:ea typeface="+mn-ea"/>
              <a:cs typeface="+mn-cs"/>
            </a:rPr>
            <a:t>及び普通交付税</a:t>
          </a:r>
          <a:r>
            <a:rPr kumimoji="1" lang="ja-JP" altLang="ja-JP" sz="1100">
              <a:solidFill>
                <a:schemeClr val="dk1"/>
              </a:solidFill>
              <a:effectLst/>
              <a:latin typeface="+mn-lt"/>
              <a:ea typeface="+mn-ea"/>
              <a:cs typeface="+mn-cs"/>
            </a:rPr>
            <a:t>が増</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全体では増加となった。また、比率の分子となる歳出経常一般財源は</a:t>
          </a:r>
          <a:r>
            <a:rPr kumimoji="1" lang="ja-JP" altLang="en-US" sz="1100">
              <a:solidFill>
                <a:schemeClr val="dk1"/>
              </a:solidFill>
              <a:effectLst/>
              <a:latin typeface="+mn-lt"/>
              <a:ea typeface="+mn-ea"/>
              <a:cs typeface="+mn-cs"/>
            </a:rPr>
            <a:t>物件</a:t>
          </a:r>
          <a:r>
            <a:rPr kumimoji="1" lang="ja-JP" altLang="ja-JP" sz="1100">
              <a:solidFill>
                <a:schemeClr val="dk1"/>
              </a:solidFill>
              <a:effectLst/>
              <a:latin typeface="+mn-lt"/>
              <a:ea typeface="+mn-ea"/>
              <a:cs typeface="+mn-cs"/>
            </a:rPr>
            <a:t>費、補助費など</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となり、経常収支比率は</a:t>
          </a:r>
          <a:r>
            <a:rPr kumimoji="1" lang="ja-JP" altLang="ja-JP" sz="1100">
              <a:solidFill>
                <a:schemeClr val="dk1"/>
              </a:solidFill>
              <a:effectLst/>
              <a:latin typeface="+mn-lt"/>
              <a:ea typeface="+mn-ea"/>
              <a:cs typeface="+mn-cs"/>
            </a:rPr>
            <a:t>０．</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ポイント増加</a:t>
          </a:r>
          <a:r>
            <a:rPr kumimoji="1" lang="ja-JP" altLang="en-US" sz="1100">
              <a:solidFill>
                <a:schemeClr val="dk1"/>
              </a:solidFill>
              <a:effectLst/>
              <a:latin typeface="+mn-lt"/>
              <a:ea typeface="+mn-ea"/>
              <a:cs typeface="+mn-cs"/>
            </a:rPr>
            <a:t>した。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類似団体平均を下回る結果となっているが、地方交付税の動向に左右されることから、町税等経常収入の確保により財政の硬直化を招くことのないように比率の抑制に努める。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97790</xdr:rowOff>
    </xdr:from>
    <xdr:to>
      <xdr:col>23</xdr:col>
      <xdr:colOff>133350</xdr:colOff>
      <xdr:row>67</xdr:row>
      <xdr:rowOff>31750</xdr:rowOff>
    </xdr:to>
    <xdr:cxnSp macro="">
      <xdr:nvCxnSpPr>
        <xdr:cNvPr id="125" name="直線コネクタ 124"/>
        <xdr:cNvCxnSpPr/>
      </xdr:nvCxnSpPr>
      <xdr:spPr>
        <a:xfrm flipV="1">
          <a:off x="4953000" y="10384790"/>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12717</xdr:rowOff>
    </xdr:from>
    <xdr:ext cx="762000" cy="259045"/>
    <xdr:sp macro="" textlink="">
      <xdr:nvSpPr>
        <xdr:cNvPr id="128" name="財政構造の弾力性最大値テキスト"/>
        <xdr:cNvSpPr txBox="1"/>
      </xdr:nvSpPr>
      <xdr:spPr>
        <a:xfrm>
          <a:off x="5041900" y="1012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97790</xdr:rowOff>
    </xdr:from>
    <xdr:to>
      <xdr:col>24</xdr:col>
      <xdr:colOff>12700</xdr:colOff>
      <xdr:row>60</xdr:row>
      <xdr:rowOff>97790</xdr:rowOff>
    </xdr:to>
    <xdr:cxnSp macro="">
      <xdr:nvCxnSpPr>
        <xdr:cNvPr id="129" name="直線コネクタ 128"/>
        <xdr:cNvCxnSpPr/>
      </xdr:nvCxnSpPr>
      <xdr:spPr>
        <a:xfrm>
          <a:off x="4864100" y="1038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140970</xdr:rowOff>
    </xdr:from>
    <xdr:to>
      <xdr:col>23</xdr:col>
      <xdr:colOff>133350</xdr:colOff>
      <xdr:row>62</xdr:row>
      <xdr:rowOff>157056</xdr:rowOff>
    </xdr:to>
    <xdr:cxnSp macro="">
      <xdr:nvCxnSpPr>
        <xdr:cNvPr id="130" name="直線コネクタ 129"/>
        <xdr:cNvCxnSpPr/>
      </xdr:nvCxnSpPr>
      <xdr:spPr>
        <a:xfrm>
          <a:off x="4114800" y="1077087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99923</xdr:rowOff>
    </xdr:from>
    <xdr:ext cx="762000" cy="259045"/>
    <xdr:sp macro="" textlink="">
      <xdr:nvSpPr>
        <xdr:cNvPr id="131" name="財政構造の弾力性平均値テキスト"/>
        <xdr:cNvSpPr txBox="1"/>
      </xdr:nvSpPr>
      <xdr:spPr>
        <a:xfrm>
          <a:off x="5041900" y="1090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127846</xdr:rowOff>
    </xdr:from>
    <xdr:to>
      <xdr:col>23</xdr:col>
      <xdr:colOff>184150</xdr:colOff>
      <xdr:row>64</xdr:row>
      <xdr:rowOff>57996</xdr:rowOff>
    </xdr:to>
    <xdr:sp macro="" textlink="">
      <xdr:nvSpPr>
        <xdr:cNvPr id="132" name="フローチャート: 判断 131"/>
        <xdr:cNvSpPr/>
      </xdr:nvSpPr>
      <xdr:spPr>
        <a:xfrm>
          <a:off x="4902200" y="1092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103294</xdr:rowOff>
    </xdr:from>
    <xdr:to>
      <xdr:col>19</xdr:col>
      <xdr:colOff>133350</xdr:colOff>
      <xdr:row>62</xdr:row>
      <xdr:rowOff>140970</xdr:rowOff>
    </xdr:to>
    <xdr:cxnSp macro="">
      <xdr:nvCxnSpPr>
        <xdr:cNvPr id="133" name="直線コネクタ 132"/>
        <xdr:cNvCxnSpPr/>
      </xdr:nvCxnSpPr>
      <xdr:spPr>
        <a:xfrm>
          <a:off x="3225800" y="10561744"/>
          <a:ext cx="8890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7196</xdr:rowOff>
    </xdr:from>
    <xdr:to>
      <xdr:col>19</xdr:col>
      <xdr:colOff>184150</xdr:colOff>
      <xdr:row>63</xdr:row>
      <xdr:rowOff>108796</xdr:rowOff>
    </xdr:to>
    <xdr:sp macro="" textlink="">
      <xdr:nvSpPr>
        <xdr:cNvPr id="134" name="フローチャート: 判断 133"/>
        <xdr:cNvSpPr/>
      </xdr:nvSpPr>
      <xdr:spPr>
        <a:xfrm>
          <a:off x="40640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93573</xdr:rowOff>
    </xdr:from>
    <xdr:ext cx="736600" cy="259045"/>
    <xdr:sp macro="" textlink="">
      <xdr:nvSpPr>
        <xdr:cNvPr id="135" name="テキスト ボックス 134"/>
        <xdr:cNvSpPr txBox="1"/>
      </xdr:nvSpPr>
      <xdr:spPr>
        <a:xfrm>
          <a:off x="3733800" y="1089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143087</xdr:rowOff>
    </xdr:from>
    <xdr:to>
      <xdr:col>15</xdr:col>
      <xdr:colOff>82550</xdr:colOff>
      <xdr:row>61</xdr:row>
      <xdr:rowOff>103294</xdr:rowOff>
    </xdr:to>
    <xdr:cxnSp macro="">
      <xdr:nvCxnSpPr>
        <xdr:cNvPr id="136" name="直線コネクタ 135"/>
        <xdr:cNvCxnSpPr/>
      </xdr:nvCxnSpPr>
      <xdr:spPr>
        <a:xfrm>
          <a:off x="2336800" y="10087187"/>
          <a:ext cx="889000" cy="47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17780</xdr:rowOff>
    </xdr:from>
    <xdr:to>
      <xdr:col>15</xdr:col>
      <xdr:colOff>133350</xdr:colOff>
      <xdr:row>62</xdr:row>
      <xdr:rowOff>119380</xdr:rowOff>
    </xdr:to>
    <xdr:sp macro="" textlink="">
      <xdr:nvSpPr>
        <xdr:cNvPr id="137" name="フローチャート: 判断 136"/>
        <xdr:cNvSpPr/>
      </xdr:nvSpPr>
      <xdr:spPr>
        <a:xfrm>
          <a:off x="3175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104157</xdr:rowOff>
    </xdr:from>
    <xdr:ext cx="762000" cy="259045"/>
    <xdr:sp macro="" textlink="">
      <xdr:nvSpPr>
        <xdr:cNvPr id="138" name="テキスト ボックス 137"/>
        <xdr:cNvSpPr txBox="1"/>
      </xdr:nvSpPr>
      <xdr:spPr>
        <a:xfrm>
          <a:off x="2844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143087</xdr:rowOff>
    </xdr:from>
    <xdr:to>
      <xdr:col>11</xdr:col>
      <xdr:colOff>31750</xdr:colOff>
      <xdr:row>59</xdr:row>
      <xdr:rowOff>52070</xdr:rowOff>
    </xdr:to>
    <xdr:cxnSp macro="">
      <xdr:nvCxnSpPr>
        <xdr:cNvPr id="139" name="直線コネクタ 138"/>
        <xdr:cNvCxnSpPr/>
      </xdr:nvCxnSpPr>
      <xdr:spPr>
        <a:xfrm flipV="1">
          <a:off x="1447800" y="1008718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79163</xdr:rowOff>
    </xdr:from>
    <xdr:to>
      <xdr:col>11</xdr:col>
      <xdr:colOff>82550</xdr:colOff>
      <xdr:row>61</xdr:row>
      <xdr:rowOff>9313</xdr:rowOff>
    </xdr:to>
    <xdr:sp macro="" textlink="">
      <xdr:nvSpPr>
        <xdr:cNvPr id="140" name="フローチャート: 判断 139"/>
        <xdr:cNvSpPr/>
      </xdr:nvSpPr>
      <xdr:spPr>
        <a:xfrm>
          <a:off x="2286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165540</xdr:rowOff>
    </xdr:from>
    <xdr:ext cx="762000" cy="259045"/>
    <xdr:sp macro="" textlink="">
      <xdr:nvSpPr>
        <xdr:cNvPr id="141" name="テキスト ボックス 140"/>
        <xdr:cNvSpPr txBox="1"/>
      </xdr:nvSpPr>
      <xdr:spPr>
        <a:xfrm>
          <a:off x="1955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130387</xdr:rowOff>
    </xdr:from>
    <xdr:to>
      <xdr:col>7</xdr:col>
      <xdr:colOff>31750</xdr:colOff>
      <xdr:row>63</xdr:row>
      <xdr:rowOff>60537</xdr:rowOff>
    </xdr:to>
    <xdr:sp macro="" textlink="">
      <xdr:nvSpPr>
        <xdr:cNvPr id="142" name="フローチャート: 判断 141"/>
        <xdr:cNvSpPr/>
      </xdr:nvSpPr>
      <xdr:spPr>
        <a:xfrm>
          <a:off x="1397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45314</xdr:rowOff>
    </xdr:from>
    <xdr:ext cx="762000" cy="259045"/>
    <xdr:sp macro="" textlink="">
      <xdr:nvSpPr>
        <xdr:cNvPr id="143" name="テキスト ボックス 142"/>
        <xdr:cNvSpPr txBox="1"/>
      </xdr:nvSpPr>
      <xdr:spPr>
        <a:xfrm>
          <a:off x="1066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106256</xdr:rowOff>
    </xdr:from>
    <xdr:to>
      <xdr:col>23</xdr:col>
      <xdr:colOff>184150</xdr:colOff>
      <xdr:row>63</xdr:row>
      <xdr:rowOff>36406</xdr:rowOff>
    </xdr:to>
    <xdr:sp macro="" textlink="">
      <xdr:nvSpPr>
        <xdr:cNvPr id="149" name="楕円 148"/>
        <xdr:cNvSpPr/>
      </xdr:nvSpPr>
      <xdr:spPr>
        <a:xfrm>
          <a:off x="49022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122783</xdr:rowOff>
    </xdr:from>
    <xdr:ext cx="762000" cy="259045"/>
    <xdr:sp macro="" textlink="">
      <xdr:nvSpPr>
        <xdr:cNvPr id="150" name="財政構造の弾力性該当値テキスト"/>
        <xdr:cNvSpPr txBox="1"/>
      </xdr:nvSpPr>
      <xdr:spPr>
        <a:xfrm>
          <a:off x="50419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90170</xdr:rowOff>
    </xdr:from>
    <xdr:to>
      <xdr:col>19</xdr:col>
      <xdr:colOff>184150</xdr:colOff>
      <xdr:row>63</xdr:row>
      <xdr:rowOff>20320</xdr:rowOff>
    </xdr:to>
    <xdr:sp macro="" textlink="">
      <xdr:nvSpPr>
        <xdr:cNvPr id="151" name="楕円 150"/>
        <xdr:cNvSpPr/>
      </xdr:nvSpPr>
      <xdr:spPr>
        <a:xfrm>
          <a:off x="4064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52" name="テキスト ボックス 151"/>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52494</xdr:rowOff>
    </xdr:from>
    <xdr:to>
      <xdr:col>15</xdr:col>
      <xdr:colOff>133350</xdr:colOff>
      <xdr:row>61</xdr:row>
      <xdr:rowOff>154094</xdr:rowOff>
    </xdr:to>
    <xdr:sp macro="" textlink="">
      <xdr:nvSpPr>
        <xdr:cNvPr id="153" name="楕円 152"/>
        <xdr:cNvSpPr/>
      </xdr:nvSpPr>
      <xdr:spPr>
        <a:xfrm>
          <a:off x="3175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164271</xdr:rowOff>
    </xdr:from>
    <xdr:ext cx="762000" cy="259045"/>
    <xdr:sp macro="" textlink="">
      <xdr:nvSpPr>
        <xdr:cNvPr id="154" name="テキスト ボックス 153"/>
        <xdr:cNvSpPr txBox="1"/>
      </xdr:nvSpPr>
      <xdr:spPr>
        <a:xfrm>
          <a:off x="2844800" y="1027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92287</xdr:rowOff>
    </xdr:from>
    <xdr:to>
      <xdr:col>11</xdr:col>
      <xdr:colOff>82550</xdr:colOff>
      <xdr:row>59</xdr:row>
      <xdr:rowOff>22437</xdr:rowOff>
    </xdr:to>
    <xdr:sp macro="" textlink="">
      <xdr:nvSpPr>
        <xdr:cNvPr id="155" name="楕円 154"/>
        <xdr:cNvSpPr/>
      </xdr:nvSpPr>
      <xdr:spPr>
        <a:xfrm>
          <a:off x="2286000" y="1003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32614</xdr:rowOff>
    </xdr:from>
    <xdr:ext cx="762000" cy="259045"/>
    <xdr:sp macro="" textlink="">
      <xdr:nvSpPr>
        <xdr:cNvPr id="156" name="テキスト ボックス 155"/>
        <xdr:cNvSpPr txBox="1"/>
      </xdr:nvSpPr>
      <xdr:spPr>
        <a:xfrm>
          <a:off x="1955800" y="980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1270</xdr:rowOff>
    </xdr:from>
    <xdr:to>
      <xdr:col>7</xdr:col>
      <xdr:colOff>31750</xdr:colOff>
      <xdr:row>59</xdr:row>
      <xdr:rowOff>102870</xdr:rowOff>
    </xdr:to>
    <xdr:sp macro="" textlink="">
      <xdr:nvSpPr>
        <xdr:cNvPr id="157" name="楕円 156"/>
        <xdr:cNvSpPr/>
      </xdr:nvSpPr>
      <xdr:spPr>
        <a:xfrm>
          <a:off x="1397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113047</xdr:rowOff>
    </xdr:from>
    <xdr:ext cx="762000" cy="259045"/>
    <xdr:sp macro="" textlink="">
      <xdr:nvSpPr>
        <xdr:cNvPr id="158" name="テキスト ボックス 157"/>
        <xdr:cNvSpPr txBox="1"/>
      </xdr:nvSpPr>
      <xdr:spPr>
        <a:xfrm>
          <a:off x="1066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[283,135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人件費は人事院勧告の通告に倣い、月例給及び手当を増額したことに伴い増加している。</a:t>
          </a:r>
          <a:endParaRPr lang="ja-JP" altLang="ja-JP" sz="1400">
            <a:effectLst/>
          </a:endParaRPr>
        </a:p>
        <a:p>
          <a:r>
            <a:rPr kumimoji="1" lang="ja-JP" altLang="ja-JP" sz="1100">
              <a:solidFill>
                <a:schemeClr val="dk1"/>
              </a:solidFill>
              <a:effectLst/>
              <a:latin typeface="+mn-lt"/>
              <a:ea typeface="+mn-ea"/>
              <a:cs typeface="+mn-cs"/>
            </a:rPr>
            <a:t>　物件費はふるさと納税の納税額の増加に伴い返礼品事業が拡大し、増加している。</a:t>
          </a:r>
          <a:endParaRPr lang="ja-JP" altLang="ja-JP" sz="1400">
            <a:effectLst/>
          </a:endParaRPr>
        </a:p>
        <a:p>
          <a:r>
            <a:rPr kumimoji="1" lang="ja-JP" altLang="ja-JP" sz="1100">
              <a:solidFill>
                <a:schemeClr val="dk1"/>
              </a:solidFill>
              <a:effectLst/>
              <a:latin typeface="+mn-lt"/>
              <a:ea typeface="+mn-ea"/>
              <a:cs typeface="+mn-cs"/>
            </a:rPr>
            <a:t>　今後においては、事業の見直しなどにより経費の抑制に努めていく。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73471</xdr:rowOff>
    </xdr:from>
    <xdr:to>
      <xdr:col>23</xdr:col>
      <xdr:colOff>133350</xdr:colOff>
      <xdr:row>88</xdr:row>
      <xdr:rowOff>133818</xdr:rowOff>
    </xdr:to>
    <xdr:cxnSp macro="">
      <xdr:nvCxnSpPr>
        <xdr:cNvPr id="184" name="直線コネクタ 183"/>
        <xdr:cNvCxnSpPr/>
      </xdr:nvCxnSpPr>
      <xdr:spPr>
        <a:xfrm flipV="1">
          <a:off x="4953000" y="13960921"/>
          <a:ext cx="0" cy="12604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105895</xdr:rowOff>
    </xdr:from>
    <xdr:ext cx="762000" cy="259045"/>
    <xdr:sp macro="" textlink="">
      <xdr:nvSpPr>
        <xdr:cNvPr id="185" name="人件費・物件費等の状況最小値テキスト"/>
        <xdr:cNvSpPr txBox="1"/>
      </xdr:nvSpPr>
      <xdr:spPr>
        <a:xfrm>
          <a:off x="5041900" y="15193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133818</xdr:rowOff>
    </xdr:from>
    <xdr:to>
      <xdr:col>24</xdr:col>
      <xdr:colOff>12700</xdr:colOff>
      <xdr:row>88</xdr:row>
      <xdr:rowOff>133818</xdr:rowOff>
    </xdr:to>
    <xdr:cxnSp macro="">
      <xdr:nvCxnSpPr>
        <xdr:cNvPr id="186" name="直線コネクタ 185"/>
        <xdr:cNvCxnSpPr/>
      </xdr:nvCxnSpPr>
      <xdr:spPr>
        <a:xfrm>
          <a:off x="4864100" y="15221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159848</xdr:rowOff>
    </xdr:from>
    <xdr:ext cx="762000" cy="259045"/>
    <xdr:sp macro="" textlink="">
      <xdr:nvSpPr>
        <xdr:cNvPr id="187" name="人件費・物件費等の状況最大値テキスト"/>
        <xdr:cNvSpPr txBox="1"/>
      </xdr:nvSpPr>
      <xdr:spPr>
        <a:xfrm>
          <a:off x="5041900" y="1370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73471</xdr:rowOff>
    </xdr:from>
    <xdr:to>
      <xdr:col>24</xdr:col>
      <xdr:colOff>12700</xdr:colOff>
      <xdr:row>81</xdr:row>
      <xdr:rowOff>73471</xdr:rowOff>
    </xdr:to>
    <xdr:cxnSp macro="">
      <xdr:nvCxnSpPr>
        <xdr:cNvPr id="188" name="直線コネクタ 187"/>
        <xdr:cNvCxnSpPr/>
      </xdr:nvCxnSpPr>
      <xdr:spPr>
        <a:xfrm>
          <a:off x="4864100" y="13960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136511</xdr:rowOff>
    </xdr:from>
    <xdr:to>
      <xdr:col>23</xdr:col>
      <xdr:colOff>133350</xdr:colOff>
      <xdr:row>84</xdr:row>
      <xdr:rowOff>101462</xdr:rowOff>
    </xdr:to>
    <xdr:cxnSp macro="">
      <xdr:nvCxnSpPr>
        <xdr:cNvPr id="189" name="直線コネクタ 188"/>
        <xdr:cNvCxnSpPr/>
      </xdr:nvCxnSpPr>
      <xdr:spPr>
        <a:xfrm>
          <a:off x="4114800" y="14366861"/>
          <a:ext cx="838200" cy="13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124314</xdr:rowOff>
    </xdr:from>
    <xdr:ext cx="762000" cy="259045"/>
    <xdr:sp macro="" textlink="">
      <xdr:nvSpPr>
        <xdr:cNvPr id="190" name="人件費・物件費等の状況平均値テキスト"/>
        <xdr:cNvSpPr txBox="1"/>
      </xdr:nvSpPr>
      <xdr:spPr>
        <a:xfrm>
          <a:off x="5041900" y="145261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152237</xdr:rowOff>
    </xdr:from>
    <xdr:to>
      <xdr:col>23</xdr:col>
      <xdr:colOff>184150</xdr:colOff>
      <xdr:row>85</xdr:row>
      <xdr:rowOff>82387</xdr:rowOff>
    </xdr:to>
    <xdr:sp macro="" textlink="">
      <xdr:nvSpPr>
        <xdr:cNvPr id="191" name="フローチャート: 判断 190"/>
        <xdr:cNvSpPr/>
      </xdr:nvSpPr>
      <xdr:spPr>
        <a:xfrm>
          <a:off x="4902200" y="1455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98996</xdr:rowOff>
    </xdr:from>
    <xdr:to>
      <xdr:col>19</xdr:col>
      <xdr:colOff>133350</xdr:colOff>
      <xdr:row>83</xdr:row>
      <xdr:rowOff>136511</xdr:rowOff>
    </xdr:to>
    <xdr:cxnSp macro="">
      <xdr:nvCxnSpPr>
        <xdr:cNvPr id="192" name="直線コネクタ 191"/>
        <xdr:cNvCxnSpPr/>
      </xdr:nvCxnSpPr>
      <xdr:spPr>
        <a:xfrm>
          <a:off x="3225800" y="14329346"/>
          <a:ext cx="889000" cy="3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153034</xdr:rowOff>
    </xdr:from>
    <xdr:to>
      <xdr:col>19</xdr:col>
      <xdr:colOff>184150</xdr:colOff>
      <xdr:row>84</xdr:row>
      <xdr:rowOff>83184</xdr:rowOff>
    </xdr:to>
    <xdr:sp macro="" textlink="">
      <xdr:nvSpPr>
        <xdr:cNvPr id="193" name="フローチャート: 判断 192"/>
        <xdr:cNvSpPr/>
      </xdr:nvSpPr>
      <xdr:spPr>
        <a:xfrm>
          <a:off x="4064000" y="14383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67961</xdr:rowOff>
    </xdr:from>
    <xdr:ext cx="736600" cy="259045"/>
    <xdr:sp macro="" textlink="">
      <xdr:nvSpPr>
        <xdr:cNvPr id="194" name="テキスト ボックス 193"/>
        <xdr:cNvSpPr txBox="1"/>
      </xdr:nvSpPr>
      <xdr:spPr>
        <a:xfrm>
          <a:off x="3733800" y="14469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32728</xdr:rowOff>
    </xdr:from>
    <xdr:to>
      <xdr:col>15</xdr:col>
      <xdr:colOff>82550</xdr:colOff>
      <xdr:row>83</xdr:row>
      <xdr:rowOff>98996</xdr:rowOff>
    </xdr:to>
    <xdr:cxnSp macro="">
      <xdr:nvCxnSpPr>
        <xdr:cNvPr id="195" name="直線コネクタ 194"/>
        <xdr:cNvCxnSpPr/>
      </xdr:nvCxnSpPr>
      <xdr:spPr>
        <a:xfrm>
          <a:off x="2336800" y="14263078"/>
          <a:ext cx="889000" cy="6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53468</xdr:rowOff>
    </xdr:from>
    <xdr:to>
      <xdr:col>15</xdr:col>
      <xdr:colOff>133350</xdr:colOff>
      <xdr:row>83</xdr:row>
      <xdr:rowOff>155068</xdr:rowOff>
    </xdr:to>
    <xdr:sp macro="" textlink="">
      <xdr:nvSpPr>
        <xdr:cNvPr id="196" name="フローチャート: 判断 195"/>
        <xdr:cNvSpPr/>
      </xdr:nvSpPr>
      <xdr:spPr>
        <a:xfrm>
          <a:off x="3175000" y="1428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139845</xdr:rowOff>
    </xdr:from>
    <xdr:ext cx="762000" cy="259045"/>
    <xdr:sp macro="" textlink="">
      <xdr:nvSpPr>
        <xdr:cNvPr id="197" name="テキスト ボックス 196"/>
        <xdr:cNvSpPr txBox="1"/>
      </xdr:nvSpPr>
      <xdr:spPr>
        <a:xfrm>
          <a:off x="2844800" y="1437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4538</xdr:rowOff>
    </xdr:from>
    <xdr:to>
      <xdr:col>11</xdr:col>
      <xdr:colOff>31750</xdr:colOff>
      <xdr:row>83</xdr:row>
      <xdr:rowOff>32728</xdr:rowOff>
    </xdr:to>
    <xdr:cxnSp macro="">
      <xdr:nvCxnSpPr>
        <xdr:cNvPr id="198" name="直線コネクタ 197"/>
        <xdr:cNvCxnSpPr/>
      </xdr:nvCxnSpPr>
      <xdr:spPr>
        <a:xfrm>
          <a:off x="1447800" y="14234888"/>
          <a:ext cx="889000" cy="2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110782</xdr:rowOff>
    </xdr:from>
    <xdr:to>
      <xdr:col>11</xdr:col>
      <xdr:colOff>82550</xdr:colOff>
      <xdr:row>83</xdr:row>
      <xdr:rowOff>40932</xdr:rowOff>
    </xdr:to>
    <xdr:sp macro="" textlink="">
      <xdr:nvSpPr>
        <xdr:cNvPr id="199" name="フローチャート: 判断 198"/>
        <xdr:cNvSpPr/>
      </xdr:nvSpPr>
      <xdr:spPr>
        <a:xfrm>
          <a:off x="2286000" y="1416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51109</xdr:rowOff>
    </xdr:from>
    <xdr:ext cx="762000" cy="259045"/>
    <xdr:sp macro="" textlink="">
      <xdr:nvSpPr>
        <xdr:cNvPr id="200" name="テキスト ボックス 199"/>
        <xdr:cNvSpPr txBox="1"/>
      </xdr:nvSpPr>
      <xdr:spPr>
        <a:xfrm>
          <a:off x="1955800" y="1393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170035</xdr:rowOff>
    </xdr:from>
    <xdr:to>
      <xdr:col>7</xdr:col>
      <xdr:colOff>31750</xdr:colOff>
      <xdr:row>82</xdr:row>
      <xdr:rowOff>100185</xdr:rowOff>
    </xdr:to>
    <xdr:sp macro="" textlink="">
      <xdr:nvSpPr>
        <xdr:cNvPr id="201" name="フローチャート: 判断 200"/>
        <xdr:cNvSpPr/>
      </xdr:nvSpPr>
      <xdr:spPr>
        <a:xfrm>
          <a:off x="1397000" y="1405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110362</xdr:rowOff>
    </xdr:from>
    <xdr:ext cx="762000" cy="259045"/>
    <xdr:sp macro="" textlink="">
      <xdr:nvSpPr>
        <xdr:cNvPr id="202" name="テキスト ボックス 201"/>
        <xdr:cNvSpPr txBox="1"/>
      </xdr:nvSpPr>
      <xdr:spPr>
        <a:xfrm>
          <a:off x="1066800" y="13826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50662</xdr:rowOff>
    </xdr:from>
    <xdr:to>
      <xdr:col>23</xdr:col>
      <xdr:colOff>184150</xdr:colOff>
      <xdr:row>84</xdr:row>
      <xdr:rowOff>152262</xdr:rowOff>
    </xdr:to>
    <xdr:sp macro="" textlink="">
      <xdr:nvSpPr>
        <xdr:cNvPr id="208" name="楕円 207"/>
        <xdr:cNvSpPr/>
      </xdr:nvSpPr>
      <xdr:spPr>
        <a:xfrm>
          <a:off x="4902200" y="1445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67189</xdr:rowOff>
    </xdr:from>
    <xdr:ext cx="762000" cy="259045"/>
    <xdr:sp macro="" textlink="">
      <xdr:nvSpPr>
        <xdr:cNvPr id="209" name="人件費・物件費等の状況該当値テキスト"/>
        <xdr:cNvSpPr txBox="1"/>
      </xdr:nvSpPr>
      <xdr:spPr>
        <a:xfrm>
          <a:off x="5041900" y="1429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85711</xdr:rowOff>
    </xdr:from>
    <xdr:to>
      <xdr:col>19</xdr:col>
      <xdr:colOff>184150</xdr:colOff>
      <xdr:row>84</xdr:row>
      <xdr:rowOff>15861</xdr:rowOff>
    </xdr:to>
    <xdr:sp macro="" textlink="">
      <xdr:nvSpPr>
        <xdr:cNvPr id="210" name="楕円 209"/>
        <xdr:cNvSpPr/>
      </xdr:nvSpPr>
      <xdr:spPr>
        <a:xfrm>
          <a:off x="4064000" y="1431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26038</xdr:rowOff>
    </xdr:from>
    <xdr:ext cx="736600" cy="259045"/>
    <xdr:sp macro="" textlink="">
      <xdr:nvSpPr>
        <xdr:cNvPr id="211" name="テキスト ボックス 210"/>
        <xdr:cNvSpPr txBox="1"/>
      </xdr:nvSpPr>
      <xdr:spPr>
        <a:xfrm>
          <a:off x="3733800" y="14084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48196</xdr:rowOff>
    </xdr:from>
    <xdr:to>
      <xdr:col>15</xdr:col>
      <xdr:colOff>133350</xdr:colOff>
      <xdr:row>83</xdr:row>
      <xdr:rowOff>149796</xdr:rowOff>
    </xdr:to>
    <xdr:sp macro="" textlink="">
      <xdr:nvSpPr>
        <xdr:cNvPr id="212" name="楕円 211"/>
        <xdr:cNvSpPr/>
      </xdr:nvSpPr>
      <xdr:spPr>
        <a:xfrm>
          <a:off x="3175000" y="1427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159973</xdr:rowOff>
    </xdr:from>
    <xdr:ext cx="762000" cy="259045"/>
    <xdr:sp macro="" textlink="">
      <xdr:nvSpPr>
        <xdr:cNvPr id="213" name="テキスト ボックス 212"/>
        <xdr:cNvSpPr txBox="1"/>
      </xdr:nvSpPr>
      <xdr:spPr>
        <a:xfrm>
          <a:off x="2844800" y="1404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153378</xdr:rowOff>
    </xdr:from>
    <xdr:to>
      <xdr:col>11</xdr:col>
      <xdr:colOff>82550</xdr:colOff>
      <xdr:row>83</xdr:row>
      <xdr:rowOff>83528</xdr:rowOff>
    </xdr:to>
    <xdr:sp macro="" textlink="">
      <xdr:nvSpPr>
        <xdr:cNvPr id="214" name="楕円 213"/>
        <xdr:cNvSpPr/>
      </xdr:nvSpPr>
      <xdr:spPr>
        <a:xfrm>
          <a:off x="2286000" y="1421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68305</xdr:rowOff>
    </xdr:from>
    <xdr:ext cx="762000" cy="259045"/>
    <xdr:sp macro="" textlink="">
      <xdr:nvSpPr>
        <xdr:cNvPr id="215" name="テキスト ボックス 214"/>
        <xdr:cNvSpPr txBox="1"/>
      </xdr:nvSpPr>
      <xdr:spPr>
        <a:xfrm>
          <a:off x="1955800" y="14298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125188</xdr:rowOff>
    </xdr:from>
    <xdr:to>
      <xdr:col>7</xdr:col>
      <xdr:colOff>31750</xdr:colOff>
      <xdr:row>83</xdr:row>
      <xdr:rowOff>55338</xdr:rowOff>
    </xdr:to>
    <xdr:sp macro="" textlink="">
      <xdr:nvSpPr>
        <xdr:cNvPr id="216" name="楕円 215"/>
        <xdr:cNvSpPr/>
      </xdr:nvSpPr>
      <xdr:spPr>
        <a:xfrm>
          <a:off x="1397000" y="1418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40115</xdr:rowOff>
    </xdr:from>
    <xdr:ext cx="762000" cy="259045"/>
    <xdr:sp macro="" textlink="">
      <xdr:nvSpPr>
        <xdr:cNvPr id="217" name="テキスト ボックス 216"/>
        <xdr:cNvSpPr txBox="1"/>
      </xdr:nvSpPr>
      <xdr:spPr>
        <a:xfrm>
          <a:off x="1066800" y="14270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職員定数適正化計画の推進により抑制してきたが、類似団体平均を上回る数値となっている。</a:t>
          </a:r>
          <a:endParaRPr lang="ja-JP" altLang="ja-JP" sz="1400">
            <a:effectLst/>
          </a:endParaRPr>
        </a:p>
        <a:p>
          <a:r>
            <a:rPr kumimoji="1" lang="ja-JP" altLang="ja-JP" sz="1100">
              <a:solidFill>
                <a:schemeClr val="dk1"/>
              </a:solidFill>
              <a:effectLst/>
              <a:latin typeface="+mn-lt"/>
              <a:ea typeface="+mn-ea"/>
              <a:cs typeface="+mn-cs"/>
            </a:rPr>
            <a:t>　状況を踏まえて給与の適正化に努める。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120650</xdr:rowOff>
    </xdr:to>
    <xdr:cxnSp macro="">
      <xdr:nvCxnSpPr>
        <xdr:cNvPr id="244" name="直線コネクタ 243"/>
        <xdr:cNvCxnSpPr/>
      </xdr:nvCxnSpPr>
      <xdr:spPr>
        <a:xfrm flipV="1">
          <a:off x="17018000" y="13977620"/>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45" name="給与水準   （国との比較）最小値テキスト"/>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46" name="直線コネクタ 245"/>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7" name="給与水準   （国との比較）最大値テキスト"/>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8" name="直線コネクタ 247"/>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120650</xdr:rowOff>
    </xdr:from>
    <xdr:to>
      <xdr:col>81</xdr:col>
      <xdr:colOff>44450</xdr:colOff>
      <xdr:row>89</xdr:row>
      <xdr:rowOff>93980</xdr:rowOff>
    </xdr:to>
    <xdr:cxnSp macro="">
      <xdr:nvCxnSpPr>
        <xdr:cNvPr id="249" name="直線コネクタ 248"/>
        <xdr:cNvCxnSpPr/>
      </xdr:nvCxnSpPr>
      <xdr:spPr>
        <a:xfrm flipV="1">
          <a:off x="16179800" y="1520825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45738</xdr:rowOff>
    </xdr:from>
    <xdr:ext cx="762000" cy="259045"/>
    <xdr:sp macro="" textlink="">
      <xdr:nvSpPr>
        <xdr:cNvPr id="250" name="給与水準   （国との比較）平均値テキスト"/>
        <xdr:cNvSpPr txBox="1"/>
      </xdr:nvSpPr>
      <xdr:spPr>
        <a:xfrm>
          <a:off x="17106900" y="14447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51" name="フローチャート: 判断 250"/>
        <xdr:cNvSpPr/>
      </xdr:nvSpPr>
      <xdr:spPr>
        <a:xfrm>
          <a:off x="169672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93980</xdr:rowOff>
    </xdr:from>
    <xdr:to>
      <xdr:col>77</xdr:col>
      <xdr:colOff>44450</xdr:colOff>
      <xdr:row>89</xdr:row>
      <xdr:rowOff>93980</xdr:rowOff>
    </xdr:to>
    <xdr:cxnSp macro="">
      <xdr:nvCxnSpPr>
        <xdr:cNvPr id="252" name="直線コネクタ 251"/>
        <xdr:cNvCxnSpPr/>
      </xdr:nvCxnSpPr>
      <xdr:spPr>
        <a:xfrm>
          <a:off x="15290800" y="15353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77470</xdr:rowOff>
    </xdr:from>
    <xdr:to>
      <xdr:col>77</xdr:col>
      <xdr:colOff>95250</xdr:colOff>
      <xdr:row>86</xdr:row>
      <xdr:rowOff>7620</xdr:rowOff>
    </xdr:to>
    <xdr:sp macro="" textlink="">
      <xdr:nvSpPr>
        <xdr:cNvPr id="253" name="フローチャート: 判断 252"/>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17797</xdr:rowOff>
    </xdr:from>
    <xdr:ext cx="736600" cy="259045"/>
    <xdr:sp macro="" textlink="">
      <xdr:nvSpPr>
        <xdr:cNvPr id="254" name="テキスト ボックス 253"/>
        <xdr:cNvSpPr txBox="1"/>
      </xdr:nvSpPr>
      <xdr:spPr>
        <a:xfrm>
          <a:off x="15798800" y="1441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93980</xdr:rowOff>
    </xdr:from>
    <xdr:to>
      <xdr:col>72</xdr:col>
      <xdr:colOff>203200</xdr:colOff>
      <xdr:row>89</xdr:row>
      <xdr:rowOff>93980</xdr:rowOff>
    </xdr:to>
    <xdr:cxnSp macro="">
      <xdr:nvCxnSpPr>
        <xdr:cNvPr id="255" name="直線コネクタ 254"/>
        <xdr:cNvCxnSpPr/>
      </xdr:nvCxnSpPr>
      <xdr:spPr>
        <a:xfrm>
          <a:off x="14401800" y="15353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6" name="フローチャート: 判断 255"/>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7" name="テキスト ボックス 256"/>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93980</xdr:rowOff>
    </xdr:from>
    <xdr:to>
      <xdr:col>68</xdr:col>
      <xdr:colOff>152400</xdr:colOff>
      <xdr:row>89</xdr:row>
      <xdr:rowOff>93980</xdr:rowOff>
    </xdr:to>
    <xdr:cxnSp macro="">
      <xdr:nvCxnSpPr>
        <xdr:cNvPr id="258" name="直線コネクタ 257"/>
        <xdr:cNvCxnSpPr/>
      </xdr:nvCxnSpPr>
      <xdr:spPr>
        <a:xfrm>
          <a:off x="13512800" y="15353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5080</xdr:rowOff>
    </xdr:from>
    <xdr:to>
      <xdr:col>68</xdr:col>
      <xdr:colOff>203200</xdr:colOff>
      <xdr:row>85</xdr:row>
      <xdr:rowOff>106680</xdr:rowOff>
    </xdr:to>
    <xdr:sp macro="" textlink="">
      <xdr:nvSpPr>
        <xdr:cNvPr id="259" name="フローチャート: 判断 258"/>
        <xdr:cNvSpPr/>
      </xdr:nvSpPr>
      <xdr:spPr>
        <a:xfrm>
          <a:off x="14351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116857</xdr:rowOff>
    </xdr:from>
    <xdr:ext cx="762000" cy="259045"/>
    <xdr:sp macro="" textlink="">
      <xdr:nvSpPr>
        <xdr:cNvPr id="260" name="テキスト ボックス 259"/>
        <xdr:cNvSpPr txBox="1"/>
      </xdr:nvSpPr>
      <xdr:spPr>
        <a:xfrm>
          <a:off x="14020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61" name="フローチャート: 判断 260"/>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17797</xdr:rowOff>
    </xdr:from>
    <xdr:ext cx="762000" cy="259045"/>
    <xdr:sp macro="" textlink="">
      <xdr:nvSpPr>
        <xdr:cNvPr id="262" name="テキスト ボックス 261"/>
        <xdr:cNvSpPr txBox="1"/>
      </xdr:nvSpPr>
      <xdr:spPr>
        <a:xfrm>
          <a:off x="13131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69850</xdr:rowOff>
    </xdr:from>
    <xdr:to>
      <xdr:col>81</xdr:col>
      <xdr:colOff>95250</xdr:colOff>
      <xdr:row>89</xdr:row>
      <xdr:rowOff>0</xdr:rowOff>
    </xdr:to>
    <xdr:sp macro="" textlink="">
      <xdr:nvSpPr>
        <xdr:cNvPr id="268" name="楕円 267"/>
        <xdr:cNvSpPr/>
      </xdr:nvSpPr>
      <xdr:spPr>
        <a:xfrm>
          <a:off x="169672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137177</xdr:rowOff>
    </xdr:from>
    <xdr:ext cx="762000" cy="259045"/>
    <xdr:sp macro="" textlink="">
      <xdr:nvSpPr>
        <xdr:cNvPr id="269" name="給与水準   （国との比較）該当値テキスト"/>
        <xdr:cNvSpPr txBox="1"/>
      </xdr:nvSpPr>
      <xdr:spPr>
        <a:xfrm>
          <a:off x="17106900" y="1505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43180</xdr:rowOff>
    </xdr:from>
    <xdr:to>
      <xdr:col>77</xdr:col>
      <xdr:colOff>95250</xdr:colOff>
      <xdr:row>89</xdr:row>
      <xdr:rowOff>144780</xdr:rowOff>
    </xdr:to>
    <xdr:sp macro="" textlink="">
      <xdr:nvSpPr>
        <xdr:cNvPr id="270" name="楕円 269"/>
        <xdr:cNvSpPr/>
      </xdr:nvSpPr>
      <xdr:spPr>
        <a:xfrm>
          <a:off x="16129000" y="153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129557</xdr:rowOff>
    </xdr:from>
    <xdr:ext cx="736600" cy="259045"/>
    <xdr:sp macro="" textlink="">
      <xdr:nvSpPr>
        <xdr:cNvPr id="271" name="テキスト ボックス 270"/>
        <xdr:cNvSpPr txBox="1"/>
      </xdr:nvSpPr>
      <xdr:spPr>
        <a:xfrm>
          <a:off x="15798800" y="1538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43180</xdr:rowOff>
    </xdr:from>
    <xdr:to>
      <xdr:col>73</xdr:col>
      <xdr:colOff>44450</xdr:colOff>
      <xdr:row>89</xdr:row>
      <xdr:rowOff>144780</xdr:rowOff>
    </xdr:to>
    <xdr:sp macro="" textlink="">
      <xdr:nvSpPr>
        <xdr:cNvPr id="272" name="楕円 271"/>
        <xdr:cNvSpPr/>
      </xdr:nvSpPr>
      <xdr:spPr>
        <a:xfrm>
          <a:off x="15240000" y="153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129557</xdr:rowOff>
    </xdr:from>
    <xdr:ext cx="762000" cy="259045"/>
    <xdr:sp macro="" textlink="">
      <xdr:nvSpPr>
        <xdr:cNvPr id="273" name="テキスト ボックス 272"/>
        <xdr:cNvSpPr txBox="1"/>
      </xdr:nvSpPr>
      <xdr:spPr>
        <a:xfrm>
          <a:off x="14909800" y="1538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43180</xdr:rowOff>
    </xdr:from>
    <xdr:to>
      <xdr:col>68</xdr:col>
      <xdr:colOff>203200</xdr:colOff>
      <xdr:row>89</xdr:row>
      <xdr:rowOff>144780</xdr:rowOff>
    </xdr:to>
    <xdr:sp macro="" textlink="">
      <xdr:nvSpPr>
        <xdr:cNvPr id="274" name="楕円 273"/>
        <xdr:cNvSpPr/>
      </xdr:nvSpPr>
      <xdr:spPr>
        <a:xfrm>
          <a:off x="14351000" y="153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129557</xdr:rowOff>
    </xdr:from>
    <xdr:ext cx="762000" cy="259045"/>
    <xdr:sp macro="" textlink="">
      <xdr:nvSpPr>
        <xdr:cNvPr id="275" name="テキスト ボックス 274"/>
        <xdr:cNvSpPr txBox="1"/>
      </xdr:nvSpPr>
      <xdr:spPr>
        <a:xfrm>
          <a:off x="14020800" y="1538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43180</xdr:rowOff>
    </xdr:from>
    <xdr:to>
      <xdr:col>64</xdr:col>
      <xdr:colOff>152400</xdr:colOff>
      <xdr:row>89</xdr:row>
      <xdr:rowOff>144780</xdr:rowOff>
    </xdr:to>
    <xdr:sp macro="" textlink="">
      <xdr:nvSpPr>
        <xdr:cNvPr id="276" name="楕円 275"/>
        <xdr:cNvSpPr/>
      </xdr:nvSpPr>
      <xdr:spPr>
        <a:xfrm>
          <a:off x="13462000" y="153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129557</xdr:rowOff>
    </xdr:from>
    <xdr:ext cx="762000" cy="259045"/>
    <xdr:sp macro="" textlink="">
      <xdr:nvSpPr>
        <xdr:cNvPr id="277" name="テキスト ボックス 276"/>
        <xdr:cNvSpPr txBox="1"/>
      </xdr:nvSpPr>
      <xdr:spPr>
        <a:xfrm>
          <a:off x="13131800" y="1538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類似団体を下回っているが、本年度においては人口千人当たりの職員数が０．</a:t>
          </a:r>
          <a:r>
            <a:rPr kumimoji="1" lang="ja-JP" altLang="en-US" sz="1100">
              <a:solidFill>
                <a:schemeClr val="dk1"/>
              </a:solidFill>
              <a:effectLst/>
              <a:latin typeface="+mn-lt"/>
              <a:ea typeface="+mn-ea"/>
              <a:cs typeface="+mn-cs"/>
            </a:rPr>
            <a:t>２７</a:t>
          </a:r>
          <a:r>
            <a:rPr kumimoji="1" lang="ja-JP" altLang="ja-JP" sz="1100">
              <a:solidFill>
                <a:schemeClr val="dk1"/>
              </a:solidFill>
              <a:effectLst/>
              <a:latin typeface="+mn-lt"/>
              <a:ea typeface="+mn-ea"/>
              <a:cs typeface="+mn-cs"/>
            </a:rPr>
            <a:t>ポイント増となった。</a:t>
          </a:r>
          <a:endParaRPr lang="ja-JP" altLang="ja-JP" sz="1400">
            <a:effectLst/>
          </a:endParaRPr>
        </a:p>
        <a:p>
          <a:r>
            <a:rPr kumimoji="1" lang="ja-JP" altLang="ja-JP" sz="1100">
              <a:solidFill>
                <a:schemeClr val="dk1"/>
              </a:solidFill>
              <a:effectLst/>
              <a:latin typeface="+mn-lt"/>
              <a:ea typeface="+mn-ea"/>
              <a:cs typeface="+mn-cs"/>
            </a:rPr>
            <a:t>　今後においても、人員削減による住民サービスの低下や職員定数を大きく上回るといったことを防ぐために、職員定数適正化計画に基づきバランスの取れた定数管理に努める。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1" name="テキスト ボックス 29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68</xdr:row>
      <xdr:rowOff>68852</xdr:rowOff>
    </xdr:to>
    <xdr:cxnSp macro="">
      <xdr:nvCxnSpPr>
        <xdr:cNvPr id="309" name="直線コネクタ 308"/>
        <xdr:cNvCxnSpPr/>
      </xdr:nvCxnSpPr>
      <xdr:spPr>
        <a:xfrm flipV="1">
          <a:off x="17018000" y="10065929"/>
          <a:ext cx="0" cy="16615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40929</xdr:rowOff>
    </xdr:from>
    <xdr:ext cx="762000" cy="259045"/>
    <xdr:sp macro="" textlink="">
      <xdr:nvSpPr>
        <xdr:cNvPr id="310" name="定員管理の状況最小値テキスト"/>
        <xdr:cNvSpPr txBox="1"/>
      </xdr:nvSpPr>
      <xdr:spPr>
        <a:xfrm>
          <a:off x="17106900" y="11699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68852</xdr:rowOff>
    </xdr:from>
    <xdr:to>
      <xdr:col>81</xdr:col>
      <xdr:colOff>133350</xdr:colOff>
      <xdr:row>68</xdr:row>
      <xdr:rowOff>68852</xdr:rowOff>
    </xdr:to>
    <xdr:cxnSp macro="">
      <xdr:nvCxnSpPr>
        <xdr:cNvPr id="311" name="直線コネクタ 310"/>
        <xdr:cNvCxnSpPr/>
      </xdr:nvCxnSpPr>
      <xdr:spPr>
        <a:xfrm>
          <a:off x="16929100" y="1172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2" name="定員管理の状況最大値テキスト"/>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3" name="直線コネクタ 312"/>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52977</xdr:rowOff>
    </xdr:from>
    <xdr:to>
      <xdr:col>81</xdr:col>
      <xdr:colOff>44450</xdr:colOff>
      <xdr:row>60</xdr:row>
      <xdr:rowOff>99513</xdr:rowOff>
    </xdr:to>
    <xdr:cxnSp macro="">
      <xdr:nvCxnSpPr>
        <xdr:cNvPr id="314" name="直線コネクタ 313"/>
        <xdr:cNvCxnSpPr/>
      </xdr:nvCxnSpPr>
      <xdr:spPr>
        <a:xfrm>
          <a:off x="16179800" y="10339977"/>
          <a:ext cx="83820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127743</xdr:rowOff>
    </xdr:from>
    <xdr:ext cx="762000" cy="259045"/>
    <xdr:sp macro="" textlink="">
      <xdr:nvSpPr>
        <xdr:cNvPr id="315" name="定員管理の状況平均値テキスト"/>
        <xdr:cNvSpPr txBox="1"/>
      </xdr:nvSpPr>
      <xdr:spPr>
        <a:xfrm>
          <a:off x="17106900" y="107576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155666</xdr:rowOff>
    </xdr:from>
    <xdr:to>
      <xdr:col>81</xdr:col>
      <xdr:colOff>95250</xdr:colOff>
      <xdr:row>63</xdr:row>
      <xdr:rowOff>85816</xdr:rowOff>
    </xdr:to>
    <xdr:sp macro="" textlink="">
      <xdr:nvSpPr>
        <xdr:cNvPr id="316" name="フローチャート: 判断 315"/>
        <xdr:cNvSpPr/>
      </xdr:nvSpPr>
      <xdr:spPr>
        <a:xfrm>
          <a:off x="16967200" y="1078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158931</xdr:rowOff>
    </xdr:from>
    <xdr:to>
      <xdr:col>77</xdr:col>
      <xdr:colOff>44450</xdr:colOff>
      <xdr:row>60</xdr:row>
      <xdr:rowOff>52977</xdr:rowOff>
    </xdr:to>
    <xdr:cxnSp macro="">
      <xdr:nvCxnSpPr>
        <xdr:cNvPr id="317" name="直線コネクタ 316"/>
        <xdr:cNvCxnSpPr/>
      </xdr:nvCxnSpPr>
      <xdr:spPr>
        <a:xfrm>
          <a:off x="15290800" y="10274481"/>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9162</xdr:rowOff>
    </xdr:from>
    <xdr:to>
      <xdr:col>77</xdr:col>
      <xdr:colOff>95250</xdr:colOff>
      <xdr:row>62</xdr:row>
      <xdr:rowOff>110762</xdr:rowOff>
    </xdr:to>
    <xdr:sp macro="" textlink="">
      <xdr:nvSpPr>
        <xdr:cNvPr id="318" name="フローチャート: 判断 317"/>
        <xdr:cNvSpPr/>
      </xdr:nvSpPr>
      <xdr:spPr>
        <a:xfrm>
          <a:off x="16129000" y="1063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95539</xdr:rowOff>
    </xdr:from>
    <xdr:ext cx="736600" cy="259045"/>
    <xdr:sp macro="" textlink="">
      <xdr:nvSpPr>
        <xdr:cNvPr id="319" name="テキスト ボックス 318"/>
        <xdr:cNvSpPr txBox="1"/>
      </xdr:nvSpPr>
      <xdr:spPr>
        <a:xfrm>
          <a:off x="15798800" y="10725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155484</xdr:rowOff>
    </xdr:from>
    <xdr:to>
      <xdr:col>72</xdr:col>
      <xdr:colOff>203200</xdr:colOff>
      <xdr:row>59</xdr:row>
      <xdr:rowOff>158931</xdr:rowOff>
    </xdr:to>
    <xdr:cxnSp macro="">
      <xdr:nvCxnSpPr>
        <xdr:cNvPr id="320" name="直線コネクタ 319"/>
        <xdr:cNvCxnSpPr/>
      </xdr:nvCxnSpPr>
      <xdr:spPr>
        <a:xfrm>
          <a:off x="14401800" y="1027103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108222</xdr:rowOff>
    </xdr:from>
    <xdr:to>
      <xdr:col>73</xdr:col>
      <xdr:colOff>44450</xdr:colOff>
      <xdr:row>62</xdr:row>
      <xdr:rowOff>38372</xdr:rowOff>
    </xdr:to>
    <xdr:sp macro="" textlink="">
      <xdr:nvSpPr>
        <xdr:cNvPr id="321" name="フローチャート: 判断 320"/>
        <xdr:cNvSpPr/>
      </xdr:nvSpPr>
      <xdr:spPr>
        <a:xfrm>
          <a:off x="15240000" y="1056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23149</xdr:rowOff>
    </xdr:from>
    <xdr:ext cx="762000" cy="259045"/>
    <xdr:sp macro="" textlink="">
      <xdr:nvSpPr>
        <xdr:cNvPr id="322" name="テキスト ボックス 321"/>
        <xdr:cNvSpPr txBox="1"/>
      </xdr:nvSpPr>
      <xdr:spPr>
        <a:xfrm>
          <a:off x="14909800" y="1065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141696</xdr:rowOff>
    </xdr:from>
    <xdr:to>
      <xdr:col>68</xdr:col>
      <xdr:colOff>152400</xdr:colOff>
      <xdr:row>59</xdr:row>
      <xdr:rowOff>155484</xdr:rowOff>
    </xdr:to>
    <xdr:cxnSp macro="">
      <xdr:nvCxnSpPr>
        <xdr:cNvPr id="323" name="直線コネクタ 322"/>
        <xdr:cNvCxnSpPr/>
      </xdr:nvCxnSpPr>
      <xdr:spPr>
        <a:xfrm>
          <a:off x="13512800" y="1025724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24" name="フローチャート: 判断 323"/>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151510</xdr:rowOff>
    </xdr:from>
    <xdr:ext cx="762000" cy="259045"/>
    <xdr:sp macro="" textlink="">
      <xdr:nvSpPr>
        <xdr:cNvPr id="325" name="テキスト ボックス 324"/>
        <xdr:cNvSpPr txBox="1"/>
      </xdr:nvSpPr>
      <xdr:spPr>
        <a:xfrm>
          <a:off x="14020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157299</xdr:rowOff>
    </xdr:from>
    <xdr:to>
      <xdr:col>64</xdr:col>
      <xdr:colOff>152400</xdr:colOff>
      <xdr:row>61</xdr:row>
      <xdr:rowOff>87449</xdr:rowOff>
    </xdr:to>
    <xdr:sp macro="" textlink="">
      <xdr:nvSpPr>
        <xdr:cNvPr id="326" name="フローチャート: 判断 325"/>
        <xdr:cNvSpPr/>
      </xdr:nvSpPr>
      <xdr:spPr>
        <a:xfrm>
          <a:off x="13462000" y="104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72226</xdr:rowOff>
    </xdr:from>
    <xdr:ext cx="762000" cy="259045"/>
    <xdr:sp macro="" textlink="">
      <xdr:nvSpPr>
        <xdr:cNvPr id="327" name="テキスト ボックス 326"/>
        <xdr:cNvSpPr txBox="1"/>
      </xdr:nvSpPr>
      <xdr:spPr>
        <a:xfrm>
          <a:off x="13131800" y="105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48713</xdr:rowOff>
    </xdr:from>
    <xdr:to>
      <xdr:col>81</xdr:col>
      <xdr:colOff>95250</xdr:colOff>
      <xdr:row>60</xdr:row>
      <xdr:rowOff>150313</xdr:rowOff>
    </xdr:to>
    <xdr:sp macro="" textlink="">
      <xdr:nvSpPr>
        <xdr:cNvPr id="333" name="楕円 332"/>
        <xdr:cNvSpPr/>
      </xdr:nvSpPr>
      <xdr:spPr>
        <a:xfrm>
          <a:off x="16967200" y="1033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65240</xdr:rowOff>
    </xdr:from>
    <xdr:ext cx="762000" cy="259045"/>
    <xdr:sp macro="" textlink="">
      <xdr:nvSpPr>
        <xdr:cNvPr id="334" name="定員管理の状況該当値テキスト"/>
        <xdr:cNvSpPr txBox="1"/>
      </xdr:nvSpPr>
      <xdr:spPr>
        <a:xfrm>
          <a:off x="17106900" y="10180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2177</xdr:rowOff>
    </xdr:from>
    <xdr:to>
      <xdr:col>77</xdr:col>
      <xdr:colOff>95250</xdr:colOff>
      <xdr:row>60</xdr:row>
      <xdr:rowOff>103777</xdr:rowOff>
    </xdr:to>
    <xdr:sp macro="" textlink="">
      <xdr:nvSpPr>
        <xdr:cNvPr id="335" name="楕円 334"/>
        <xdr:cNvSpPr/>
      </xdr:nvSpPr>
      <xdr:spPr>
        <a:xfrm>
          <a:off x="16129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113954</xdr:rowOff>
    </xdr:from>
    <xdr:ext cx="736600" cy="259045"/>
    <xdr:sp macro="" textlink="">
      <xdr:nvSpPr>
        <xdr:cNvPr id="336" name="テキスト ボックス 335"/>
        <xdr:cNvSpPr txBox="1"/>
      </xdr:nvSpPr>
      <xdr:spPr>
        <a:xfrm>
          <a:off x="15798800" y="10058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108131</xdr:rowOff>
    </xdr:from>
    <xdr:to>
      <xdr:col>73</xdr:col>
      <xdr:colOff>44450</xdr:colOff>
      <xdr:row>60</xdr:row>
      <xdr:rowOff>38281</xdr:rowOff>
    </xdr:to>
    <xdr:sp macro="" textlink="">
      <xdr:nvSpPr>
        <xdr:cNvPr id="337" name="楕円 336"/>
        <xdr:cNvSpPr/>
      </xdr:nvSpPr>
      <xdr:spPr>
        <a:xfrm>
          <a:off x="15240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48458</xdr:rowOff>
    </xdr:from>
    <xdr:ext cx="762000" cy="259045"/>
    <xdr:sp macro="" textlink="">
      <xdr:nvSpPr>
        <xdr:cNvPr id="338" name="テキスト ボックス 337"/>
        <xdr:cNvSpPr txBox="1"/>
      </xdr:nvSpPr>
      <xdr:spPr>
        <a:xfrm>
          <a:off x="14909800" y="999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104684</xdr:rowOff>
    </xdr:from>
    <xdr:to>
      <xdr:col>68</xdr:col>
      <xdr:colOff>203200</xdr:colOff>
      <xdr:row>60</xdr:row>
      <xdr:rowOff>34834</xdr:rowOff>
    </xdr:to>
    <xdr:sp macro="" textlink="">
      <xdr:nvSpPr>
        <xdr:cNvPr id="339" name="楕円 338"/>
        <xdr:cNvSpPr/>
      </xdr:nvSpPr>
      <xdr:spPr>
        <a:xfrm>
          <a:off x="14351000" y="1022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45011</xdr:rowOff>
    </xdr:from>
    <xdr:ext cx="762000" cy="259045"/>
    <xdr:sp macro="" textlink="">
      <xdr:nvSpPr>
        <xdr:cNvPr id="340" name="テキスト ボックス 339"/>
        <xdr:cNvSpPr txBox="1"/>
      </xdr:nvSpPr>
      <xdr:spPr>
        <a:xfrm>
          <a:off x="14020800" y="998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90896</xdr:rowOff>
    </xdr:from>
    <xdr:to>
      <xdr:col>64</xdr:col>
      <xdr:colOff>152400</xdr:colOff>
      <xdr:row>60</xdr:row>
      <xdr:rowOff>21046</xdr:rowOff>
    </xdr:to>
    <xdr:sp macro="" textlink="">
      <xdr:nvSpPr>
        <xdr:cNvPr id="341" name="楕円 340"/>
        <xdr:cNvSpPr/>
      </xdr:nvSpPr>
      <xdr:spPr>
        <a:xfrm>
          <a:off x="13462000" y="102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31223</xdr:rowOff>
    </xdr:from>
    <xdr:ext cx="762000" cy="259045"/>
    <xdr:sp macro="" textlink="">
      <xdr:nvSpPr>
        <xdr:cNvPr id="342" name="テキスト ボックス 341"/>
        <xdr:cNvSpPr txBox="1"/>
      </xdr:nvSpPr>
      <xdr:spPr>
        <a:xfrm>
          <a:off x="13131800" y="997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元利償還額の増加により、比率の分子が増加したが、普通交付税額が増加したことから比率の分母も増となり、単年度では若干の減となった。</a:t>
          </a:r>
          <a:r>
            <a:rPr kumimoji="1" lang="ja-JP" altLang="ja-JP" sz="1100">
              <a:solidFill>
                <a:schemeClr val="dk1"/>
              </a:solidFill>
              <a:effectLst/>
              <a:latin typeface="+mn-lt"/>
              <a:ea typeface="+mn-ea"/>
              <a:cs typeface="+mn-cs"/>
            </a:rPr>
            <a:t>３か年平均で</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昨年度より１．</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％ポイント増となった。</a:t>
          </a:r>
          <a:endParaRPr lang="ja-JP" altLang="ja-JP" sz="1400">
            <a:effectLst/>
          </a:endParaRPr>
        </a:p>
        <a:p>
          <a:r>
            <a:rPr kumimoji="1" lang="ja-JP" altLang="ja-JP" sz="1100">
              <a:solidFill>
                <a:schemeClr val="dk1"/>
              </a:solidFill>
              <a:effectLst/>
              <a:latin typeface="+mn-lt"/>
              <a:ea typeface="+mn-ea"/>
              <a:cs typeface="+mn-cs"/>
            </a:rPr>
            <a:t>　今後も財政状況を勘案しながら、緊急性や住民ニーズを的確に把握した事業選択により、新規地方債の発行や公債費に準ずる債務負担行為について必要最低限にすることで、比率の抑制に努める。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6" name="テキスト ボックス 35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8" name="テキスト ボックス 367"/>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0" name="テキスト ボックス 369"/>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153105</xdr:rowOff>
    </xdr:from>
    <xdr:to>
      <xdr:col>81</xdr:col>
      <xdr:colOff>44450</xdr:colOff>
      <xdr:row>43</xdr:row>
      <xdr:rowOff>135467</xdr:rowOff>
    </xdr:to>
    <xdr:cxnSp macro="">
      <xdr:nvCxnSpPr>
        <xdr:cNvPr id="372" name="直線コネクタ 371"/>
        <xdr:cNvCxnSpPr/>
      </xdr:nvCxnSpPr>
      <xdr:spPr>
        <a:xfrm flipV="1">
          <a:off x="17018000" y="61538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107544</xdr:rowOff>
    </xdr:from>
    <xdr:ext cx="762000" cy="259045"/>
    <xdr:sp macro="" textlink="">
      <xdr:nvSpPr>
        <xdr:cNvPr id="373" name="公債費負担の状況最小値テキスト"/>
        <xdr:cNvSpPr txBox="1"/>
      </xdr:nvSpPr>
      <xdr:spPr>
        <a:xfrm>
          <a:off x="17106900" y="747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135467</xdr:rowOff>
    </xdr:from>
    <xdr:to>
      <xdr:col>81</xdr:col>
      <xdr:colOff>133350</xdr:colOff>
      <xdr:row>43</xdr:row>
      <xdr:rowOff>135467</xdr:rowOff>
    </xdr:to>
    <xdr:cxnSp macro="">
      <xdr:nvCxnSpPr>
        <xdr:cNvPr id="374" name="直線コネクタ 373"/>
        <xdr:cNvCxnSpPr/>
      </xdr:nvCxnSpPr>
      <xdr:spPr>
        <a:xfrm>
          <a:off x="16929100" y="750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68032</xdr:rowOff>
    </xdr:from>
    <xdr:ext cx="762000" cy="259045"/>
    <xdr:sp macro="" textlink="">
      <xdr:nvSpPr>
        <xdr:cNvPr id="375" name="公債費負担の状況最大値テキスト"/>
        <xdr:cNvSpPr txBox="1"/>
      </xdr:nvSpPr>
      <xdr:spPr>
        <a:xfrm>
          <a:off x="17106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153105</xdr:rowOff>
    </xdr:from>
    <xdr:to>
      <xdr:col>81</xdr:col>
      <xdr:colOff>133350</xdr:colOff>
      <xdr:row>35</xdr:row>
      <xdr:rowOff>153105</xdr:rowOff>
    </xdr:to>
    <xdr:cxnSp macro="">
      <xdr:nvCxnSpPr>
        <xdr:cNvPr id="376" name="直線コネクタ 375"/>
        <xdr:cNvCxnSpPr/>
      </xdr:nvCxnSpPr>
      <xdr:spPr>
        <a:xfrm>
          <a:off x="16929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153811</xdr:rowOff>
    </xdr:to>
    <xdr:cxnSp macro="">
      <xdr:nvCxnSpPr>
        <xdr:cNvPr id="377" name="直線コネクタ 376"/>
        <xdr:cNvCxnSpPr/>
      </xdr:nvCxnSpPr>
      <xdr:spPr>
        <a:xfrm>
          <a:off x="16179800" y="6864350"/>
          <a:ext cx="8382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25699</xdr:rowOff>
    </xdr:from>
    <xdr:ext cx="762000" cy="259045"/>
    <xdr:sp macro="" textlink="">
      <xdr:nvSpPr>
        <xdr:cNvPr id="378" name="公債費負担の状況平均値テキスト"/>
        <xdr:cNvSpPr txBox="1"/>
      </xdr:nvSpPr>
      <xdr:spPr>
        <a:xfrm>
          <a:off x="17106900" y="671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9172</xdr:rowOff>
    </xdr:from>
    <xdr:to>
      <xdr:col>81</xdr:col>
      <xdr:colOff>95250</xdr:colOff>
      <xdr:row>40</xdr:row>
      <xdr:rowOff>110772</xdr:rowOff>
    </xdr:to>
    <xdr:sp macro="" textlink="">
      <xdr:nvSpPr>
        <xdr:cNvPr id="379" name="フローチャート: 判断 378"/>
        <xdr:cNvSpPr/>
      </xdr:nvSpPr>
      <xdr:spPr>
        <a:xfrm>
          <a:off x="169672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134761</xdr:rowOff>
    </xdr:from>
    <xdr:to>
      <xdr:col>77</xdr:col>
      <xdr:colOff>44450</xdr:colOff>
      <xdr:row>40</xdr:row>
      <xdr:rowOff>6350</xdr:rowOff>
    </xdr:to>
    <xdr:cxnSp macro="">
      <xdr:nvCxnSpPr>
        <xdr:cNvPr id="380" name="直線コネクタ 379"/>
        <xdr:cNvCxnSpPr/>
      </xdr:nvCxnSpPr>
      <xdr:spPr>
        <a:xfrm>
          <a:off x="15290800" y="6649861"/>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167217</xdr:rowOff>
    </xdr:from>
    <xdr:to>
      <xdr:col>77</xdr:col>
      <xdr:colOff>95250</xdr:colOff>
      <xdr:row>40</xdr:row>
      <xdr:rowOff>97367</xdr:rowOff>
    </xdr:to>
    <xdr:sp macro="" textlink="">
      <xdr:nvSpPr>
        <xdr:cNvPr id="381" name="フローチャート: 判断 380"/>
        <xdr:cNvSpPr/>
      </xdr:nvSpPr>
      <xdr:spPr>
        <a:xfrm>
          <a:off x="16129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82144</xdr:rowOff>
    </xdr:from>
    <xdr:ext cx="736600" cy="259045"/>
    <xdr:sp macro="" textlink="">
      <xdr:nvSpPr>
        <xdr:cNvPr id="382" name="テキスト ボックス 381"/>
        <xdr:cNvSpPr txBox="1"/>
      </xdr:nvSpPr>
      <xdr:spPr>
        <a:xfrm>
          <a:off x="15798800" y="694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131939</xdr:rowOff>
    </xdr:from>
    <xdr:to>
      <xdr:col>72</xdr:col>
      <xdr:colOff>203200</xdr:colOff>
      <xdr:row>38</xdr:row>
      <xdr:rowOff>134761</xdr:rowOff>
    </xdr:to>
    <xdr:cxnSp macro="">
      <xdr:nvCxnSpPr>
        <xdr:cNvPr id="383" name="直線コネクタ 382"/>
        <xdr:cNvCxnSpPr/>
      </xdr:nvCxnSpPr>
      <xdr:spPr>
        <a:xfrm>
          <a:off x="14401800" y="6475589"/>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84" name="フローチャート: 判断 383"/>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85" name="テキスト ボックス 384"/>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24695</xdr:rowOff>
    </xdr:from>
    <xdr:to>
      <xdr:col>68</xdr:col>
      <xdr:colOff>152400</xdr:colOff>
      <xdr:row>37</xdr:row>
      <xdr:rowOff>131939</xdr:rowOff>
    </xdr:to>
    <xdr:cxnSp macro="">
      <xdr:nvCxnSpPr>
        <xdr:cNvPr id="386" name="直線コネクタ 385"/>
        <xdr:cNvCxnSpPr/>
      </xdr:nvCxnSpPr>
      <xdr:spPr>
        <a:xfrm>
          <a:off x="13512800" y="6368345"/>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87" name="フローチャート: 判断 386"/>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28522</xdr:rowOff>
    </xdr:from>
    <xdr:ext cx="762000" cy="259045"/>
    <xdr:sp macro="" textlink="">
      <xdr:nvSpPr>
        <xdr:cNvPr id="388" name="テキスト ボックス 387"/>
        <xdr:cNvSpPr txBox="1"/>
      </xdr:nvSpPr>
      <xdr:spPr>
        <a:xfrm>
          <a:off x="14020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389" name="フローチャート: 判断 388"/>
        <xdr:cNvSpPr/>
      </xdr:nvSpPr>
      <xdr:spPr>
        <a:xfrm>
          <a:off x="13462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122360</xdr:rowOff>
    </xdr:from>
    <xdr:ext cx="762000" cy="259045"/>
    <xdr:sp macro="" textlink="">
      <xdr:nvSpPr>
        <xdr:cNvPr id="390" name="テキスト ボックス 389"/>
        <xdr:cNvSpPr txBox="1"/>
      </xdr:nvSpPr>
      <xdr:spPr>
        <a:xfrm>
          <a:off x="13131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103011</xdr:rowOff>
    </xdr:from>
    <xdr:to>
      <xdr:col>81</xdr:col>
      <xdr:colOff>95250</xdr:colOff>
      <xdr:row>41</xdr:row>
      <xdr:rowOff>33161</xdr:rowOff>
    </xdr:to>
    <xdr:sp macro="" textlink="">
      <xdr:nvSpPr>
        <xdr:cNvPr id="396" name="楕円 395"/>
        <xdr:cNvSpPr/>
      </xdr:nvSpPr>
      <xdr:spPr>
        <a:xfrm>
          <a:off x="169672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75088</xdr:rowOff>
    </xdr:from>
    <xdr:ext cx="762000" cy="259045"/>
    <xdr:sp macro="" textlink="">
      <xdr:nvSpPr>
        <xdr:cNvPr id="397" name="公債費負担の状況該当値テキスト"/>
        <xdr:cNvSpPr txBox="1"/>
      </xdr:nvSpPr>
      <xdr:spPr>
        <a:xfrm>
          <a:off x="17106900" y="693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398" name="楕円 397"/>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99" name="テキスト ボックス 398"/>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83961</xdr:rowOff>
    </xdr:from>
    <xdr:to>
      <xdr:col>73</xdr:col>
      <xdr:colOff>44450</xdr:colOff>
      <xdr:row>39</xdr:row>
      <xdr:rowOff>14111</xdr:rowOff>
    </xdr:to>
    <xdr:sp macro="" textlink="">
      <xdr:nvSpPr>
        <xdr:cNvPr id="400" name="楕円 399"/>
        <xdr:cNvSpPr/>
      </xdr:nvSpPr>
      <xdr:spPr>
        <a:xfrm>
          <a:off x="15240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24288</xdr:rowOff>
    </xdr:from>
    <xdr:ext cx="762000" cy="259045"/>
    <xdr:sp macro="" textlink="">
      <xdr:nvSpPr>
        <xdr:cNvPr id="401" name="テキスト ボックス 400"/>
        <xdr:cNvSpPr txBox="1"/>
      </xdr:nvSpPr>
      <xdr:spPr>
        <a:xfrm>
          <a:off x="14909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81139</xdr:rowOff>
    </xdr:from>
    <xdr:to>
      <xdr:col>68</xdr:col>
      <xdr:colOff>203200</xdr:colOff>
      <xdr:row>38</xdr:row>
      <xdr:rowOff>11289</xdr:rowOff>
    </xdr:to>
    <xdr:sp macro="" textlink="">
      <xdr:nvSpPr>
        <xdr:cNvPr id="402" name="楕円 401"/>
        <xdr:cNvSpPr/>
      </xdr:nvSpPr>
      <xdr:spPr>
        <a:xfrm>
          <a:off x="14351000" y="642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21466</xdr:rowOff>
    </xdr:from>
    <xdr:ext cx="762000" cy="259045"/>
    <xdr:sp macro="" textlink="">
      <xdr:nvSpPr>
        <xdr:cNvPr id="403" name="テキスト ボックス 402"/>
        <xdr:cNvSpPr txBox="1"/>
      </xdr:nvSpPr>
      <xdr:spPr>
        <a:xfrm>
          <a:off x="14020800" y="619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145345</xdr:rowOff>
    </xdr:from>
    <xdr:to>
      <xdr:col>64</xdr:col>
      <xdr:colOff>152400</xdr:colOff>
      <xdr:row>37</xdr:row>
      <xdr:rowOff>75495</xdr:rowOff>
    </xdr:to>
    <xdr:sp macro="" textlink="">
      <xdr:nvSpPr>
        <xdr:cNvPr id="404" name="楕円 403"/>
        <xdr:cNvSpPr/>
      </xdr:nvSpPr>
      <xdr:spPr>
        <a:xfrm>
          <a:off x="13462000" y="631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85672</xdr:rowOff>
    </xdr:from>
    <xdr:ext cx="762000" cy="259045"/>
    <xdr:sp macro="" textlink="">
      <xdr:nvSpPr>
        <xdr:cNvPr id="405" name="テキスト ボックス 404"/>
        <xdr:cNvSpPr txBox="1"/>
      </xdr:nvSpPr>
      <xdr:spPr>
        <a:xfrm>
          <a:off x="13131800" y="6086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比率の分子である地方債現在高は、</a:t>
          </a:r>
          <a:r>
            <a:rPr kumimoji="1" lang="ja-JP" altLang="en-US" sz="1100">
              <a:solidFill>
                <a:schemeClr val="dk1"/>
              </a:solidFill>
              <a:effectLst/>
              <a:latin typeface="+mn-lt"/>
              <a:ea typeface="+mn-ea"/>
              <a:cs typeface="+mn-cs"/>
            </a:rPr>
            <a:t>借入額を償還額以下に抑えたことから減少した。また、標準財政規模の増加や減債基金、寄附金管理基金が増加したことから、将来負担</a:t>
          </a:r>
          <a:r>
            <a:rPr kumimoji="1" lang="ja-JP" altLang="ja-JP" sz="1100">
              <a:solidFill>
                <a:schemeClr val="dk1"/>
              </a:solidFill>
              <a:effectLst/>
              <a:latin typeface="+mn-lt"/>
              <a:ea typeface="+mn-ea"/>
              <a:cs typeface="+mn-cs"/>
            </a:rPr>
            <a:t>比率は</a:t>
          </a:r>
          <a:r>
            <a:rPr kumimoji="1" lang="ja-JP" altLang="en-US" sz="1100">
              <a:solidFill>
                <a:schemeClr val="dk1"/>
              </a:solidFill>
              <a:effectLst/>
              <a:latin typeface="+mn-lt"/>
              <a:ea typeface="+mn-ea"/>
              <a:cs typeface="+mn-cs"/>
            </a:rPr>
            <a:t>１５</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今後の起債発行額は財政状況を勘案しながら新規地方債の発行及び債務負担を最小限にすることで、比率の抑制に努める。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110384</xdr:rowOff>
    </xdr:to>
    <xdr:cxnSp macro="">
      <xdr:nvCxnSpPr>
        <xdr:cNvPr id="434" name="直線コネクタ 433"/>
        <xdr:cNvCxnSpPr/>
      </xdr:nvCxnSpPr>
      <xdr:spPr>
        <a:xfrm flipV="1">
          <a:off x="17018000" y="2370667"/>
          <a:ext cx="0" cy="16830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82461</xdr:rowOff>
    </xdr:from>
    <xdr:ext cx="762000" cy="259045"/>
    <xdr:sp macro="" textlink="">
      <xdr:nvSpPr>
        <xdr:cNvPr id="435" name="将来負担の状況最小値テキスト"/>
        <xdr:cNvSpPr txBox="1"/>
      </xdr:nvSpPr>
      <xdr:spPr>
        <a:xfrm>
          <a:off x="17106900" y="402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110384</xdr:rowOff>
    </xdr:from>
    <xdr:to>
      <xdr:col>81</xdr:col>
      <xdr:colOff>133350</xdr:colOff>
      <xdr:row>23</xdr:row>
      <xdr:rowOff>110384</xdr:rowOff>
    </xdr:to>
    <xdr:cxnSp macro="">
      <xdr:nvCxnSpPr>
        <xdr:cNvPr id="436" name="直線コネクタ 435"/>
        <xdr:cNvCxnSpPr/>
      </xdr:nvCxnSpPr>
      <xdr:spPr>
        <a:xfrm>
          <a:off x="16929100" y="405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7"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113453</xdr:rowOff>
    </xdr:from>
    <xdr:to>
      <xdr:col>81</xdr:col>
      <xdr:colOff>44450</xdr:colOff>
      <xdr:row>23</xdr:row>
      <xdr:rowOff>88265</xdr:rowOff>
    </xdr:to>
    <xdr:cxnSp macro="">
      <xdr:nvCxnSpPr>
        <xdr:cNvPr id="439" name="直線コネクタ 438"/>
        <xdr:cNvCxnSpPr/>
      </xdr:nvCxnSpPr>
      <xdr:spPr>
        <a:xfrm flipV="1">
          <a:off x="16179800" y="3713903"/>
          <a:ext cx="838200" cy="31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0"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109961</xdr:rowOff>
    </xdr:from>
    <xdr:to>
      <xdr:col>77</xdr:col>
      <xdr:colOff>44450</xdr:colOff>
      <xdr:row>23</xdr:row>
      <xdr:rowOff>88265</xdr:rowOff>
    </xdr:to>
    <xdr:cxnSp macro="">
      <xdr:nvCxnSpPr>
        <xdr:cNvPr id="442" name="直線コネクタ 441"/>
        <xdr:cNvCxnSpPr/>
      </xdr:nvCxnSpPr>
      <xdr:spPr>
        <a:xfrm>
          <a:off x="15290800" y="3538961"/>
          <a:ext cx="889000" cy="49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109961</xdr:rowOff>
    </xdr:from>
    <xdr:to>
      <xdr:col>72</xdr:col>
      <xdr:colOff>203200</xdr:colOff>
      <xdr:row>22</xdr:row>
      <xdr:rowOff>62653</xdr:rowOff>
    </xdr:to>
    <xdr:cxnSp macro="">
      <xdr:nvCxnSpPr>
        <xdr:cNvPr id="445" name="直線コネクタ 444"/>
        <xdr:cNvCxnSpPr/>
      </xdr:nvCxnSpPr>
      <xdr:spPr>
        <a:xfrm flipV="1">
          <a:off x="14401800" y="3538961"/>
          <a:ext cx="889000" cy="29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6" name="フローチャート: 判断 445"/>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7" name="テキスト ボックス 446"/>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118004</xdr:rowOff>
    </xdr:from>
    <xdr:to>
      <xdr:col>68</xdr:col>
      <xdr:colOff>152400</xdr:colOff>
      <xdr:row>22</xdr:row>
      <xdr:rowOff>62653</xdr:rowOff>
    </xdr:to>
    <xdr:cxnSp macro="">
      <xdr:nvCxnSpPr>
        <xdr:cNvPr id="448" name="直線コネクタ 447"/>
        <xdr:cNvCxnSpPr/>
      </xdr:nvCxnSpPr>
      <xdr:spPr>
        <a:xfrm>
          <a:off x="13512800" y="3547004"/>
          <a:ext cx="889000" cy="28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9" name="フローチャート: 判断 448"/>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0" name="テキスト ボックス 449"/>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124672</xdr:rowOff>
    </xdr:from>
    <xdr:to>
      <xdr:col>64</xdr:col>
      <xdr:colOff>152400</xdr:colOff>
      <xdr:row>15</xdr:row>
      <xdr:rowOff>54822</xdr:rowOff>
    </xdr:to>
    <xdr:sp macro="" textlink="">
      <xdr:nvSpPr>
        <xdr:cNvPr id="451" name="フローチャート: 判断 450"/>
        <xdr:cNvSpPr/>
      </xdr:nvSpPr>
      <xdr:spPr>
        <a:xfrm>
          <a:off x="13462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64999</xdr:rowOff>
    </xdr:from>
    <xdr:ext cx="762000" cy="259045"/>
    <xdr:sp macro="" textlink="">
      <xdr:nvSpPr>
        <xdr:cNvPr id="452" name="テキスト ボックス 451"/>
        <xdr:cNvSpPr txBox="1"/>
      </xdr:nvSpPr>
      <xdr:spPr>
        <a:xfrm>
          <a:off x="13131800" y="229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62653</xdr:rowOff>
    </xdr:from>
    <xdr:to>
      <xdr:col>81</xdr:col>
      <xdr:colOff>95250</xdr:colOff>
      <xdr:row>21</xdr:row>
      <xdr:rowOff>164253</xdr:rowOff>
    </xdr:to>
    <xdr:sp macro="" textlink="">
      <xdr:nvSpPr>
        <xdr:cNvPr id="458" name="楕円 457"/>
        <xdr:cNvSpPr/>
      </xdr:nvSpPr>
      <xdr:spPr>
        <a:xfrm>
          <a:off x="16967200" y="366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34730</xdr:rowOff>
    </xdr:from>
    <xdr:ext cx="762000" cy="259045"/>
    <xdr:sp macro="" textlink="">
      <xdr:nvSpPr>
        <xdr:cNvPr id="459" name="将来負担の状況該当値テキスト"/>
        <xdr:cNvSpPr txBox="1"/>
      </xdr:nvSpPr>
      <xdr:spPr>
        <a:xfrm>
          <a:off x="17106900" y="363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23</xdr:row>
      <xdr:rowOff>37465</xdr:rowOff>
    </xdr:from>
    <xdr:to>
      <xdr:col>77</xdr:col>
      <xdr:colOff>95250</xdr:colOff>
      <xdr:row>23</xdr:row>
      <xdr:rowOff>139065</xdr:rowOff>
    </xdr:to>
    <xdr:sp macro="" textlink="">
      <xdr:nvSpPr>
        <xdr:cNvPr id="460" name="楕円 459"/>
        <xdr:cNvSpPr/>
      </xdr:nvSpPr>
      <xdr:spPr>
        <a:xfrm>
          <a:off x="16129000" y="39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23</xdr:row>
      <xdr:rowOff>123842</xdr:rowOff>
    </xdr:from>
    <xdr:ext cx="736600" cy="259045"/>
    <xdr:sp macro="" textlink="">
      <xdr:nvSpPr>
        <xdr:cNvPr id="461" name="テキスト ボックス 460"/>
        <xdr:cNvSpPr txBox="1"/>
      </xdr:nvSpPr>
      <xdr:spPr>
        <a:xfrm>
          <a:off x="15798800" y="40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59161</xdr:rowOff>
    </xdr:from>
    <xdr:to>
      <xdr:col>73</xdr:col>
      <xdr:colOff>44450</xdr:colOff>
      <xdr:row>20</xdr:row>
      <xdr:rowOff>160761</xdr:rowOff>
    </xdr:to>
    <xdr:sp macro="" textlink="">
      <xdr:nvSpPr>
        <xdr:cNvPr id="462" name="楕円 461"/>
        <xdr:cNvSpPr/>
      </xdr:nvSpPr>
      <xdr:spPr>
        <a:xfrm>
          <a:off x="15240000" y="3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145538</xdr:rowOff>
    </xdr:from>
    <xdr:ext cx="762000" cy="259045"/>
    <xdr:sp macro="" textlink="">
      <xdr:nvSpPr>
        <xdr:cNvPr id="463" name="テキスト ボックス 462"/>
        <xdr:cNvSpPr txBox="1"/>
      </xdr:nvSpPr>
      <xdr:spPr>
        <a:xfrm>
          <a:off x="14909800" y="3574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11853</xdr:rowOff>
    </xdr:from>
    <xdr:to>
      <xdr:col>68</xdr:col>
      <xdr:colOff>203200</xdr:colOff>
      <xdr:row>22</xdr:row>
      <xdr:rowOff>113453</xdr:rowOff>
    </xdr:to>
    <xdr:sp macro="" textlink="">
      <xdr:nvSpPr>
        <xdr:cNvPr id="464" name="楕円 463"/>
        <xdr:cNvSpPr/>
      </xdr:nvSpPr>
      <xdr:spPr>
        <a:xfrm>
          <a:off x="14351000" y="378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98230</xdr:rowOff>
    </xdr:from>
    <xdr:ext cx="762000" cy="259045"/>
    <xdr:sp macro="" textlink="">
      <xdr:nvSpPr>
        <xdr:cNvPr id="465" name="テキスト ボックス 464"/>
        <xdr:cNvSpPr txBox="1"/>
      </xdr:nvSpPr>
      <xdr:spPr>
        <a:xfrm>
          <a:off x="14020800" y="3870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67204</xdr:rowOff>
    </xdr:from>
    <xdr:to>
      <xdr:col>64</xdr:col>
      <xdr:colOff>152400</xdr:colOff>
      <xdr:row>20</xdr:row>
      <xdr:rowOff>168804</xdr:rowOff>
    </xdr:to>
    <xdr:sp macro="" textlink="">
      <xdr:nvSpPr>
        <xdr:cNvPr id="466" name="楕円 465"/>
        <xdr:cNvSpPr/>
      </xdr:nvSpPr>
      <xdr:spPr>
        <a:xfrm>
          <a:off x="13462000" y="349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153581</xdr:rowOff>
    </xdr:from>
    <xdr:ext cx="762000" cy="259045"/>
    <xdr:sp macro="" textlink="">
      <xdr:nvSpPr>
        <xdr:cNvPr id="467" name="テキスト ボックス 466"/>
        <xdr:cNvSpPr txBox="1"/>
      </xdr:nvSpPr>
      <xdr:spPr>
        <a:xfrm>
          <a:off x="13131800" y="358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北海道芽室町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17,773
17,683
513.76
14,655,757
14,249,725
384,179
7,905,078
13,699,217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66.8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職員給については人事院勧告において月例給及び手当の増額が勧告され、当町は同勧告に倣い増額したことが要因で、人件費総額は増と</a:t>
          </a:r>
          <a:r>
            <a:rPr kumimoji="1" lang="ja-JP" altLang="en-US" sz="1100">
              <a:solidFill>
                <a:schemeClr val="dk1"/>
              </a:solidFill>
              <a:effectLst/>
              <a:latin typeface="+mn-lt"/>
              <a:ea typeface="+mn-ea"/>
              <a:cs typeface="+mn-cs"/>
            </a:rPr>
            <a:t>なったが</a:t>
          </a:r>
          <a:r>
            <a:rPr kumimoji="1" lang="ja-JP" altLang="ja-JP" sz="1100">
              <a:solidFill>
                <a:schemeClr val="dk1"/>
              </a:solidFill>
              <a:effectLst/>
              <a:latin typeface="+mn-lt"/>
              <a:ea typeface="+mn-ea"/>
              <a:cs typeface="+mn-cs"/>
            </a:rPr>
            <a:t>、経常経費全体に占める</a:t>
          </a:r>
          <a:r>
            <a:rPr kumimoji="1" lang="ja-JP" altLang="en-US" sz="1100">
              <a:solidFill>
                <a:schemeClr val="dk1"/>
              </a:solidFill>
              <a:effectLst/>
              <a:latin typeface="+mn-lt"/>
              <a:ea typeface="+mn-ea"/>
              <a:cs typeface="+mn-cs"/>
            </a:rPr>
            <a:t>人件</a:t>
          </a:r>
          <a:r>
            <a:rPr kumimoji="1" lang="ja-JP" altLang="ja-JP" sz="1100">
              <a:solidFill>
                <a:schemeClr val="dk1"/>
              </a:solidFill>
              <a:effectLst/>
              <a:latin typeface="+mn-lt"/>
              <a:ea typeface="+mn-ea"/>
              <a:cs typeface="+mn-cs"/>
            </a:rPr>
            <a:t>費の割合は昨年度と比べ</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ポイントの減となった。</a:t>
          </a:r>
          <a:endParaRPr lang="ja-JP" altLang="ja-JP" sz="1400">
            <a:effectLst/>
          </a:endParaRPr>
        </a:p>
        <a:p>
          <a:r>
            <a:rPr kumimoji="1" lang="ja-JP" altLang="ja-JP" sz="1100">
              <a:solidFill>
                <a:schemeClr val="dk1"/>
              </a:solidFill>
              <a:effectLst/>
              <a:latin typeface="+mn-lt"/>
              <a:ea typeface="+mn-ea"/>
              <a:cs typeface="+mn-cs"/>
            </a:rPr>
            <a:t>　今後においても職員定数適正化計画に基づき、人件費の抑制に努める。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89444</xdr:rowOff>
    </xdr:from>
    <xdr:to>
      <xdr:col>24</xdr:col>
      <xdr:colOff>25400</xdr:colOff>
      <xdr:row>40</xdr:row>
      <xdr:rowOff>149860</xdr:rowOff>
    </xdr:to>
    <xdr:cxnSp macro="">
      <xdr:nvCxnSpPr>
        <xdr:cNvPr id="63" name="直線コネクタ 62"/>
        <xdr:cNvCxnSpPr/>
      </xdr:nvCxnSpPr>
      <xdr:spPr>
        <a:xfrm flipV="1">
          <a:off x="4826000" y="5747294"/>
          <a:ext cx="0" cy="126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4"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5" name="直線コネクタ 64"/>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4371</xdr:rowOff>
    </xdr:from>
    <xdr:ext cx="762000" cy="259045"/>
    <xdr:sp macro="" textlink="">
      <xdr:nvSpPr>
        <xdr:cNvPr id="66" name="人件費最大値テキスト"/>
        <xdr:cNvSpPr txBox="1"/>
      </xdr:nvSpPr>
      <xdr:spPr>
        <a:xfrm>
          <a:off x="4914900" y="5490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89444</xdr:rowOff>
    </xdr:from>
    <xdr:to>
      <xdr:col>24</xdr:col>
      <xdr:colOff>114300</xdr:colOff>
      <xdr:row>33</xdr:row>
      <xdr:rowOff>89444</xdr:rowOff>
    </xdr:to>
    <xdr:cxnSp macro="">
      <xdr:nvCxnSpPr>
        <xdr:cNvPr id="67" name="直線コネクタ 66"/>
        <xdr:cNvCxnSpPr/>
      </xdr:nvCxnSpPr>
      <xdr:spPr>
        <a:xfrm>
          <a:off x="4737100" y="574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53522</xdr:rowOff>
    </xdr:from>
    <xdr:to>
      <xdr:col>24</xdr:col>
      <xdr:colOff>25400</xdr:colOff>
      <xdr:row>35</xdr:row>
      <xdr:rowOff>66584</xdr:rowOff>
    </xdr:to>
    <xdr:cxnSp macro="">
      <xdr:nvCxnSpPr>
        <xdr:cNvPr id="68" name="直線コネクタ 67"/>
        <xdr:cNvCxnSpPr/>
      </xdr:nvCxnSpPr>
      <xdr:spPr>
        <a:xfrm flipV="1">
          <a:off x="3987800" y="6054272"/>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77669</xdr:rowOff>
    </xdr:from>
    <xdr:ext cx="762000" cy="259045"/>
    <xdr:sp macro="" textlink="">
      <xdr:nvSpPr>
        <xdr:cNvPr id="69" name="人件費平均値テキスト"/>
        <xdr:cNvSpPr txBox="1"/>
      </xdr:nvSpPr>
      <xdr:spPr>
        <a:xfrm>
          <a:off x="4914900" y="6249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105592</xdr:rowOff>
    </xdr:from>
    <xdr:to>
      <xdr:col>24</xdr:col>
      <xdr:colOff>76200</xdr:colOff>
      <xdr:row>37</xdr:row>
      <xdr:rowOff>35742</xdr:rowOff>
    </xdr:to>
    <xdr:sp macro="" textlink="">
      <xdr:nvSpPr>
        <xdr:cNvPr id="70" name="フローチャート: 判断 69"/>
        <xdr:cNvSpPr/>
      </xdr:nvSpPr>
      <xdr:spPr>
        <a:xfrm>
          <a:off x="47752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159657</xdr:rowOff>
    </xdr:from>
    <xdr:to>
      <xdr:col>19</xdr:col>
      <xdr:colOff>187325</xdr:colOff>
      <xdr:row>35</xdr:row>
      <xdr:rowOff>66584</xdr:rowOff>
    </xdr:to>
    <xdr:cxnSp macro="">
      <xdr:nvCxnSpPr>
        <xdr:cNvPr id="71" name="直線コネクタ 70"/>
        <xdr:cNvCxnSpPr/>
      </xdr:nvCxnSpPr>
      <xdr:spPr>
        <a:xfrm>
          <a:off x="3098800" y="5988957"/>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152944</xdr:rowOff>
    </xdr:from>
    <xdr:to>
      <xdr:col>20</xdr:col>
      <xdr:colOff>38100</xdr:colOff>
      <xdr:row>36</xdr:row>
      <xdr:rowOff>83094</xdr:rowOff>
    </xdr:to>
    <xdr:sp macro="" textlink="">
      <xdr:nvSpPr>
        <xdr:cNvPr id="72" name="フローチャート: 判断 71"/>
        <xdr:cNvSpPr/>
      </xdr:nvSpPr>
      <xdr:spPr>
        <a:xfrm>
          <a:off x="3937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67871</xdr:rowOff>
    </xdr:from>
    <xdr:ext cx="736600" cy="259045"/>
    <xdr:sp macro="" textlink="">
      <xdr:nvSpPr>
        <xdr:cNvPr id="73" name="テキスト ボックス 72"/>
        <xdr:cNvSpPr txBox="1"/>
      </xdr:nvSpPr>
      <xdr:spPr>
        <a:xfrm>
          <a:off x="3606800" y="6240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42092</xdr:rowOff>
    </xdr:from>
    <xdr:to>
      <xdr:col>15</xdr:col>
      <xdr:colOff>98425</xdr:colOff>
      <xdr:row>34</xdr:row>
      <xdr:rowOff>159657</xdr:rowOff>
    </xdr:to>
    <xdr:cxnSp macro="">
      <xdr:nvCxnSpPr>
        <xdr:cNvPr id="74" name="直線コネクタ 73"/>
        <xdr:cNvCxnSpPr/>
      </xdr:nvCxnSpPr>
      <xdr:spPr>
        <a:xfrm>
          <a:off x="2209800" y="5871392"/>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113756</xdr:rowOff>
    </xdr:from>
    <xdr:to>
      <xdr:col>15</xdr:col>
      <xdr:colOff>149225</xdr:colOff>
      <xdr:row>36</xdr:row>
      <xdr:rowOff>43906</xdr:rowOff>
    </xdr:to>
    <xdr:sp macro="" textlink="">
      <xdr:nvSpPr>
        <xdr:cNvPr id="75" name="フローチャート: 判断 74"/>
        <xdr:cNvSpPr/>
      </xdr:nvSpPr>
      <xdr:spPr>
        <a:xfrm>
          <a:off x="3048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28683</xdr:rowOff>
    </xdr:from>
    <xdr:ext cx="762000" cy="259045"/>
    <xdr:sp macro="" textlink="">
      <xdr:nvSpPr>
        <xdr:cNvPr id="76" name="テキスト ボックス 75"/>
        <xdr:cNvSpPr txBox="1"/>
      </xdr:nvSpPr>
      <xdr:spPr>
        <a:xfrm>
          <a:off x="2717800" y="620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42092</xdr:rowOff>
    </xdr:from>
    <xdr:to>
      <xdr:col>11</xdr:col>
      <xdr:colOff>9525</xdr:colOff>
      <xdr:row>34</xdr:row>
      <xdr:rowOff>127000</xdr:rowOff>
    </xdr:to>
    <xdr:cxnSp macro="">
      <xdr:nvCxnSpPr>
        <xdr:cNvPr id="77" name="直線コネクタ 76"/>
        <xdr:cNvCxnSpPr/>
      </xdr:nvCxnSpPr>
      <xdr:spPr>
        <a:xfrm flipV="1">
          <a:off x="1320800" y="5871392"/>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41910</xdr:rowOff>
    </xdr:from>
    <xdr:to>
      <xdr:col>11</xdr:col>
      <xdr:colOff>60325</xdr:colOff>
      <xdr:row>35</xdr:row>
      <xdr:rowOff>143510</xdr:rowOff>
    </xdr:to>
    <xdr:sp macro="" textlink="">
      <xdr:nvSpPr>
        <xdr:cNvPr id="78" name="フローチャート: 判断 77"/>
        <xdr:cNvSpPr/>
      </xdr:nvSpPr>
      <xdr:spPr>
        <a:xfrm>
          <a:off x="2159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128287</xdr:rowOff>
    </xdr:from>
    <xdr:ext cx="762000" cy="259045"/>
    <xdr:sp macro="" textlink="">
      <xdr:nvSpPr>
        <xdr:cNvPr id="79" name="テキスト ボックス 78"/>
        <xdr:cNvSpPr txBox="1"/>
      </xdr:nvSpPr>
      <xdr:spPr>
        <a:xfrm>
          <a:off x="1828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80" name="フローチャート: 判断 79"/>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48277</xdr:rowOff>
    </xdr:from>
    <xdr:ext cx="762000" cy="259045"/>
    <xdr:sp macro="" textlink="">
      <xdr:nvSpPr>
        <xdr:cNvPr id="81" name="テキスト ボックス 80"/>
        <xdr:cNvSpPr txBox="1"/>
      </xdr:nvSpPr>
      <xdr:spPr>
        <a:xfrm>
          <a:off x="93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2722</xdr:rowOff>
    </xdr:from>
    <xdr:to>
      <xdr:col>24</xdr:col>
      <xdr:colOff>76200</xdr:colOff>
      <xdr:row>35</xdr:row>
      <xdr:rowOff>104322</xdr:rowOff>
    </xdr:to>
    <xdr:sp macro="" textlink="">
      <xdr:nvSpPr>
        <xdr:cNvPr id="87" name="楕円 86"/>
        <xdr:cNvSpPr/>
      </xdr:nvSpPr>
      <xdr:spPr>
        <a:xfrm>
          <a:off x="47752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19249</xdr:rowOff>
    </xdr:from>
    <xdr:ext cx="762000" cy="259045"/>
    <xdr:sp macro="" textlink="">
      <xdr:nvSpPr>
        <xdr:cNvPr id="88" name="人件費該当値テキスト"/>
        <xdr:cNvSpPr txBox="1"/>
      </xdr:nvSpPr>
      <xdr:spPr>
        <a:xfrm>
          <a:off x="4914900" y="584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15784</xdr:rowOff>
    </xdr:from>
    <xdr:to>
      <xdr:col>20</xdr:col>
      <xdr:colOff>38100</xdr:colOff>
      <xdr:row>35</xdr:row>
      <xdr:rowOff>117384</xdr:rowOff>
    </xdr:to>
    <xdr:sp macro="" textlink="">
      <xdr:nvSpPr>
        <xdr:cNvPr id="89" name="楕円 88"/>
        <xdr:cNvSpPr/>
      </xdr:nvSpPr>
      <xdr:spPr>
        <a:xfrm>
          <a:off x="3937000" y="601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127561</xdr:rowOff>
    </xdr:from>
    <xdr:ext cx="736600" cy="259045"/>
    <xdr:sp macro="" textlink="">
      <xdr:nvSpPr>
        <xdr:cNvPr id="90" name="テキスト ボックス 89"/>
        <xdr:cNvSpPr txBox="1"/>
      </xdr:nvSpPr>
      <xdr:spPr>
        <a:xfrm>
          <a:off x="3606800" y="5785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108857</xdr:rowOff>
    </xdr:from>
    <xdr:to>
      <xdr:col>15</xdr:col>
      <xdr:colOff>149225</xdr:colOff>
      <xdr:row>35</xdr:row>
      <xdr:rowOff>39007</xdr:rowOff>
    </xdr:to>
    <xdr:sp macro="" textlink="">
      <xdr:nvSpPr>
        <xdr:cNvPr id="91" name="楕円 90"/>
        <xdr:cNvSpPr/>
      </xdr:nvSpPr>
      <xdr:spPr>
        <a:xfrm>
          <a:off x="3048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49184</xdr:rowOff>
    </xdr:from>
    <xdr:ext cx="762000" cy="259045"/>
    <xdr:sp macro="" textlink="">
      <xdr:nvSpPr>
        <xdr:cNvPr id="92" name="テキスト ボックス 91"/>
        <xdr:cNvSpPr txBox="1"/>
      </xdr:nvSpPr>
      <xdr:spPr>
        <a:xfrm>
          <a:off x="2717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162742</xdr:rowOff>
    </xdr:from>
    <xdr:to>
      <xdr:col>11</xdr:col>
      <xdr:colOff>60325</xdr:colOff>
      <xdr:row>34</xdr:row>
      <xdr:rowOff>92892</xdr:rowOff>
    </xdr:to>
    <xdr:sp macro="" textlink="">
      <xdr:nvSpPr>
        <xdr:cNvPr id="93" name="楕円 92"/>
        <xdr:cNvSpPr/>
      </xdr:nvSpPr>
      <xdr:spPr>
        <a:xfrm>
          <a:off x="2159000" y="582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103069</xdr:rowOff>
    </xdr:from>
    <xdr:ext cx="762000" cy="259045"/>
    <xdr:sp macro="" textlink="">
      <xdr:nvSpPr>
        <xdr:cNvPr id="94" name="テキスト ボックス 93"/>
        <xdr:cNvSpPr txBox="1"/>
      </xdr:nvSpPr>
      <xdr:spPr>
        <a:xfrm>
          <a:off x="1828800" y="558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76200</xdr:rowOff>
    </xdr:from>
    <xdr:to>
      <xdr:col>6</xdr:col>
      <xdr:colOff>171450</xdr:colOff>
      <xdr:row>35</xdr:row>
      <xdr:rowOff>6350</xdr:rowOff>
    </xdr:to>
    <xdr:sp macro="" textlink="">
      <xdr:nvSpPr>
        <xdr:cNvPr id="95" name="楕円 94"/>
        <xdr:cNvSpPr/>
      </xdr:nvSpPr>
      <xdr:spPr>
        <a:xfrm>
          <a:off x="1270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16527</xdr:rowOff>
    </xdr:from>
    <xdr:ext cx="762000" cy="259045"/>
    <xdr:sp macro="" textlink="">
      <xdr:nvSpPr>
        <xdr:cNvPr id="96" name="テキスト ボックス 95"/>
        <xdr:cNvSpPr txBox="1"/>
      </xdr:nvSpPr>
      <xdr:spPr>
        <a:xfrm>
          <a:off x="939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類似団体平均より物件費に係る経常収支比率が高い理由としては、行政改革大綱（現　行政経営ポリシー）に基づく、スクールバス運行業務委託や公共施設の指定管理者業務への移行など、業務の民間委託化の推進によるものである。</a:t>
          </a:r>
          <a:endParaRPr lang="ja-JP" altLang="ja-JP" sz="1400">
            <a:effectLst/>
          </a:endParaRPr>
        </a:p>
        <a:p>
          <a:r>
            <a:rPr kumimoji="1" lang="ja-JP" altLang="ja-JP" sz="1100">
              <a:solidFill>
                <a:schemeClr val="dk1"/>
              </a:solidFill>
              <a:effectLst/>
              <a:latin typeface="+mn-lt"/>
              <a:ea typeface="+mn-ea"/>
              <a:cs typeface="+mn-cs"/>
            </a:rPr>
            <a:t>　結果として、人件費（職員給与費）が類似団体を下回っている反面、物件費が上回っている。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56243</xdr:rowOff>
    </xdr:from>
    <xdr:to>
      <xdr:col>82</xdr:col>
      <xdr:colOff>107950</xdr:colOff>
      <xdr:row>20</xdr:row>
      <xdr:rowOff>143328</xdr:rowOff>
    </xdr:to>
    <xdr:cxnSp macro="">
      <xdr:nvCxnSpPr>
        <xdr:cNvPr id="126" name="直線コネクタ 125"/>
        <xdr:cNvCxnSpPr/>
      </xdr:nvCxnSpPr>
      <xdr:spPr>
        <a:xfrm flipV="1">
          <a:off x="16510000" y="2113643"/>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7"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8" name="直線コネクタ 127"/>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142620</xdr:rowOff>
    </xdr:from>
    <xdr:ext cx="762000" cy="259045"/>
    <xdr:sp macro="" textlink="">
      <xdr:nvSpPr>
        <xdr:cNvPr id="129" name="物件費最大値テキスト"/>
        <xdr:cNvSpPr txBox="1"/>
      </xdr:nvSpPr>
      <xdr:spPr>
        <a:xfrm>
          <a:off x="16598900" y="1857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56243</xdr:rowOff>
    </xdr:from>
    <xdr:to>
      <xdr:col>82</xdr:col>
      <xdr:colOff>196850</xdr:colOff>
      <xdr:row>12</xdr:row>
      <xdr:rowOff>56243</xdr:rowOff>
    </xdr:to>
    <xdr:cxnSp macro="">
      <xdr:nvCxnSpPr>
        <xdr:cNvPr id="130" name="直線コネクタ 129"/>
        <xdr:cNvCxnSpPr/>
      </xdr:nvCxnSpPr>
      <xdr:spPr>
        <a:xfrm>
          <a:off x="16421100" y="2113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135164</xdr:rowOff>
    </xdr:from>
    <xdr:to>
      <xdr:col>82</xdr:col>
      <xdr:colOff>107950</xdr:colOff>
      <xdr:row>18</xdr:row>
      <xdr:rowOff>50800</xdr:rowOff>
    </xdr:to>
    <xdr:cxnSp macro="">
      <xdr:nvCxnSpPr>
        <xdr:cNvPr id="131" name="直線コネクタ 130"/>
        <xdr:cNvCxnSpPr/>
      </xdr:nvCxnSpPr>
      <xdr:spPr>
        <a:xfrm>
          <a:off x="15671800" y="3049814"/>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32" name="物件費平均値テキスト"/>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33" name="フローチャート: 判断 132"/>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135164</xdr:rowOff>
    </xdr:from>
    <xdr:to>
      <xdr:col>78</xdr:col>
      <xdr:colOff>69850</xdr:colOff>
      <xdr:row>18</xdr:row>
      <xdr:rowOff>39914</xdr:rowOff>
    </xdr:to>
    <xdr:cxnSp macro="">
      <xdr:nvCxnSpPr>
        <xdr:cNvPr id="134" name="直線コネクタ 133"/>
        <xdr:cNvCxnSpPr/>
      </xdr:nvCxnSpPr>
      <xdr:spPr>
        <a:xfrm flipV="1">
          <a:off x="14782800" y="30498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166007</xdr:rowOff>
    </xdr:from>
    <xdr:to>
      <xdr:col>78</xdr:col>
      <xdr:colOff>120650</xdr:colOff>
      <xdr:row>16</xdr:row>
      <xdr:rowOff>96157</xdr:rowOff>
    </xdr:to>
    <xdr:sp macro="" textlink="">
      <xdr:nvSpPr>
        <xdr:cNvPr id="135" name="フローチャート: 判断 134"/>
        <xdr:cNvSpPr/>
      </xdr:nvSpPr>
      <xdr:spPr>
        <a:xfrm>
          <a:off x="15621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106334</xdr:rowOff>
    </xdr:from>
    <xdr:ext cx="736600" cy="259045"/>
    <xdr:sp macro="" textlink="">
      <xdr:nvSpPr>
        <xdr:cNvPr id="136" name="テキスト ボックス 135"/>
        <xdr:cNvSpPr txBox="1"/>
      </xdr:nvSpPr>
      <xdr:spPr>
        <a:xfrm>
          <a:off x="15290800" y="2506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18</xdr:row>
      <xdr:rowOff>39914</xdr:rowOff>
    </xdr:to>
    <xdr:cxnSp macro="">
      <xdr:nvCxnSpPr>
        <xdr:cNvPr id="137" name="直線コネクタ 136"/>
        <xdr:cNvCxnSpPr/>
      </xdr:nvCxnSpPr>
      <xdr:spPr>
        <a:xfrm>
          <a:off x="13893800" y="2984500"/>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144236</xdr:rowOff>
    </xdr:from>
    <xdr:to>
      <xdr:col>74</xdr:col>
      <xdr:colOff>31750</xdr:colOff>
      <xdr:row>16</xdr:row>
      <xdr:rowOff>74386</xdr:rowOff>
    </xdr:to>
    <xdr:sp macro="" textlink="">
      <xdr:nvSpPr>
        <xdr:cNvPr id="138" name="フローチャート: 判断 137"/>
        <xdr:cNvSpPr/>
      </xdr:nvSpPr>
      <xdr:spPr>
        <a:xfrm>
          <a:off x="14732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84563</xdr:rowOff>
    </xdr:from>
    <xdr:ext cx="762000" cy="259045"/>
    <xdr:sp macro="" textlink="">
      <xdr:nvSpPr>
        <xdr:cNvPr id="139" name="テキスト ボックス 138"/>
        <xdr:cNvSpPr txBox="1"/>
      </xdr:nvSpPr>
      <xdr:spPr>
        <a:xfrm>
          <a:off x="144018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17</xdr:row>
      <xdr:rowOff>113393</xdr:rowOff>
    </xdr:to>
    <xdr:cxnSp macro="">
      <xdr:nvCxnSpPr>
        <xdr:cNvPr id="140" name="直線コネクタ 139"/>
        <xdr:cNvCxnSpPr/>
      </xdr:nvCxnSpPr>
      <xdr:spPr>
        <a:xfrm flipV="1">
          <a:off x="13004800" y="29845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13607</xdr:rowOff>
    </xdr:from>
    <xdr:to>
      <xdr:col>69</xdr:col>
      <xdr:colOff>142875</xdr:colOff>
      <xdr:row>15</xdr:row>
      <xdr:rowOff>115207</xdr:rowOff>
    </xdr:to>
    <xdr:sp macro="" textlink="">
      <xdr:nvSpPr>
        <xdr:cNvPr id="141" name="フローチャート: 判断 140"/>
        <xdr:cNvSpPr/>
      </xdr:nvSpPr>
      <xdr:spPr>
        <a:xfrm>
          <a:off x="13843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125384</xdr:rowOff>
    </xdr:from>
    <xdr:ext cx="762000" cy="259045"/>
    <xdr:sp macro="" textlink="">
      <xdr:nvSpPr>
        <xdr:cNvPr id="142" name="テキスト ボックス 141"/>
        <xdr:cNvSpPr txBox="1"/>
      </xdr:nvSpPr>
      <xdr:spPr>
        <a:xfrm>
          <a:off x="13512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43" name="フローチャート: 判断 142"/>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44" name="テキスト ボックス 143"/>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0</xdr:rowOff>
    </xdr:from>
    <xdr:to>
      <xdr:col>82</xdr:col>
      <xdr:colOff>158750</xdr:colOff>
      <xdr:row>18</xdr:row>
      <xdr:rowOff>101600</xdr:rowOff>
    </xdr:to>
    <xdr:sp macro="" textlink="">
      <xdr:nvSpPr>
        <xdr:cNvPr id="150" name="楕円 149"/>
        <xdr:cNvSpPr/>
      </xdr:nvSpPr>
      <xdr:spPr>
        <a:xfrm>
          <a:off x="164592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143527</xdr:rowOff>
    </xdr:from>
    <xdr:ext cx="762000" cy="259045"/>
    <xdr:sp macro="" textlink="">
      <xdr:nvSpPr>
        <xdr:cNvPr id="151" name="物件費該当値テキスト"/>
        <xdr:cNvSpPr txBox="1"/>
      </xdr:nvSpPr>
      <xdr:spPr>
        <a:xfrm>
          <a:off x="165989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84364</xdr:rowOff>
    </xdr:from>
    <xdr:to>
      <xdr:col>78</xdr:col>
      <xdr:colOff>120650</xdr:colOff>
      <xdr:row>18</xdr:row>
      <xdr:rowOff>14514</xdr:rowOff>
    </xdr:to>
    <xdr:sp macro="" textlink="">
      <xdr:nvSpPr>
        <xdr:cNvPr id="152" name="楕円 151"/>
        <xdr:cNvSpPr/>
      </xdr:nvSpPr>
      <xdr:spPr>
        <a:xfrm>
          <a:off x="15621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170741</xdr:rowOff>
    </xdr:from>
    <xdr:ext cx="736600" cy="259045"/>
    <xdr:sp macro="" textlink="">
      <xdr:nvSpPr>
        <xdr:cNvPr id="153" name="テキスト ボックス 152"/>
        <xdr:cNvSpPr txBox="1"/>
      </xdr:nvSpPr>
      <xdr:spPr>
        <a:xfrm>
          <a:off x="15290800" y="3085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160564</xdr:rowOff>
    </xdr:from>
    <xdr:to>
      <xdr:col>74</xdr:col>
      <xdr:colOff>31750</xdr:colOff>
      <xdr:row>18</xdr:row>
      <xdr:rowOff>90714</xdr:rowOff>
    </xdr:to>
    <xdr:sp macro="" textlink="">
      <xdr:nvSpPr>
        <xdr:cNvPr id="154" name="楕円 153"/>
        <xdr:cNvSpPr/>
      </xdr:nvSpPr>
      <xdr:spPr>
        <a:xfrm>
          <a:off x="14732000" y="30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75491</xdr:rowOff>
    </xdr:from>
    <xdr:ext cx="762000" cy="259045"/>
    <xdr:sp macro="" textlink="">
      <xdr:nvSpPr>
        <xdr:cNvPr id="155" name="テキスト ボックス 154"/>
        <xdr:cNvSpPr txBox="1"/>
      </xdr:nvSpPr>
      <xdr:spPr>
        <a:xfrm>
          <a:off x="14401800" y="31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6" name="楕円 155"/>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57" name="テキスト ボックス 156"/>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58" name="楕円 157"/>
        <xdr:cNvSpPr/>
      </xdr:nvSpPr>
      <xdr:spPr>
        <a:xfrm>
          <a:off x="129540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148970</xdr:rowOff>
    </xdr:from>
    <xdr:ext cx="762000" cy="259045"/>
    <xdr:sp macro="" textlink="">
      <xdr:nvSpPr>
        <xdr:cNvPr id="159" name="テキスト ボックス 158"/>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扶助費については、０．</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今後は、扶助費の増が予想されることから、他の義務的経費の削減を図ることで抑制に努める。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29028</xdr:rowOff>
    </xdr:to>
    <xdr:cxnSp macro="">
      <xdr:nvCxnSpPr>
        <xdr:cNvPr id="189" name="直線コネクタ 188"/>
        <xdr:cNvCxnSpPr/>
      </xdr:nvCxnSpPr>
      <xdr:spPr>
        <a:xfrm flipV="1">
          <a:off x="4826000" y="92220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90" name="扶助費最小値テキスト"/>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91" name="直線コネクタ 190"/>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2" name="扶助費最大値テキスト"/>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3" name="直線コネクタ 192"/>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4535</xdr:rowOff>
    </xdr:from>
    <xdr:to>
      <xdr:col>24</xdr:col>
      <xdr:colOff>25400</xdr:colOff>
      <xdr:row>57</xdr:row>
      <xdr:rowOff>167822</xdr:rowOff>
    </xdr:to>
    <xdr:cxnSp macro="">
      <xdr:nvCxnSpPr>
        <xdr:cNvPr id="194" name="直線コネクタ 193"/>
        <xdr:cNvCxnSpPr/>
      </xdr:nvCxnSpPr>
      <xdr:spPr>
        <a:xfrm>
          <a:off x="3987800" y="9777185"/>
          <a:ext cx="8382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95" name="扶助費平均値テキスト"/>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6" name="フローチャート: 判断 195"/>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4535</xdr:rowOff>
    </xdr:from>
    <xdr:to>
      <xdr:col>19</xdr:col>
      <xdr:colOff>187325</xdr:colOff>
      <xdr:row>60</xdr:row>
      <xdr:rowOff>12700</xdr:rowOff>
    </xdr:to>
    <xdr:cxnSp macro="">
      <xdr:nvCxnSpPr>
        <xdr:cNvPr id="197" name="直線コネクタ 196"/>
        <xdr:cNvCxnSpPr/>
      </xdr:nvCxnSpPr>
      <xdr:spPr>
        <a:xfrm flipV="1">
          <a:off x="3098800" y="9777185"/>
          <a:ext cx="889000" cy="52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8" name="フローチャート: 判断 197"/>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199" name="テキスト ボックス 198"/>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20865</xdr:rowOff>
    </xdr:from>
    <xdr:to>
      <xdr:col>15</xdr:col>
      <xdr:colOff>98425</xdr:colOff>
      <xdr:row>60</xdr:row>
      <xdr:rowOff>12700</xdr:rowOff>
    </xdr:to>
    <xdr:cxnSp macro="">
      <xdr:nvCxnSpPr>
        <xdr:cNvPr id="200" name="直線コネクタ 199"/>
        <xdr:cNvCxnSpPr/>
      </xdr:nvCxnSpPr>
      <xdr:spPr>
        <a:xfrm>
          <a:off x="2209800" y="101364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201" name="フローチャート: 判断 200"/>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32855</xdr:rowOff>
    </xdr:from>
    <xdr:ext cx="762000" cy="259045"/>
    <xdr:sp macro="" textlink="">
      <xdr:nvSpPr>
        <xdr:cNvPr id="202" name="テキスト ボックス 201"/>
        <xdr:cNvSpPr txBox="1"/>
      </xdr:nvSpPr>
      <xdr:spPr>
        <a:xfrm>
          <a:off x="2717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20865</xdr:rowOff>
    </xdr:from>
    <xdr:to>
      <xdr:col>11</xdr:col>
      <xdr:colOff>9525</xdr:colOff>
      <xdr:row>60</xdr:row>
      <xdr:rowOff>143328</xdr:rowOff>
    </xdr:to>
    <xdr:cxnSp macro="">
      <xdr:nvCxnSpPr>
        <xdr:cNvPr id="203" name="直線コネクタ 202"/>
        <xdr:cNvCxnSpPr/>
      </xdr:nvCxnSpPr>
      <xdr:spPr>
        <a:xfrm flipV="1">
          <a:off x="1320800" y="10136415"/>
          <a:ext cx="889000" cy="29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4" name="フローチャート: 判断 203"/>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05" name="テキスト ボックス 204"/>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06" name="フローチャート: 判断 205"/>
        <xdr:cNvSpPr/>
      </xdr:nvSpPr>
      <xdr:spPr>
        <a:xfrm>
          <a:off x="1270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57349</xdr:rowOff>
    </xdr:from>
    <xdr:ext cx="762000" cy="259045"/>
    <xdr:sp macro="" textlink="">
      <xdr:nvSpPr>
        <xdr:cNvPr id="207" name="テキスト ボックス 206"/>
        <xdr:cNvSpPr txBox="1"/>
      </xdr:nvSpPr>
      <xdr:spPr>
        <a:xfrm>
          <a:off x="939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117022</xdr:rowOff>
    </xdr:from>
    <xdr:to>
      <xdr:col>24</xdr:col>
      <xdr:colOff>76200</xdr:colOff>
      <xdr:row>58</xdr:row>
      <xdr:rowOff>47172</xdr:rowOff>
    </xdr:to>
    <xdr:sp macro="" textlink="">
      <xdr:nvSpPr>
        <xdr:cNvPr id="213" name="楕円 212"/>
        <xdr:cNvSpPr/>
      </xdr:nvSpPr>
      <xdr:spPr>
        <a:xfrm>
          <a:off x="4775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89099</xdr:rowOff>
    </xdr:from>
    <xdr:ext cx="762000" cy="259045"/>
    <xdr:sp macro="" textlink="">
      <xdr:nvSpPr>
        <xdr:cNvPr id="214" name="扶助費該当値テキスト"/>
        <xdr:cNvSpPr txBox="1"/>
      </xdr:nvSpPr>
      <xdr:spPr>
        <a:xfrm>
          <a:off x="4914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125185</xdr:rowOff>
    </xdr:from>
    <xdr:to>
      <xdr:col>20</xdr:col>
      <xdr:colOff>38100</xdr:colOff>
      <xdr:row>57</xdr:row>
      <xdr:rowOff>55335</xdr:rowOff>
    </xdr:to>
    <xdr:sp macro="" textlink="">
      <xdr:nvSpPr>
        <xdr:cNvPr id="215" name="楕円 214"/>
        <xdr:cNvSpPr/>
      </xdr:nvSpPr>
      <xdr:spPr>
        <a:xfrm>
          <a:off x="3937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216" name="テキスト ボックス 215"/>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133350</xdr:rowOff>
    </xdr:from>
    <xdr:to>
      <xdr:col>15</xdr:col>
      <xdr:colOff>149225</xdr:colOff>
      <xdr:row>60</xdr:row>
      <xdr:rowOff>63500</xdr:rowOff>
    </xdr:to>
    <xdr:sp macro="" textlink="">
      <xdr:nvSpPr>
        <xdr:cNvPr id="217" name="楕円 216"/>
        <xdr:cNvSpPr/>
      </xdr:nvSpPr>
      <xdr:spPr>
        <a:xfrm>
          <a:off x="3048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48277</xdr:rowOff>
    </xdr:from>
    <xdr:ext cx="762000" cy="259045"/>
    <xdr:sp macro="" textlink="">
      <xdr:nvSpPr>
        <xdr:cNvPr id="218" name="テキスト ボックス 217"/>
        <xdr:cNvSpPr txBox="1"/>
      </xdr:nvSpPr>
      <xdr:spPr>
        <a:xfrm>
          <a:off x="2717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141515</xdr:rowOff>
    </xdr:from>
    <xdr:to>
      <xdr:col>11</xdr:col>
      <xdr:colOff>60325</xdr:colOff>
      <xdr:row>59</xdr:row>
      <xdr:rowOff>71665</xdr:rowOff>
    </xdr:to>
    <xdr:sp macro="" textlink="">
      <xdr:nvSpPr>
        <xdr:cNvPr id="219" name="楕円 218"/>
        <xdr:cNvSpPr/>
      </xdr:nvSpPr>
      <xdr:spPr>
        <a:xfrm>
          <a:off x="2159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56442</xdr:rowOff>
    </xdr:from>
    <xdr:ext cx="762000" cy="259045"/>
    <xdr:sp macro="" textlink="">
      <xdr:nvSpPr>
        <xdr:cNvPr id="220" name="テキスト ボックス 219"/>
        <xdr:cNvSpPr txBox="1"/>
      </xdr:nvSpPr>
      <xdr:spPr>
        <a:xfrm>
          <a:off x="1828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92528</xdr:rowOff>
    </xdr:from>
    <xdr:to>
      <xdr:col>6</xdr:col>
      <xdr:colOff>171450</xdr:colOff>
      <xdr:row>61</xdr:row>
      <xdr:rowOff>22678</xdr:rowOff>
    </xdr:to>
    <xdr:sp macro="" textlink="">
      <xdr:nvSpPr>
        <xdr:cNvPr id="221" name="楕円 220"/>
        <xdr:cNvSpPr/>
      </xdr:nvSpPr>
      <xdr:spPr>
        <a:xfrm>
          <a:off x="1270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7455</xdr:rowOff>
    </xdr:from>
    <xdr:ext cx="762000" cy="259045"/>
    <xdr:sp macro="" textlink="">
      <xdr:nvSpPr>
        <xdr:cNvPr id="222" name="テキスト ボックス 221"/>
        <xdr:cNvSpPr txBox="1"/>
      </xdr:nvSpPr>
      <xdr:spPr>
        <a:xfrm>
          <a:off x="939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各特別会計に対する繰出金の大幅な減少は見込めないことから、</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水道特別会計など、他会計における使用料の適正化による収入増を図るとともに、緊急度に応じた事業選択及び維持管理経費の見直しを行い一般会計の負担額（繰出金）の削減に努める。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60</xdr:row>
      <xdr:rowOff>12700</xdr:rowOff>
    </xdr:to>
    <xdr:cxnSp macro="">
      <xdr:nvCxnSpPr>
        <xdr:cNvPr id="248" name="直線コネクタ 247"/>
        <xdr:cNvCxnSpPr/>
      </xdr:nvCxnSpPr>
      <xdr:spPr>
        <a:xfrm flipV="1">
          <a:off x="16510000" y="90424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156227</xdr:rowOff>
    </xdr:from>
    <xdr:ext cx="762000" cy="259045"/>
    <xdr:sp macro="" textlink="">
      <xdr:nvSpPr>
        <xdr:cNvPr id="249" name="その他最小値テキスト"/>
        <xdr:cNvSpPr txBox="1"/>
      </xdr:nvSpPr>
      <xdr:spPr>
        <a:xfrm>
          <a:off x="165989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xdr:rowOff>
    </xdr:from>
    <xdr:to>
      <xdr:col>82</xdr:col>
      <xdr:colOff>196850</xdr:colOff>
      <xdr:row>60</xdr:row>
      <xdr:rowOff>12700</xdr:rowOff>
    </xdr:to>
    <xdr:cxnSp macro="">
      <xdr:nvCxnSpPr>
        <xdr:cNvPr id="250" name="直線コネクタ 249"/>
        <xdr:cNvCxnSpPr/>
      </xdr:nvCxnSpPr>
      <xdr:spPr>
        <a:xfrm>
          <a:off x="16421100" y="1029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51"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52" name="直線コネクタ 251"/>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35560</xdr:rowOff>
    </xdr:from>
    <xdr:to>
      <xdr:col>82</xdr:col>
      <xdr:colOff>107950</xdr:colOff>
      <xdr:row>55</xdr:row>
      <xdr:rowOff>46990</xdr:rowOff>
    </xdr:to>
    <xdr:cxnSp macro="">
      <xdr:nvCxnSpPr>
        <xdr:cNvPr id="253" name="直線コネクタ 252"/>
        <xdr:cNvCxnSpPr/>
      </xdr:nvCxnSpPr>
      <xdr:spPr>
        <a:xfrm flipV="1">
          <a:off x="15671800" y="929386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105427</xdr:rowOff>
    </xdr:from>
    <xdr:ext cx="762000" cy="259045"/>
    <xdr:sp macro="" textlink="">
      <xdr:nvSpPr>
        <xdr:cNvPr id="254" name="その他平均値テキスト"/>
        <xdr:cNvSpPr txBox="1"/>
      </xdr:nvSpPr>
      <xdr:spPr>
        <a:xfrm>
          <a:off x="16598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5" name="フローチャート: 判断 254"/>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46990</xdr:rowOff>
    </xdr:from>
    <xdr:to>
      <xdr:col>78</xdr:col>
      <xdr:colOff>69850</xdr:colOff>
      <xdr:row>55</xdr:row>
      <xdr:rowOff>92710</xdr:rowOff>
    </xdr:to>
    <xdr:cxnSp macro="">
      <xdr:nvCxnSpPr>
        <xdr:cNvPr id="256" name="直線コネクタ 255"/>
        <xdr:cNvCxnSpPr/>
      </xdr:nvCxnSpPr>
      <xdr:spPr>
        <a:xfrm flipV="1">
          <a:off x="14782800" y="9476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7" name="フローチャート: 判断 256"/>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58" name="テキスト ボックス 257"/>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1270</xdr:rowOff>
    </xdr:from>
    <xdr:to>
      <xdr:col>73</xdr:col>
      <xdr:colOff>180975</xdr:colOff>
      <xdr:row>55</xdr:row>
      <xdr:rowOff>92710</xdr:rowOff>
    </xdr:to>
    <xdr:cxnSp macro="">
      <xdr:nvCxnSpPr>
        <xdr:cNvPr id="259" name="直線コネクタ 258"/>
        <xdr:cNvCxnSpPr/>
      </xdr:nvCxnSpPr>
      <xdr:spPr>
        <a:xfrm>
          <a:off x="13893800" y="94310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60" name="フローチャート: 判断 259"/>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61" name="テキスト ボックス 260"/>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1270</xdr:rowOff>
    </xdr:from>
    <xdr:to>
      <xdr:col>69</xdr:col>
      <xdr:colOff>92075</xdr:colOff>
      <xdr:row>57</xdr:row>
      <xdr:rowOff>1270</xdr:rowOff>
    </xdr:to>
    <xdr:cxnSp macro="">
      <xdr:nvCxnSpPr>
        <xdr:cNvPr id="262" name="直線コネクタ 261"/>
        <xdr:cNvCxnSpPr/>
      </xdr:nvCxnSpPr>
      <xdr:spPr>
        <a:xfrm flipV="1">
          <a:off x="13004800" y="943102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63" name="フローチャート: 判断 262"/>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4" name="テキスト ボックス 263"/>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65" name="フローチャート: 判断 264"/>
        <xdr:cNvSpPr/>
      </xdr:nvSpPr>
      <xdr:spPr>
        <a:xfrm>
          <a:off x="12954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82567</xdr:rowOff>
    </xdr:from>
    <xdr:ext cx="762000" cy="259045"/>
    <xdr:sp macro="" textlink="">
      <xdr:nvSpPr>
        <xdr:cNvPr id="266" name="テキスト ボックス 265"/>
        <xdr:cNvSpPr txBox="1"/>
      </xdr:nvSpPr>
      <xdr:spPr>
        <a:xfrm>
          <a:off x="12623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156210</xdr:rowOff>
    </xdr:from>
    <xdr:to>
      <xdr:col>82</xdr:col>
      <xdr:colOff>158750</xdr:colOff>
      <xdr:row>54</xdr:row>
      <xdr:rowOff>86360</xdr:rowOff>
    </xdr:to>
    <xdr:sp macro="" textlink="">
      <xdr:nvSpPr>
        <xdr:cNvPr id="272" name="楕円 271"/>
        <xdr:cNvSpPr/>
      </xdr:nvSpPr>
      <xdr:spPr>
        <a:xfrm>
          <a:off x="164592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1287</xdr:rowOff>
    </xdr:from>
    <xdr:ext cx="762000" cy="259045"/>
    <xdr:sp macro="" textlink="">
      <xdr:nvSpPr>
        <xdr:cNvPr id="273" name="その他該当値テキスト"/>
        <xdr:cNvSpPr txBox="1"/>
      </xdr:nvSpPr>
      <xdr:spPr>
        <a:xfrm>
          <a:off x="16598900"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167640</xdr:rowOff>
    </xdr:from>
    <xdr:to>
      <xdr:col>78</xdr:col>
      <xdr:colOff>120650</xdr:colOff>
      <xdr:row>55</xdr:row>
      <xdr:rowOff>97790</xdr:rowOff>
    </xdr:to>
    <xdr:sp macro="" textlink="">
      <xdr:nvSpPr>
        <xdr:cNvPr id="274" name="楕円 273"/>
        <xdr:cNvSpPr/>
      </xdr:nvSpPr>
      <xdr:spPr>
        <a:xfrm>
          <a:off x="15621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107967</xdr:rowOff>
    </xdr:from>
    <xdr:ext cx="736600" cy="259045"/>
    <xdr:sp macro="" textlink="">
      <xdr:nvSpPr>
        <xdr:cNvPr id="275" name="テキスト ボックス 274"/>
        <xdr:cNvSpPr txBox="1"/>
      </xdr:nvSpPr>
      <xdr:spPr>
        <a:xfrm>
          <a:off x="15290800" y="919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41910</xdr:rowOff>
    </xdr:from>
    <xdr:to>
      <xdr:col>74</xdr:col>
      <xdr:colOff>31750</xdr:colOff>
      <xdr:row>55</xdr:row>
      <xdr:rowOff>143510</xdr:rowOff>
    </xdr:to>
    <xdr:sp macro="" textlink="">
      <xdr:nvSpPr>
        <xdr:cNvPr id="276" name="楕円 275"/>
        <xdr:cNvSpPr/>
      </xdr:nvSpPr>
      <xdr:spPr>
        <a:xfrm>
          <a:off x="14732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153687</xdr:rowOff>
    </xdr:from>
    <xdr:ext cx="762000" cy="259045"/>
    <xdr:sp macro="" textlink="">
      <xdr:nvSpPr>
        <xdr:cNvPr id="277" name="テキスト ボックス 276"/>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121920</xdr:rowOff>
    </xdr:from>
    <xdr:to>
      <xdr:col>69</xdr:col>
      <xdr:colOff>142875</xdr:colOff>
      <xdr:row>55</xdr:row>
      <xdr:rowOff>52070</xdr:rowOff>
    </xdr:to>
    <xdr:sp macro="" textlink="">
      <xdr:nvSpPr>
        <xdr:cNvPr id="278" name="楕円 277"/>
        <xdr:cNvSpPr/>
      </xdr:nvSpPr>
      <xdr:spPr>
        <a:xfrm>
          <a:off x="13843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62247</xdr:rowOff>
    </xdr:from>
    <xdr:ext cx="762000" cy="259045"/>
    <xdr:sp macro="" textlink="">
      <xdr:nvSpPr>
        <xdr:cNvPr id="279" name="テキスト ボックス 278"/>
        <xdr:cNvSpPr txBox="1"/>
      </xdr:nvSpPr>
      <xdr:spPr>
        <a:xfrm>
          <a:off x="13512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80" name="楕円 279"/>
        <xdr:cNvSpPr/>
      </xdr:nvSpPr>
      <xdr:spPr>
        <a:xfrm>
          <a:off x="12954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62247</xdr:rowOff>
    </xdr:from>
    <xdr:ext cx="762000" cy="259045"/>
    <xdr:sp macro="" textlink="">
      <xdr:nvSpPr>
        <xdr:cNvPr id="281" name="テキスト ボックス 280"/>
        <xdr:cNvSpPr txBox="1"/>
      </xdr:nvSpPr>
      <xdr:spPr>
        <a:xfrm>
          <a:off x="12623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補助費等については、</a:t>
          </a:r>
          <a:r>
            <a:rPr kumimoji="1" lang="ja-JP" altLang="en-US" sz="1100">
              <a:solidFill>
                <a:schemeClr val="dk1"/>
              </a:solidFill>
              <a:effectLst/>
              <a:latin typeface="+mn-lt"/>
              <a:ea typeface="+mn-ea"/>
              <a:cs typeface="+mn-cs"/>
            </a:rPr>
            <a:t>臨時特別給付金事業費補助金</a:t>
          </a:r>
          <a:r>
            <a:rPr kumimoji="1" lang="ja-JP" altLang="ja-JP" sz="1100">
              <a:solidFill>
                <a:schemeClr val="dk1"/>
              </a:solidFill>
              <a:effectLst/>
              <a:latin typeface="+mn-lt"/>
              <a:ea typeface="+mn-ea"/>
              <a:cs typeface="+mn-cs"/>
            </a:rPr>
            <a:t>やふるさと納税特典事業報償</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増加により</a:t>
          </a:r>
          <a:r>
            <a:rPr kumimoji="1" lang="ja-JP" altLang="en-US" sz="1100">
              <a:solidFill>
                <a:schemeClr val="dk1"/>
              </a:solidFill>
              <a:effectLst/>
              <a:latin typeface="+mn-lt"/>
              <a:ea typeface="+mn-ea"/>
              <a:cs typeface="+mn-cs"/>
            </a:rPr>
            <a:t>、補助費等の総額は増となったが、</a:t>
          </a:r>
          <a:r>
            <a:rPr kumimoji="1" lang="ja-JP" altLang="ja-JP" sz="1100">
              <a:solidFill>
                <a:schemeClr val="dk1"/>
              </a:solidFill>
              <a:effectLst/>
              <a:latin typeface="+mn-lt"/>
              <a:ea typeface="+mn-ea"/>
              <a:cs typeface="+mn-cs"/>
            </a:rPr>
            <a:t>経常経費全体に占める補助費の割合は</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a:effectLst/>
          </a:endParaRPr>
        </a:p>
        <a:p>
          <a:r>
            <a:rPr kumimoji="1" lang="ja-JP" altLang="ja-JP" sz="1100">
              <a:solidFill>
                <a:schemeClr val="dk1"/>
              </a:solidFill>
              <a:effectLst/>
              <a:latin typeface="+mn-lt"/>
              <a:ea typeface="+mn-ea"/>
              <a:cs typeface="+mn-cs"/>
            </a:rPr>
            <a:t>　今後においても補助費等は増加傾向にあることから、他の消費的経費を抑制するとともに、事務事業評価による補助金及び負担金の適正化を図りながら削減に努める。</a:t>
          </a:r>
          <a:endParaRPr lang="ja-JP" altLang="ja-JP">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40</xdr:row>
      <xdr:rowOff>132443</xdr:rowOff>
    </xdr:to>
    <xdr:cxnSp macro="">
      <xdr:nvCxnSpPr>
        <xdr:cNvPr id="311" name="直線コネクタ 310"/>
        <xdr:cNvCxnSpPr/>
      </xdr:nvCxnSpPr>
      <xdr:spPr>
        <a:xfrm flipV="1">
          <a:off x="16510000" y="5760357"/>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104520</xdr:rowOff>
    </xdr:from>
    <xdr:ext cx="762000" cy="259045"/>
    <xdr:sp macro="" textlink="">
      <xdr:nvSpPr>
        <xdr:cNvPr id="312" name="補助費等最小値テキスト"/>
        <xdr:cNvSpPr txBox="1"/>
      </xdr:nvSpPr>
      <xdr:spPr>
        <a:xfrm>
          <a:off x="16598900" y="696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132443</xdr:rowOff>
    </xdr:from>
    <xdr:to>
      <xdr:col>82</xdr:col>
      <xdr:colOff>196850</xdr:colOff>
      <xdr:row>40</xdr:row>
      <xdr:rowOff>132443</xdr:rowOff>
    </xdr:to>
    <xdr:cxnSp macro="">
      <xdr:nvCxnSpPr>
        <xdr:cNvPr id="313" name="直線コネクタ 312"/>
        <xdr:cNvCxnSpPr/>
      </xdr:nvCxnSpPr>
      <xdr:spPr>
        <a:xfrm>
          <a:off x="16421100" y="699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4" name="補助費等最大値テキスト"/>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5" name="直線コネクタ 314"/>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151493</xdr:rowOff>
    </xdr:from>
    <xdr:to>
      <xdr:col>82</xdr:col>
      <xdr:colOff>107950</xdr:colOff>
      <xdr:row>39</xdr:row>
      <xdr:rowOff>162378</xdr:rowOff>
    </xdr:to>
    <xdr:cxnSp macro="">
      <xdr:nvCxnSpPr>
        <xdr:cNvPr id="316" name="直線コネクタ 315"/>
        <xdr:cNvCxnSpPr/>
      </xdr:nvCxnSpPr>
      <xdr:spPr>
        <a:xfrm flipV="1">
          <a:off x="15671800" y="68380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24691</xdr:rowOff>
    </xdr:from>
    <xdr:ext cx="762000" cy="259045"/>
    <xdr:sp macro="" textlink="">
      <xdr:nvSpPr>
        <xdr:cNvPr id="317" name="補助費等平均値テキスト"/>
        <xdr:cNvSpPr txBox="1"/>
      </xdr:nvSpPr>
      <xdr:spPr>
        <a:xfrm>
          <a:off x="16598900" y="6196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8164</xdr:rowOff>
    </xdr:from>
    <xdr:to>
      <xdr:col>82</xdr:col>
      <xdr:colOff>158750</xdr:colOff>
      <xdr:row>37</xdr:row>
      <xdr:rowOff>109764</xdr:rowOff>
    </xdr:to>
    <xdr:sp macro="" textlink="">
      <xdr:nvSpPr>
        <xdr:cNvPr id="318" name="フローチャート: 判断 317"/>
        <xdr:cNvSpPr/>
      </xdr:nvSpPr>
      <xdr:spPr>
        <a:xfrm>
          <a:off x="164592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39915</xdr:rowOff>
    </xdr:from>
    <xdr:to>
      <xdr:col>78</xdr:col>
      <xdr:colOff>69850</xdr:colOff>
      <xdr:row>39</xdr:row>
      <xdr:rowOff>162378</xdr:rowOff>
    </xdr:to>
    <xdr:cxnSp macro="">
      <xdr:nvCxnSpPr>
        <xdr:cNvPr id="319" name="直線コネクタ 318"/>
        <xdr:cNvCxnSpPr/>
      </xdr:nvCxnSpPr>
      <xdr:spPr>
        <a:xfrm>
          <a:off x="14782800" y="6555015"/>
          <a:ext cx="889000" cy="29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5443</xdr:rowOff>
    </xdr:from>
    <xdr:to>
      <xdr:col>78</xdr:col>
      <xdr:colOff>120650</xdr:colOff>
      <xdr:row>36</xdr:row>
      <xdr:rowOff>107043</xdr:rowOff>
    </xdr:to>
    <xdr:sp macro="" textlink="">
      <xdr:nvSpPr>
        <xdr:cNvPr id="320" name="フローチャート: 判断 319"/>
        <xdr:cNvSpPr/>
      </xdr:nvSpPr>
      <xdr:spPr>
        <a:xfrm>
          <a:off x="15621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117220</xdr:rowOff>
    </xdr:from>
    <xdr:ext cx="736600" cy="259045"/>
    <xdr:sp macro="" textlink="">
      <xdr:nvSpPr>
        <xdr:cNvPr id="321" name="テキスト ボックス 320"/>
        <xdr:cNvSpPr txBox="1"/>
      </xdr:nvSpPr>
      <xdr:spPr>
        <a:xfrm>
          <a:off x="15290800" y="5946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91622</xdr:rowOff>
    </xdr:from>
    <xdr:to>
      <xdr:col>73</xdr:col>
      <xdr:colOff>180975</xdr:colOff>
      <xdr:row>38</xdr:row>
      <xdr:rowOff>39915</xdr:rowOff>
    </xdr:to>
    <xdr:cxnSp macro="">
      <xdr:nvCxnSpPr>
        <xdr:cNvPr id="322" name="直線コネクタ 321"/>
        <xdr:cNvCxnSpPr/>
      </xdr:nvCxnSpPr>
      <xdr:spPr>
        <a:xfrm>
          <a:off x="13893800" y="6435272"/>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122464</xdr:rowOff>
    </xdr:from>
    <xdr:to>
      <xdr:col>74</xdr:col>
      <xdr:colOff>31750</xdr:colOff>
      <xdr:row>36</xdr:row>
      <xdr:rowOff>52614</xdr:rowOff>
    </xdr:to>
    <xdr:sp macro="" textlink="">
      <xdr:nvSpPr>
        <xdr:cNvPr id="323" name="フローチャート: 判断 322"/>
        <xdr:cNvSpPr/>
      </xdr:nvSpPr>
      <xdr:spPr>
        <a:xfrm>
          <a:off x="14732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62791</xdr:rowOff>
    </xdr:from>
    <xdr:ext cx="762000" cy="259045"/>
    <xdr:sp macro="" textlink="">
      <xdr:nvSpPr>
        <xdr:cNvPr id="324" name="テキスト ボックス 323"/>
        <xdr:cNvSpPr txBox="1"/>
      </xdr:nvSpPr>
      <xdr:spPr>
        <a:xfrm>
          <a:off x="14401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91622</xdr:rowOff>
    </xdr:from>
    <xdr:to>
      <xdr:col>69</xdr:col>
      <xdr:colOff>92075</xdr:colOff>
      <xdr:row>38</xdr:row>
      <xdr:rowOff>18143</xdr:rowOff>
    </xdr:to>
    <xdr:cxnSp macro="">
      <xdr:nvCxnSpPr>
        <xdr:cNvPr id="325" name="直線コネクタ 324"/>
        <xdr:cNvCxnSpPr/>
      </xdr:nvCxnSpPr>
      <xdr:spPr>
        <a:xfrm flipV="1">
          <a:off x="13004800" y="64352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57150</xdr:rowOff>
    </xdr:from>
    <xdr:to>
      <xdr:col>69</xdr:col>
      <xdr:colOff>142875</xdr:colOff>
      <xdr:row>35</xdr:row>
      <xdr:rowOff>158750</xdr:rowOff>
    </xdr:to>
    <xdr:sp macro="" textlink="">
      <xdr:nvSpPr>
        <xdr:cNvPr id="326" name="フローチャート: 判断 325"/>
        <xdr:cNvSpPr/>
      </xdr:nvSpPr>
      <xdr:spPr>
        <a:xfrm>
          <a:off x="13843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168927</xdr:rowOff>
    </xdr:from>
    <xdr:ext cx="762000" cy="259045"/>
    <xdr:sp macro="" textlink="">
      <xdr:nvSpPr>
        <xdr:cNvPr id="327" name="テキスト ボックス 326"/>
        <xdr:cNvSpPr txBox="1"/>
      </xdr:nvSpPr>
      <xdr:spPr>
        <a:xfrm>
          <a:off x="13512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111578</xdr:rowOff>
    </xdr:from>
    <xdr:to>
      <xdr:col>65</xdr:col>
      <xdr:colOff>53975</xdr:colOff>
      <xdr:row>36</xdr:row>
      <xdr:rowOff>41728</xdr:rowOff>
    </xdr:to>
    <xdr:sp macro="" textlink="">
      <xdr:nvSpPr>
        <xdr:cNvPr id="328" name="フローチャート: 判断 327"/>
        <xdr:cNvSpPr/>
      </xdr:nvSpPr>
      <xdr:spPr>
        <a:xfrm>
          <a:off x="12954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51905</xdr:rowOff>
    </xdr:from>
    <xdr:ext cx="762000" cy="259045"/>
    <xdr:sp macro="" textlink="">
      <xdr:nvSpPr>
        <xdr:cNvPr id="329" name="テキスト ボックス 328"/>
        <xdr:cNvSpPr txBox="1"/>
      </xdr:nvSpPr>
      <xdr:spPr>
        <a:xfrm>
          <a:off x="126238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100693</xdr:rowOff>
    </xdr:from>
    <xdr:to>
      <xdr:col>82</xdr:col>
      <xdr:colOff>158750</xdr:colOff>
      <xdr:row>40</xdr:row>
      <xdr:rowOff>30843</xdr:rowOff>
    </xdr:to>
    <xdr:sp macro="" textlink="">
      <xdr:nvSpPr>
        <xdr:cNvPr id="335" name="楕円 334"/>
        <xdr:cNvSpPr/>
      </xdr:nvSpPr>
      <xdr:spPr>
        <a:xfrm>
          <a:off x="16459200" y="67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72770</xdr:rowOff>
    </xdr:from>
    <xdr:ext cx="762000" cy="259045"/>
    <xdr:sp macro="" textlink="">
      <xdr:nvSpPr>
        <xdr:cNvPr id="336" name="補助費等該当値テキスト"/>
        <xdr:cNvSpPr txBox="1"/>
      </xdr:nvSpPr>
      <xdr:spPr>
        <a:xfrm>
          <a:off x="16598900" y="675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111578</xdr:rowOff>
    </xdr:from>
    <xdr:to>
      <xdr:col>78</xdr:col>
      <xdr:colOff>120650</xdr:colOff>
      <xdr:row>40</xdr:row>
      <xdr:rowOff>41728</xdr:rowOff>
    </xdr:to>
    <xdr:sp macro="" textlink="">
      <xdr:nvSpPr>
        <xdr:cNvPr id="337" name="楕円 336"/>
        <xdr:cNvSpPr/>
      </xdr:nvSpPr>
      <xdr:spPr>
        <a:xfrm>
          <a:off x="15621000" y="679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26505</xdr:rowOff>
    </xdr:from>
    <xdr:ext cx="736600" cy="259045"/>
    <xdr:sp macro="" textlink="">
      <xdr:nvSpPr>
        <xdr:cNvPr id="338" name="テキスト ボックス 337"/>
        <xdr:cNvSpPr txBox="1"/>
      </xdr:nvSpPr>
      <xdr:spPr>
        <a:xfrm>
          <a:off x="15290800" y="688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160565</xdr:rowOff>
    </xdr:from>
    <xdr:to>
      <xdr:col>74</xdr:col>
      <xdr:colOff>31750</xdr:colOff>
      <xdr:row>38</xdr:row>
      <xdr:rowOff>90715</xdr:rowOff>
    </xdr:to>
    <xdr:sp macro="" textlink="">
      <xdr:nvSpPr>
        <xdr:cNvPr id="339" name="楕円 338"/>
        <xdr:cNvSpPr/>
      </xdr:nvSpPr>
      <xdr:spPr>
        <a:xfrm>
          <a:off x="14732000" y="65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75492</xdr:rowOff>
    </xdr:from>
    <xdr:ext cx="762000" cy="259045"/>
    <xdr:sp macro="" textlink="">
      <xdr:nvSpPr>
        <xdr:cNvPr id="340" name="テキスト ボックス 339"/>
        <xdr:cNvSpPr txBox="1"/>
      </xdr:nvSpPr>
      <xdr:spPr>
        <a:xfrm>
          <a:off x="14401800" y="659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40822</xdr:rowOff>
    </xdr:from>
    <xdr:to>
      <xdr:col>69</xdr:col>
      <xdr:colOff>142875</xdr:colOff>
      <xdr:row>37</xdr:row>
      <xdr:rowOff>142422</xdr:rowOff>
    </xdr:to>
    <xdr:sp macro="" textlink="">
      <xdr:nvSpPr>
        <xdr:cNvPr id="341" name="楕円 340"/>
        <xdr:cNvSpPr/>
      </xdr:nvSpPr>
      <xdr:spPr>
        <a:xfrm>
          <a:off x="13843000" y="638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127199</xdr:rowOff>
    </xdr:from>
    <xdr:ext cx="762000" cy="259045"/>
    <xdr:sp macro="" textlink="">
      <xdr:nvSpPr>
        <xdr:cNvPr id="342" name="テキスト ボックス 341"/>
        <xdr:cNvSpPr txBox="1"/>
      </xdr:nvSpPr>
      <xdr:spPr>
        <a:xfrm>
          <a:off x="13512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138793</xdr:rowOff>
    </xdr:from>
    <xdr:to>
      <xdr:col>65</xdr:col>
      <xdr:colOff>53975</xdr:colOff>
      <xdr:row>38</xdr:row>
      <xdr:rowOff>68943</xdr:rowOff>
    </xdr:to>
    <xdr:sp macro="" textlink="">
      <xdr:nvSpPr>
        <xdr:cNvPr id="343" name="楕円 342"/>
        <xdr:cNvSpPr/>
      </xdr:nvSpPr>
      <xdr:spPr>
        <a:xfrm>
          <a:off x="12954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53720</xdr:rowOff>
    </xdr:from>
    <xdr:ext cx="762000" cy="259045"/>
    <xdr:sp macro="" textlink="">
      <xdr:nvSpPr>
        <xdr:cNvPr id="344" name="テキスト ボックス 343"/>
        <xdr:cNvSpPr txBox="1"/>
      </xdr:nvSpPr>
      <xdr:spPr>
        <a:xfrm>
          <a:off x="12623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地方債残高は</a:t>
          </a:r>
          <a:r>
            <a:rPr kumimoji="1" lang="ja-JP" altLang="en-US" sz="1100">
              <a:solidFill>
                <a:schemeClr val="dk1"/>
              </a:solidFill>
              <a:effectLst/>
              <a:latin typeface="+mn-lt"/>
              <a:ea typeface="+mn-ea"/>
              <a:cs typeface="+mn-cs"/>
            </a:rPr>
            <a:t>発行額を償還額以下に抑えたことから減少した。</a:t>
          </a:r>
          <a:endParaRPr lang="ja-JP" altLang="ja-JP" sz="1400">
            <a:effectLst/>
          </a:endParaRPr>
        </a:p>
        <a:p>
          <a:r>
            <a:rPr kumimoji="1" lang="ja-JP" altLang="ja-JP" sz="1100">
              <a:solidFill>
                <a:schemeClr val="dk1"/>
              </a:solidFill>
              <a:effectLst/>
              <a:latin typeface="+mn-lt"/>
              <a:ea typeface="+mn-ea"/>
              <a:cs typeface="+mn-cs"/>
            </a:rPr>
            <a:t>　類似団体平均を下回っているが、公債費に係る経常収支比率は依然として高い状況にある。</a:t>
          </a:r>
          <a:endParaRPr lang="ja-JP" altLang="ja-JP" sz="1400">
            <a:effectLst/>
          </a:endParaRPr>
        </a:p>
        <a:p>
          <a:r>
            <a:rPr kumimoji="1" lang="ja-JP" altLang="ja-JP" sz="1100">
              <a:solidFill>
                <a:schemeClr val="dk1"/>
              </a:solidFill>
              <a:effectLst/>
              <a:latin typeface="+mn-lt"/>
              <a:ea typeface="+mn-ea"/>
              <a:cs typeface="+mn-cs"/>
            </a:rPr>
            <a:t>　今後においても計画的な公共施設等への財政負担が見込まれることから、新規地方債の発行を必要最小限に抑えるなど、緊急度や住民ニーズを的確に把握した事業の選択に努める。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76</xdr:row>
      <xdr:rowOff>66039</xdr:rowOff>
    </xdr:from>
    <xdr:to>
      <xdr:col>24</xdr:col>
      <xdr:colOff>25400</xdr:colOff>
      <xdr:row>80</xdr:row>
      <xdr:rowOff>142239</xdr:rowOff>
    </xdr:to>
    <xdr:cxnSp macro="">
      <xdr:nvCxnSpPr>
        <xdr:cNvPr id="372" name="直線コネクタ 371"/>
        <xdr:cNvCxnSpPr/>
      </xdr:nvCxnSpPr>
      <xdr:spPr>
        <a:xfrm flipV="1">
          <a:off x="4826000" y="13096239"/>
          <a:ext cx="0" cy="762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73"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74" name="直線コネクタ 373"/>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152417</xdr:rowOff>
    </xdr:from>
    <xdr:ext cx="762000" cy="259045"/>
    <xdr:sp macro="" textlink="">
      <xdr:nvSpPr>
        <xdr:cNvPr id="375" name="公債費最大値テキスト"/>
        <xdr:cNvSpPr txBox="1"/>
      </xdr:nvSpPr>
      <xdr:spPr>
        <a:xfrm>
          <a:off x="4914900" y="1283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76</xdr:row>
      <xdr:rowOff>66039</xdr:rowOff>
    </xdr:from>
    <xdr:to>
      <xdr:col>24</xdr:col>
      <xdr:colOff>114300</xdr:colOff>
      <xdr:row>76</xdr:row>
      <xdr:rowOff>66039</xdr:rowOff>
    </xdr:to>
    <xdr:cxnSp macro="">
      <xdr:nvCxnSpPr>
        <xdr:cNvPr id="376" name="直線コネクタ 375"/>
        <xdr:cNvCxnSpPr/>
      </xdr:nvCxnSpPr>
      <xdr:spPr>
        <a:xfrm>
          <a:off x="4737100" y="130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104139</xdr:rowOff>
    </xdr:from>
    <xdr:to>
      <xdr:col>24</xdr:col>
      <xdr:colOff>25400</xdr:colOff>
      <xdr:row>76</xdr:row>
      <xdr:rowOff>104139</xdr:rowOff>
    </xdr:to>
    <xdr:cxnSp macro="">
      <xdr:nvCxnSpPr>
        <xdr:cNvPr id="377" name="直線コネクタ 376"/>
        <xdr:cNvCxnSpPr/>
      </xdr:nvCxnSpPr>
      <xdr:spPr>
        <a:xfrm>
          <a:off x="3987800" y="131343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166388</xdr:rowOff>
    </xdr:from>
    <xdr:ext cx="762000" cy="259045"/>
    <xdr:sp macro="" textlink="">
      <xdr:nvSpPr>
        <xdr:cNvPr id="378" name="公債費平均値テキスト"/>
        <xdr:cNvSpPr txBox="1"/>
      </xdr:nvSpPr>
      <xdr:spPr>
        <a:xfrm>
          <a:off x="4914900" y="13368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22861</xdr:rowOff>
    </xdr:from>
    <xdr:to>
      <xdr:col>24</xdr:col>
      <xdr:colOff>76200</xdr:colOff>
      <xdr:row>78</xdr:row>
      <xdr:rowOff>124461</xdr:rowOff>
    </xdr:to>
    <xdr:sp macro="" textlink="">
      <xdr:nvSpPr>
        <xdr:cNvPr id="379" name="フローチャート: 判断 378"/>
        <xdr:cNvSpPr/>
      </xdr:nvSpPr>
      <xdr:spPr>
        <a:xfrm>
          <a:off x="47752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104139</xdr:rowOff>
    </xdr:to>
    <xdr:cxnSp macro="">
      <xdr:nvCxnSpPr>
        <xdr:cNvPr id="380" name="直線コネクタ 379"/>
        <xdr:cNvCxnSpPr/>
      </xdr:nvCxnSpPr>
      <xdr:spPr>
        <a:xfrm>
          <a:off x="3098800" y="130429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68580</xdr:rowOff>
    </xdr:from>
    <xdr:to>
      <xdr:col>20</xdr:col>
      <xdr:colOff>38100</xdr:colOff>
      <xdr:row>78</xdr:row>
      <xdr:rowOff>170180</xdr:rowOff>
    </xdr:to>
    <xdr:sp macro="" textlink="">
      <xdr:nvSpPr>
        <xdr:cNvPr id="381" name="フローチャート: 判断 380"/>
        <xdr:cNvSpPr/>
      </xdr:nvSpPr>
      <xdr:spPr>
        <a:xfrm>
          <a:off x="3937000" y="134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154957</xdr:rowOff>
    </xdr:from>
    <xdr:ext cx="736600" cy="259045"/>
    <xdr:sp macro="" textlink="">
      <xdr:nvSpPr>
        <xdr:cNvPr id="382" name="テキスト ボックス 381"/>
        <xdr:cNvSpPr txBox="1"/>
      </xdr:nvSpPr>
      <xdr:spPr>
        <a:xfrm>
          <a:off x="3606800" y="1352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123190</xdr:rowOff>
    </xdr:from>
    <xdr:to>
      <xdr:col>15</xdr:col>
      <xdr:colOff>98425</xdr:colOff>
      <xdr:row>76</xdr:row>
      <xdr:rowOff>12700</xdr:rowOff>
    </xdr:to>
    <xdr:cxnSp macro="">
      <xdr:nvCxnSpPr>
        <xdr:cNvPr id="383" name="直線コネクタ 382"/>
        <xdr:cNvCxnSpPr/>
      </xdr:nvCxnSpPr>
      <xdr:spPr>
        <a:xfrm>
          <a:off x="2209800" y="129819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38100</xdr:rowOff>
    </xdr:from>
    <xdr:to>
      <xdr:col>15</xdr:col>
      <xdr:colOff>149225</xdr:colOff>
      <xdr:row>78</xdr:row>
      <xdr:rowOff>139700</xdr:rowOff>
    </xdr:to>
    <xdr:sp macro="" textlink="">
      <xdr:nvSpPr>
        <xdr:cNvPr id="384" name="フローチャート: 判断 383"/>
        <xdr:cNvSpPr/>
      </xdr:nvSpPr>
      <xdr:spPr>
        <a:xfrm>
          <a:off x="3048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124477</xdr:rowOff>
    </xdr:from>
    <xdr:ext cx="762000" cy="259045"/>
    <xdr:sp macro="" textlink="">
      <xdr:nvSpPr>
        <xdr:cNvPr id="385" name="テキスト ボックス 384"/>
        <xdr:cNvSpPr txBox="1"/>
      </xdr:nvSpPr>
      <xdr:spPr>
        <a:xfrm>
          <a:off x="2717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161290</xdr:rowOff>
    </xdr:from>
    <xdr:to>
      <xdr:col>11</xdr:col>
      <xdr:colOff>9525</xdr:colOff>
      <xdr:row>75</xdr:row>
      <xdr:rowOff>123190</xdr:rowOff>
    </xdr:to>
    <xdr:cxnSp macro="">
      <xdr:nvCxnSpPr>
        <xdr:cNvPr id="386" name="直線コネクタ 385"/>
        <xdr:cNvCxnSpPr/>
      </xdr:nvCxnSpPr>
      <xdr:spPr>
        <a:xfrm>
          <a:off x="1320800" y="1267714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15239</xdr:rowOff>
    </xdr:from>
    <xdr:to>
      <xdr:col>11</xdr:col>
      <xdr:colOff>60325</xdr:colOff>
      <xdr:row>78</xdr:row>
      <xdr:rowOff>116839</xdr:rowOff>
    </xdr:to>
    <xdr:sp macro="" textlink="">
      <xdr:nvSpPr>
        <xdr:cNvPr id="387" name="フローチャート: 判断 386"/>
        <xdr:cNvSpPr/>
      </xdr:nvSpPr>
      <xdr:spPr>
        <a:xfrm>
          <a:off x="2159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101616</xdr:rowOff>
    </xdr:from>
    <xdr:ext cx="762000" cy="259045"/>
    <xdr:sp macro="" textlink="">
      <xdr:nvSpPr>
        <xdr:cNvPr id="388" name="テキスト ボックス 387"/>
        <xdr:cNvSpPr txBox="1"/>
      </xdr:nvSpPr>
      <xdr:spPr>
        <a:xfrm>
          <a:off x="1828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83820</xdr:rowOff>
    </xdr:from>
    <xdr:to>
      <xdr:col>6</xdr:col>
      <xdr:colOff>171450</xdr:colOff>
      <xdr:row>79</xdr:row>
      <xdr:rowOff>13970</xdr:rowOff>
    </xdr:to>
    <xdr:sp macro="" textlink="">
      <xdr:nvSpPr>
        <xdr:cNvPr id="389" name="フローチャート: 判断 388"/>
        <xdr:cNvSpPr/>
      </xdr:nvSpPr>
      <xdr:spPr>
        <a:xfrm>
          <a:off x="1270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170197</xdr:rowOff>
    </xdr:from>
    <xdr:ext cx="762000" cy="259045"/>
    <xdr:sp macro="" textlink="">
      <xdr:nvSpPr>
        <xdr:cNvPr id="390" name="テキスト ボックス 389"/>
        <xdr:cNvSpPr txBox="1"/>
      </xdr:nvSpPr>
      <xdr:spPr>
        <a:xfrm>
          <a:off x="939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96" name="楕円 395"/>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133366</xdr:rowOff>
    </xdr:from>
    <xdr:ext cx="762000" cy="259045"/>
    <xdr:sp macro="" textlink="">
      <xdr:nvSpPr>
        <xdr:cNvPr id="397" name="公債費該当値テキスト"/>
        <xdr:cNvSpPr txBox="1"/>
      </xdr:nvSpPr>
      <xdr:spPr>
        <a:xfrm>
          <a:off x="4914900" y="1299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53339</xdr:rowOff>
    </xdr:from>
    <xdr:to>
      <xdr:col>20</xdr:col>
      <xdr:colOff>38100</xdr:colOff>
      <xdr:row>76</xdr:row>
      <xdr:rowOff>154939</xdr:rowOff>
    </xdr:to>
    <xdr:sp macro="" textlink="">
      <xdr:nvSpPr>
        <xdr:cNvPr id="398" name="楕円 397"/>
        <xdr:cNvSpPr/>
      </xdr:nvSpPr>
      <xdr:spPr>
        <a:xfrm>
          <a:off x="3937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99" name="テキスト ボックス 398"/>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400" name="楕円 399"/>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401" name="テキスト ボックス 400"/>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72390</xdr:rowOff>
    </xdr:from>
    <xdr:to>
      <xdr:col>11</xdr:col>
      <xdr:colOff>60325</xdr:colOff>
      <xdr:row>76</xdr:row>
      <xdr:rowOff>2539</xdr:rowOff>
    </xdr:to>
    <xdr:sp macro="" textlink="">
      <xdr:nvSpPr>
        <xdr:cNvPr id="402" name="楕円 401"/>
        <xdr:cNvSpPr/>
      </xdr:nvSpPr>
      <xdr:spPr>
        <a:xfrm>
          <a:off x="2159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12717</xdr:rowOff>
    </xdr:from>
    <xdr:ext cx="762000" cy="259045"/>
    <xdr:sp macro="" textlink="">
      <xdr:nvSpPr>
        <xdr:cNvPr id="403" name="テキスト ボックス 402"/>
        <xdr:cNvSpPr txBox="1"/>
      </xdr:nvSpPr>
      <xdr:spPr>
        <a:xfrm>
          <a:off x="1828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110490</xdr:rowOff>
    </xdr:from>
    <xdr:to>
      <xdr:col>6</xdr:col>
      <xdr:colOff>171450</xdr:colOff>
      <xdr:row>74</xdr:row>
      <xdr:rowOff>40640</xdr:rowOff>
    </xdr:to>
    <xdr:sp macro="" textlink="">
      <xdr:nvSpPr>
        <xdr:cNvPr id="404" name="楕円 403"/>
        <xdr:cNvSpPr/>
      </xdr:nvSpPr>
      <xdr:spPr>
        <a:xfrm>
          <a:off x="1270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50817</xdr:rowOff>
    </xdr:from>
    <xdr:ext cx="762000" cy="259045"/>
    <xdr:sp macro="" textlink="">
      <xdr:nvSpPr>
        <xdr:cNvPr id="405" name="テキスト ボックス 404"/>
        <xdr:cNvSpPr txBox="1"/>
      </xdr:nvSpPr>
      <xdr:spPr>
        <a:xfrm>
          <a:off x="9398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公債費以外については、経常収支比率が前年と比べ増となったことから</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ポイント増となり、依然として類似団体を上回っていることから、適正な財政運営に努める。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63500</xdr:rowOff>
    </xdr:from>
    <xdr:to>
      <xdr:col>82</xdr:col>
      <xdr:colOff>107950</xdr:colOff>
      <xdr:row>80</xdr:row>
      <xdr:rowOff>114300</xdr:rowOff>
    </xdr:to>
    <xdr:cxnSp macro="">
      <xdr:nvCxnSpPr>
        <xdr:cNvPr id="433" name="直線コネクタ 432"/>
        <xdr:cNvCxnSpPr/>
      </xdr:nvCxnSpPr>
      <xdr:spPr>
        <a:xfrm flipV="1">
          <a:off x="16510000" y="124079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86377</xdr:rowOff>
    </xdr:from>
    <xdr:ext cx="762000" cy="259045"/>
    <xdr:sp macro="" textlink="">
      <xdr:nvSpPr>
        <xdr:cNvPr id="434" name="公債費以外最小値テキスト"/>
        <xdr:cNvSpPr txBox="1"/>
      </xdr:nvSpPr>
      <xdr:spPr>
        <a:xfrm>
          <a:off x="165989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114300</xdr:rowOff>
    </xdr:from>
    <xdr:to>
      <xdr:col>82</xdr:col>
      <xdr:colOff>196850</xdr:colOff>
      <xdr:row>80</xdr:row>
      <xdr:rowOff>114300</xdr:rowOff>
    </xdr:to>
    <xdr:cxnSp macro="">
      <xdr:nvCxnSpPr>
        <xdr:cNvPr id="435" name="直線コネクタ 434"/>
        <xdr:cNvCxnSpPr/>
      </xdr:nvCxnSpPr>
      <xdr:spPr>
        <a:xfrm>
          <a:off x="16421100" y="1383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149877</xdr:rowOff>
    </xdr:from>
    <xdr:ext cx="762000" cy="259045"/>
    <xdr:sp macro="" textlink="">
      <xdr:nvSpPr>
        <xdr:cNvPr id="436" name="公債費以外最大値テキスト"/>
        <xdr:cNvSpPr txBox="1"/>
      </xdr:nvSpPr>
      <xdr:spPr>
        <a:xfrm>
          <a:off x="16598900" y="1215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63500</xdr:rowOff>
    </xdr:from>
    <xdr:to>
      <xdr:col>82</xdr:col>
      <xdr:colOff>196850</xdr:colOff>
      <xdr:row>72</xdr:row>
      <xdr:rowOff>63500</xdr:rowOff>
    </xdr:to>
    <xdr:cxnSp macro="">
      <xdr:nvCxnSpPr>
        <xdr:cNvPr id="437" name="直線コネクタ 436"/>
        <xdr:cNvCxnSpPr/>
      </xdr:nvCxnSpPr>
      <xdr:spPr>
        <a:xfrm>
          <a:off x="16421100" y="1240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88900</xdr:rowOff>
    </xdr:from>
    <xdr:to>
      <xdr:col>82</xdr:col>
      <xdr:colOff>107950</xdr:colOff>
      <xdr:row>78</xdr:row>
      <xdr:rowOff>114300</xdr:rowOff>
    </xdr:to>
    <xdr:cxnSp macro="">
      <xdr:nvCxnSpPr>
        <xdr:cNvPr id="438" name="直線コネクタ 437"/>
        <xdr:cNvCxnSpPr/>
      </xdr:nvCxnSpPr>
      <xdr:spPr>
        <a:xfrm>
          <a:off x="15671800" y="134620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35577</xdr:rowOff>
    </xdr:from>
    <xdr:ext cx="762000" cy="259045"/>
    <xdr:sp macro="" textlink="">
      <xdr:nvSpPr>
        <xdr:cNvPr id="439" name="公債費以外平均値テキスト"/>
        <xdr:cNvSpPr txBox="1"/>
      </xdr:nvSpPr>
      <xdr:spPr>
        <a:xfrm>
          <a:off x="16598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40" name="フローチャート: 判断 439"/>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82550</xdr:rowOff>
    </xdr:from>
    <xdr:to>
      <xdr:col>78</xdr:col>
      <xdr:colOff>69850</xdr:colOff>
      <xdr:row>78</xdr:row>
      <xdr:rowOff>88900</xdr:rowOff>
    </xdr:to>
    <xdr:cxnSp macro="">
      <xdr:nvCxnSpPr>
        <xdr:cNvPr id="441" name="直線コネクタ 440"/>
        <xdr:cNvCxnSpPr/>
      </xdr:nvCxnSpPr>
      <xdr:spPr>
        <a:xfrm>
          <a:off x="14782800" y="132842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95250</xdr:rowOff>
    </xdr:from>
    <xdr:to>
      <xdr:col>78</xdr:col>
      <xdr:colOff>120650</xdr:colOff>
      <xdr:row>76</xdr:row>
      <xdr:rowOff>25400</xdr:rowOff>
    </xdr:to>
    <xdr:sp macro="" textlink="">
      <xdr:nvSpPr>
        <xdr:cNvPr id="442" name="フローチャート: 判断 441"/>
        <xdr:cNvSpPr/>
      </xdr:nvSpPr>
      <xdr:spPr>
        <a:xfrm>
          <a:off x="15621000" y="129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35577</xdr:rowOff>
    </xdr:from>
    <xdr:ext cx="736600" cy="259045"/>
    <xdr:sp macro="" textlink="">
      <xdr:nvSpPr>
        <xdr:cNvPr id="443" name="テキスト ボックス 442"/>
        <xdr:cNvSpPr txBox="1"/>
      </xdr:nvSpPr>
      <xdr:spPr>
        <a:xfrm>
          <a:off x="15290800" y="1272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120650</xdr:rowOff>
    </xdr:from>
    <xdr:to>
      <xdr:col>73</xdr:col>
      <xdr:colOff>180975</xdr:colOff>
      <xdr:row>77</xdr:row>
      <xdr:rowOff>82550</xdr:rowOff>
    </xdr:to>
    <xdr:cxnSp macro="">
      <xdr:nvCxnSpPr>
        <xdr:cNvPr id="444" name="直線コネクタ 443"/>
        <xdr:cNvCxnSpPr/>
      </xdr:nvCxnSpPr>
      <xdr:spPr>
        <a:xfrm>
          <a:off x="13893800" y="12636500"/>
          <a:ext cx="889000" cy="64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63500</xdr:rowOff>
    </xdr:from>
    <xdr:to>
      <xdr:col>74</xdr:col>
      <xdr:colOff>31750</xdr:colOff>
      <xdr:row>74</xdr:row>
      <xdr:rowOff>165100</xdr:rowOff>
    </xdr:to>
    <xdr:sp macro="" textlink="">
      <xdr:nvSpPr>
        <xdr:cNvPr id="445" name="フローチャート: 判断 444"/>
        <xdr:cNvSpPr/>
      </xdr:nvSpPr>
      <xdr:spPr>
        <a:xfrm>
          <a:off x="14732000" y="1275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3827</xdr:rowOff>
    </xdr:from>
    <xdr:ext cx="762000" cy="259045"/>
    <xdr:sp macro="" textlink="">
      <xdr:nvSpPr>
        <xdr:cNvPr id="446" name="テキスト ボックス 445"/>
        <xdr:cNvSpPr txBox="1"/>
      </xdr:nvSpPr>
      <xdr:spPr>
        <a:xfrm>
          <a:off x="14401800" y="1251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120650</xdr:rowOff>
    </xdr:from>
    <xdr:to>
      <xdr:col>69</xdr:col>
      <xdr:colOff>92075</xdr:colOff>
      <xdr:row>77</xdr:row>
      <xdr:rowOff>69850</xdr:rowOff>
    </xdr:to>
    <xdr:cxnSp macro="">
      <xdr:nvCxnSpPr>
        <xdr:cNvPr id="447" name="直線コネクタ 446"/>
        <xdr:cNvCxnSpPr/>
      </xdr:nvCxnSpPr>
      <xdr:spPr>
        <a:xfrm flipV="1">
          <a:off x="13004800" y="12636500"/>
          <a:ext cx="889000" cy="63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0</xdr:rowOff>
    </xdr:from>
    <xdr:to>
      <xdr:col>69</xdr:col>
      <xdr:colOff>142875</xdr:colOff>
      <xdr:row>72</xdr:row>
      <xdr:rowOff>101600</xdr:rowOff>
    </xdr:to>
    <xdr:sp macro="" textlink="">
      <xdr:nvSpPr>
        <xdr:cNvPr id="448" name="フローチャート: 判断 447"/>
        <xdr:cNvSpPr/>
      </xdr:nvSpPr>
      <xdr:spPr>
        <a:xfrm>
          <a:off x="13843000" y="1234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70</xdr:row>
      <xdr:rowOff>111777</xdr:rowOff>
    </xdr:from>
    <xdr:ext cx="762000" cy="259045"/>
    <xdr:sp macro="" textlink="">
      <xdr:nvSpPr>
        <xdr:cNvPr id="449" name="テキスト ボックス 448"/>
        <xdr:cNvSpPr txBox="1"/>
      </xdr:nvSpPr>
      <xdr:spPr>
        <a:xfrm>
          <a:off x="13512800" y="1211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165100</xdr:rowOff>
    </xdr:from>
    <xdr:to>
      <xdr:col>65</xdr:col>
      <xdr:colOff>53975</xdr:colOff>
      <xdr:row>75</xdr:row>
      <xdr:rowOff>95250</xdr:rowOff>
    </xdr:to>
    <xdr:sp macro="" textlink="">
      <xdr:nvSpPr>
        <xdr:cNvPr id="450" name="フローチャート: 判断 449"/>
        <xdr:cNvSpPr/>
      </xdr:nvSpPr>
      <xdr:spPr>
        <a:xfrm>
          <a:off x="12954000" y="1285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105427</xdr:rowOff>
    </xdr:from>
    <xdr:ext cx="762000" cy="259045"/>
    <xdr:sp macro="" textlink="">
      <xdr:nvSpPr>
        <xdr:cNvPr id="451" name="テキスト ボックス 450"/>
        <xdr:cNvSpPr txBox="1"/>
      </xdr:nvSpPr>
      <xdr:spPr>
        <a:xfrm>
          <a:off x="12623800" y="1262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63500</xdr:rowOff>
    </xdr:from>
    <xdr:to>
      <xdr:col>82</xdr:col>
      <xdr:colOff>158750</xdr:colOff>
      <xdr:row>78</xdr:row>
      <xdr:rowOff>165100</xdr:rowOff>
    </xdr:to>
    <xdr:sp macro="" textlink="">
      <xdr:nvSpPr>
        <xdr:cNvPr id="457" name="楕円 456"/>
        <xdr:cNvSpPr/>
      </xdr:nvSpPr>
      <xdr:spPr>
        <a:xfrm>
          <a:off x="164592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35577</xdr:rowOff>
    </xdr:from>
    <xdr:ext cx="762000" cy="259045"/>
    <xdr:sp macro="" textlink="">
      <xdr:nvSpPr>
        <xdr:cNvPr id="458" name="公債費以外該当値テキスト"/>
        <xdr:cNvSpPr txBox="1"/>
      </xdr:nvSpPr>
      <xdr:spPr>
        <a:xfrm>
          <a:off x="16598900" y="1340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38100</xdr:rowOff>
    </xdr:from>
    <xdr:to>
      <xdr:col>78</xdr:col>
      <xdr:colOff>120650</xdr:colOff>
      <xdr:row>78</xdr:row>
      <xdr:rowOff>139700</xdr:rowOff>
    </xdr:to>
    <xdr:sp macro="" textlink="">
      <xdr:nvSpPr>
        <xdr:cNvPr id="459" name="楕円 458"/>
        <xdr:cNvSpPr/>
      </xdr:nvSpPr>
      <xdr:spPr>
        <a:xfrm>
          <a:off x="15621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60" name="テキスト ボックス 459"/>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31750</xdr:rowOff>
    </xdr:from>
    <xdr:to>
      <xdr:col>74</xdr:col>
      <xdr:colOff>31750</xdr:colOff>
      <xdr:row>77</xdr:row>
      <xdr:rowOff>133350</xdr:rowOff>
    </xdr:to>
    <xdr:sp macro="" textlink="">
      <xdr:nvSpPr>
        <xdr:cNvPr id="461" name="楕円 460"/>
        <xdr:cNvSpPr/>
      </xdr:nvSpPr>
      <xdr:spPr>
        <a:xfrm>
          <a:off x="14732000" y="132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118127</xdr:rowOff>
    </xdr:from>
    <xdr:ext cx="762000" cy="259045"/>
    <xdr:sp macro="" textlink="">
      <xdr:nvSpPr>
        <xdr:cNvPr id="462" name="テキスト ボックス 461"/>
        <xdr:cNvSpPr txBox="1"/>
      </xdr:nvSpPr>
      <xdr:spPr>
        <a:xfrm>
          <a:off x="14401800" y="1331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69850</xdr:rowOff>
    </xdr:from>
    <xdr:to>
      <xdr:col>69</xdr:col>
      <xdr:colOff>142875</xdr:colOff>
      <xdr:row>74</xdr:row>
      <xdr:rowOff>0</xdr:rowOff>
    </xdr:to>
    <xdr:sp macro="" textlink="">
      <xdr:nvSpPr>
        <xdr:cNvPr id="463" name="楕円 462"/>
        <xdr:cNvSpPr/>
      </xdr:nvSpPr>
      <xdr:spPr>
        <a:xfrm>
          <a:off x="13843000" y="1258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156227</xdr:rowOff>
    </xdr:from>
    <xdr:ext cx="762000" cy="259045"/>
    <xdr:sp macro="" textlink="">
      <xdr:nvSpPr>
        <xdr:cNvPr id="464" name="テキスト ボックス 463"/>
        <xdr:cNvSpPr txBox="1"/>
      </xdr:nvSpPr>
      <xdr:spPr>
        <a:xfrm>
          <a:off x="135128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65" name="楕円 464"/>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105427</xdr:rowOff>
    </xdr:from>
    <xdr:ext cx="762000" cy="259045"/>
    <xdr:sp macro="" textlink="">
      <xdr:nvSpPr>
        <xdr:cNvPr id="466" name="テキスト ボックス 465"/>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北海道芽室町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19444</xdr:rowOff>
    </xdr:from>
    <xdr:to>
      <xdr:col>29</xdr:col>
      <xdr:colOff>127000</xdr:colOff>
      <xdr:row>19</xdr:row>
      <xdr:rowOff>2096</xdr:rowOff>
    </xdr:to>
    <xdr:cxnSp macro="">
      <xdr:nvCxnSpPr>
        <xdr:cNvPr id="45" name="直線コネクタ 44"/>
        <xdr:cNvCxnSpPr/>
      </xdr:nvCxnSpPr>
      <xdr:spPr bwMode="auto">
        <a:xfrm flipV="1">
          <a:off x="5651500" y="1953019"/>
          <a:ext cx="0" cy="13542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145623</xdr:rowOff>
    </xdr:from>
    <xdr:ext cx="762000" cy="259045"/>
    <xdr:sp macro="" textlink="">
      <xdr:nvSpPr>
        <xdr:cNvPr id="46" name="人口1人当たり決算額の推移最小値テキスト130"/>
        <xdr:cNvSpPr txBox="1"/>
      </xdr:nvSpPr>
      <xdr:spPr>
        <a:xfrm>
          <a:off x="5740400" y="327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2096</xdr:rowOff>
    </xdr:from>
    <xdr:to>
      <xdr:col>30</xdr:col>
      <xdr:colOff>25400</xdr:colOff>
      <xdr:row>19</xdr:row>
      <xdr:rowOff>2096</xdr:rowOff>
    </xdr:to>
    <xdr:cxnSp macro="">
      <xdr:nvCxnSpPr>
        <xdr:cNvPr id="47" name="直線コネクタ 46"/>
        <xdr:cNvCxnSpPr/>
      </xdr:nvCxnSpPr>
      <xdr:spPr bwMode="auto">
        <a:xfrm>
          <a:off x="5562600" y="3307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105821</xdr:rowOff>
    </xdr:from>
    <xdr:ext cx="762000" cy="259045"/>
    <xdr:sp macro="" textlink="">
      <xdr:nvSpPr>
        <xdr:cNvPr id="48" name="人口1人当たり決算額の推移最大値テキスト130"/>
        <xdr:cNvSpPr txBox="1"/>
      </xdr:nvSpPr>
      <xdr:spPr>
        <a:xfrm>
          <a:off x="5740400" y="169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19444</xdr:rowOff>
    </xdr:from>
    <xdr:to>
      <xdr:col>30</xdr:col>
      <xdr:colOff>25400</xdr:colOff>
      <xdr:row>11</xdr:row>
      <xdr:rowOff>19444</xdr:rowOff>
    </xdr:to>
    <xdr:cxnSp macro="">
      <xdr:nvCxnSpPr>
        <xdr:cNvPr id="49" name="直線コネクタ 48"/>
        <xdr:cNvCxnSpPr/>
      </xdr:nvCxnSpPr>
      <xdr:spPr bwMode="auto">
        <a:xfrm>
          <a:off x="5562600" y="1953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90830</xdr:rowOff>
    </xdr:from>
    <xdr:to>
      <xdr:col>29</xdr:col>
      <xdr:colOff>127000</xdr:colOff>
      <xdr:row>18</xdr:row>
      <xdr:rowOff>5626</xdr:rowOff>
    </xdr:to>
    <xdr:cxnSp macro="">
      <xdr:nvCxnSpPr>
        <xdr:cNvPr id="50" name="直線コネクタ 49"/>
        <xdr:cNvCxnSpPr/>
      </xdr:nvCxnSpPr>
      <xdr:spPr bwMode="auto">
        <a:xfrm flipV="1">
          <a:off x="5003800" y="3053105"/>
          <a:ext cx="647700" cy="86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55325</xdr:rowOff>
    </xdr:from>
    <xdr:ext cx="762000" cy="259045"/>
    <xdr:sp macro="" textlink="">
      <xdr:nvSpPr>
        <xdr:cNvPr id="51" name="人口1人当たり決算額の推移平均値テキスト130"/>
        <xdr:cNvSpPr txBox="1"/>
      </xdr:nvSpPr>
      <xdr:spPr>
        <a:xfrm>
          <a:off x="5740400" y="25032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38798</xdr:rowOff>
    </xdr:from>
    <xdr:to>
      <xdr:col>29</xdr:col>
      <xdr:colOff>177800</xdr:colOff>
      <xdr:row>15</xdr:row>
      <xdr:rowOff>140398</xdr:rowOff>
    </xdr:to>
    <xdr:sp macro="" textlink="">
      <xdr:nvSpPr>
        <xdr:cNvPr id="52" name="フローチャート: 判断 51"/>
        <xdr:cNvSpPr/>
      </xdr:nvSpPr>
      <xdr:spPr bwMode="auto">
        <a:xfrm>
          <a:off x="5600700" y="26581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5626</xdr:rowOff>
    </xdr:from>
    <xdr:to>
      <xdr:col>26</xdr:col>
      <xdr:colOff>50800</xdr:colOff>
      <xdr:row>18</xdr:row>
      <xdr:rowOff>41186</xdr:rowOff>
    </xdr:to>
    <xdr:cxnSp macro="">
      <xdr:nvCxnSpPr>
        <xdr:cNvPr id="53" name="直線コネクタ 52"/>
        <xdr:cNvCxnSpPr/>
      </xdr:nvCxnSpPr>
      <xdr:spPr bwMode="auto">
        <a:xfrm flipV="1">
          <a:off x="4305300" y="3139351"/>
          <a:ext cx="698500" cy="35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79299</xdr:rowOff>
    </xdr:from>
    <xdr:to>
      <xdr:col>26</xdr:col>
      <xdr:colOff>101600</xdr:colOff>
      <xdr:row>17</xdr:row>
      <xdr:rowOff>9449</xdr:rowOff>
    </xdr:to>
    <xdr:sp macro="" textlink="">
      <xdr:nvSpPr>
        <xdr:cNvPr id="54" name="フローチャート: 判断 53"/>
        <xdr:cNvSpPr/>
      </xdr:nvSpPr>
      <xdr:spPr bwMode="auto">
        <a:xfrm>
          <a:off x="4953000" y="2870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19626</xdr:rowOff>
    </xdr:from>
    <xdr:ext cx="736600" cy="259045"/>
    <xdr:sp macro="" textlink="">
      <xdr:nvSpPr>
        <xdr:cNvPr id="55" name="テキスト ボックス 54"/>
        <xdr:cNvSpPr txBox="1"/>
      </xdr:nvSpPr>
      <xdr:spPr>
        <a:xfrm>
          <a:off x="4622800" y="2639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41186</xdr:rowOff>
    </xdr:from>
    <xdr:to>
      <xdr:col>22</xdr:col>
      <xdr:colOff>114300</xdr:colOff>
      <xdr:row>18</xdr:row>
      <xdr:rowOff>72631</xdr:rowOff>
    </xdr:to>
    <xdr:cxnSp macro="">
      <xdr:nvCxnSpPr>
        <xdr:cNvPr id="56" name="直線コネクタ 55"/>
        <xdr:cNvCxnSpPr/>
      </xdr:nvCxnSpPr>
      <xdr:spPr bwMode="auto">
        <a:xfrm flipV="1">
          <a:off x="3606800" y="3174911"/>
          <a:ext cx="698500" cy="31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167488</xdr:rowOff>
    </xdr:from>
    <xdr:to>
      <xdr:col>22</xdr:col>
      <xdr:colOff>165100</xdr:colOff>
      <xdr:row>17</xdr:row>
      <xdr:rowOff>97638</xdr:rowOff>
    </xdr:to>
    <xdr:sp macro="" textlink="">
      <xdr:nvSpPr>
        <xdr:cNvPr id="57" name="フローチャート: 判断 56"/>
        <xdr:cNvSpPr/>
      </xdr:nvSpPr>
      <xdr:spPr bwMode="auto">
        <a:xfrm>
          <a:off x="4254500" y="29583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107815</xdr:rowOff>
    </xdr:from>
    <xdr:ext cx="762000" cy="259045"/>
    <xdr:sp macro="" textlink="">
      <xdr:nvSpPr>
        <xdr:cNvPr id="58" name="テキスト ボックス 57"/>
        <xdr:cNvSpPr txBox="1"/>
      </xdr:nvSpPr>
      <xdr:spPr>
        <a:xfrm>
          <a:off x="3924300" y="272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72631</xdr:rowOff>
    </xdr:from>
    <xdr:to>
      <xdr:col>18</xdr:col>
      <xdr:colOff>177800</xdr:colOff>
      <xdr:row>18</xdr:row>
      <xdr:rowOff>88862</xdr:rowOff>
    </xdr:to>
    <xdr:cxnSp macro="">
      <xdr:nvCxnSpPr>
        <xdr:cNvPr id="59" name="直線コネクタ 58"/>
        <xdr:cNvCxnSpPr/>
      </xdr:nvCxnSpPr>
      <xdr:spPr bwMode="auto">
        <a:xfrm flipV="1">
          <a:off x="2908300" y="3206356"/>
          <a:ext cx="698500" cy="16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49454</xdr:rowOff>
    </xdr:from>
    <xdr:to>
      <xdr:col>19</xdr:col>
      <xdr:colOff>38100</xdr:colOff>
      <xdr:row>17</xdr:row>
      <xdr:rowOff>151054</xdr:rowOff>
    </xdr:to>
    <xdr:sp macro="" textlink="">
      <xdr:nvSpPr>
        <xdr:cNvPr id="60" name="フローチャート: 判断 59"/>
        <xdr:cNvSpPr/>
      </xdr:nvSpPr>
      <xdr:spPr bwMode="auto">
        <a:xfrm>
          <a:off x="3556000" y="30117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161231</xdr:rowOff>
    </xdr:from>
    <xdr:ext cx="762000" cy="259045"/>
    <xdr:sp macro="" textlink="">
      <xdr:nvSpPr>
        <xdr:cNvPr id="61" name="テキスト ボックス 60"/>
        <xdr:cNvSpPr txBox="1"/>
      </xdr:nvSpPr>
      <xdr:spPr>
        <a:xfrm>
          <a:off x="3225800" y="278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128511</xdr:rowOff>
    </xdr:from>
    <xdr:to>
      <xdr:col>15</xdr:col>
      <xdr:colOff>101600</xdr:colOff>
      <xdr:row>18</xdr:row>
      <xdr:rowOff>58661</xdr:rowOff>
    </xdr:to>
    <xdr:sp macro="" textlink="">
      <xdr:nvSpPr>
        <xdr:cNvPr id="62" name="フローチャート: 判断 61"/>
        <xdr:cNvSpPr/>
      </xdr:nvSpPr>
      <xdr:spPr bwMode="auto">
        <a:xfrm>
          <a:off x="2857500" y="3090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68838</xdr:rowOff>
    </xdr:from>
    <xdr:ext cx="762000" cy="259045"/>
    <xdr:sp macro="" textlink="">
      <xdr:nvSpPr>
        <xdr:cNvPr id="63" name="テキスト ボックス 62"/>
        <xdr:cNvSpPr txBox="1"/>
      </xdr:nvSpPr>
      <xdr:spPr>
        <a:xfrm>
          <a:off x="2527300" y="28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40030</xdr:rowOff>
    </xdr:from>
    <xdr:to>
      <xdr:col>29</xdr:col>
      <xdr:colOff>177800</xdr:colOff>
      <xdr:row>17</xdr:row>
      <xdr:rowOff>141630</xdr:rowOff>
    </xdr:to>
    <xdr:sp macro="" textlink="">
      <xdr:nvSpPr>
        <xdr:cNvPr id="69" name="楕円 68"/>
        <xdr:cNvSpPr/>
      </xdr:nvSpPr>
      <xdr:spPr bwMode="auto">
        <a:xfrm>
          <a:off x="5600700" y="3002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12107</xdr:rowOff>
    </xdr:from>
    <xdr:ext cx="762000" cy="259045"/>
    <xdr:sp macro="" textlink="">
      <xdr:nvSpPr>
        <xdr:cNvPr id="70" name="人口1人当たり決算額の推移該当値テキスト130"/>
        <xdr:cNvSpPr txBox="1"/>
      </xdr:nvSpPr>
      <xdr:spPr>
        <a:xfrm>
          <a:off x="5740400" y="297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126276</xdr:rowOff>
    </xdr:from>
    <xdr:to>
      <xdr:col>26</xdr:col>
      <xdr:colOff>101600</xdr:colOff>
      <xdr:row>18</xdr:row>
      <xdr:rowOff>56426</xdr:rowOff>
    </xdr:to>
    <xdr:sp macro="" textlink="">
      <xdr:nvSpPr>
        <xdr:cNvPr id="71" name="楕円 70"/>
        <xdr:cNvSpPr/>
      </xdr:nvSpPr>
      <xdr:spPr bwMode="auto">
        <a:xfrm>
          <a:off x="4953000" y="3088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41203</xdr:rowOff>
    </xdr:from>
    <xdr:ext cx="736600" cy="259045"/>
    <xdr:sp macro="" textlink="">
      <xdr:nvSpPr>
        <xdr:cNvPr id="72" name="テキスト ボックス 71"/>
        <xdr:cNvSpPr txBox="1"/>
      </xdr:nvSpPr>
      <xdr:spPr>
        <a:xfrm>
          <a:off x="4622800" y="3174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161836</xdr:rowOff>
    </xdr:from>
    <xdr:to>
      <xdr:col>22</xdr:col>
      <xdr:colOff>165100</xdr:colOff>
      <xdr:row>18</xdr:row>
      <xdr:rowOff>91986</xdr:rowOff>
    </xdr:to>
    <xdr:sp macro="" textlink="">
      <xdr:nvSpPr>
        <xdr:cNvPr id="73" name="楕円 72"/>
        <xdr:cNvSpPr/>
      </xdr:nvSpPr>
      <xdr:spPr bwMode="auto">
        <a:xfrm>
          <a:off x="4254500" y="3124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76763</xdr:rowOff>
    </xdr:from>
    <xdr:ext cx="762000" cy="259045"/>
    <xdr:sp macro="" textlink="">
      <xdr:nvSpPr>
        <xdr:cNvPr id="74" name="テキスト ボックス 73"/>
        <xdr:cNvSpPr txBox="1"/>
      </xdr:nvSpPr>
      <xdr:spPr>
        <a:xfrm>
          <a:off x="3924300" y="321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21831</xdr:rowOff>
    </xdr:from>
    <xdr:to>
      <xdr:col>19</xdr:col>
      <xdr:colOff>38100</xdr:colOff>
      <xdr:row>18</xdr:row>
      <xdr:rowOff>123431</xdr:rowOff>
    </xdr:to>
    <xdr:sp macro="" textlink="">
      <xdr:nvSpPr>
        <xdr:cNvPr id="75" name="楕円 74"/>
        <xdr:cNvSpPr/>
      </xdr:nvSpPr>
      <xdr:spPr bwMode="auto">
        <a:xfrm>
          <a:off x="3556000" y="3155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108208</xdr:rowOff>
    </xdr:from>
    <xdr:ext cx="762000" cy="259045"/>
    <xdr:sp macro="" textlink="">
      <xdr:nvSpPr>
        <xdr:cNvPr id="76" name="テキスト ボックス 75"/>
        <xdr:cNvSpPr txBox="1"/>
      </xdr:nvSpPr>
      <xdr:spPr>
        <a:xfrm>
          <a:off x="3225800" y="324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38062</xdr:rowOff>
    </xdr:from>
    <xdr:to>
      <xdr:col>15</xdr:col>
      <xdr:colOff>101600</xdr:colOff>
      <xdr:row>18</xdr:row>
      <xdr:rowOff>139662</xdr:rowOff>
    </xdr:to>
    <xdr:sp macro="" textlink="">
      <xdr:nvSpPr>
        <xdr:cNvPr id="77" name="楕円 76"/>
        <xdr:cNvSpPr/>
      </xdr:nvSpPr>
      <xdr:spPr bwMode="auto">
        <a:xfrm>
          <a:off x="2857500" y="3171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124439</xdr:rowOff>
    </xdr:from>
    <xdr:ext cx="762000" cy="259045"/>
    <xdr:sp macro="" textlink="">
      <xdr:nvSpPr>
        <xdr:cNvPr id="78" name="テキスト ボックス 77"/>
        <xdr:cNvSpPr txBox="1"/>
      </xdr:nvSpPr>
      <xdr:spPr>
        <a:xfrm>
          <a:off x="2527300" y="3258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220802</xdr:rowOff>
    </xdr:from>
    <xdr:to>
      <xdr:col>29</xdr:col>
      <xdr:colOff>127000</xdr:colOff>
      <xdr:row>38</xdr:row>
      <xdr:rowOff>4318</xdr:rowOff>
    </xdr:to>
    <xdr:cxnSp macro="">
      <xdr:nvCxnSpPr>
        <xdr:cNvPr id="108" name="直線コネクタ 107"/>
        <xdr:cNvCxnSpPr/>
      </xdr:nvCxnSpPr>
      <xdr:spPr bwMode="auto">
        <a:xfrm flipV="1">
          <a:off x="5651500" y="6145352"/>
          <a:ext cx="0" cy="13265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319295</xdr:rowOff>
    </xdr:from>
    <xdr:ext cx="762000" cy="259045"/>
    <xdr:sp macro="" textlink="">
      <xdr:nvSpPr>
        <xdr:cNvPr id="109" name="人口1人当たり決算額の推移最小値テキスト445"/>
        <xdr:cNvSpPr txBox="1"/>
      </xdr:nvSpPr>
      <xdr:spPr>
        <a:xfrm>
          <a:off x="5740400" y="7443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4318</xdr:rowOff>
    </xdr:from>
    <xdr:to>
      <xdr:col>30</xdr:col>
      <xdr:colOff>25400</xdr:colOff>
      <xdr:row>38</xdr:row>
      <xdr:rowOff>4318</xdr:rowOff>
    </xdr:to>
    <xdr:cxnSp macro="">
      <xdr:nvCxnSpPr>
        <xdr:cNvPr id="110" name="直線コネクタ 109"/>
        <xdr:cNvCxnSpPr/>
      </xdr:nvCxnSpPr>
      <xdr:spPr bwMode="auto">
        <a:xfrm>
          <a:off x="5562600" y="74719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135729</xdr:rowOff>
    </xdr:from>
    <xdr:ext cx="762000" cy="259045"/>
    <xdr:sp macro="" textlink="">
      <xdr:nvSpPr>
        <xdr:cNvPr id="111" name="人口1人当たり決算額の推移最大値テキスト445"/>
        <xdr:cNvSpPr txBox="1"/>
      </xdr:nvSpPr>
      <xdr:spPr>
        <a:xfrm>
          <a:off x="5740400" y="588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220802</xdr:rowOff>
    </xdr:from>
    <xdr:to>
      <xdr:col>30</xdr:col>
      <xdr:colOff>25400</xdr:colOff>
      <xdr:row>33</xdr:row>
      <xdr:rowOff>220802</xdr:rowOff>
    </xdr:to>
    <xdr:cxnSp macro="">
      <xdr:nvCxnSpPr>
        <xdr:cNvPr id="112" name="直線コネクタ 111"/>
        <xdr:cNvCxnSpPr/>
      </xdr:nvCxnSpPr>
      <xdr:spPr bwMode="auto">
        <a:xfrm>
          <a:off x="5562600" y="61453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205105</xdr:rowOff>
    </xdr:from>
    <xdr:to>
      <xdr:col>29</xdr:col>
      <xdr:colOff>127000</xdr:colOff>
      <xdr:row>34</xdr:row>
      <xdr:rowOff>255740</xdr:rowOff>
    </xdr:to>
    <xdr:cxnSp macro="">
      <xdr:nvCxnSpPr>
        <xdr:cNvPr id="113" name="直線コネクタ 112"/>
        <xdr:cNvCxnSpPr/>
      </xdr:nvCxnSpPr>
      <xdr:spPr bwMode="auto">
        <a:xfrm flipV="1">
          <a:off x="5003800" y="6472555"/>
          <a:ext cx="647700" cy="506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329189</xdr:rowOff>
    </xdr:from>
    <xdr:ext cx="762000" cy="259045"/>
    <xdr:sp macro="" textlink="">
      <xdr:nvSpPr>
        <xdr:cNvPr id="114" name="人口1人当たり決算額の推移平均値テキスト445"/>
        <xdr:cNvSpPr txBox="1"/>
      </xdr:nvSpPr>
      <xdr:spPr>
        <a:xfrm>
          <a:off x="5740400" y="65966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14212</xdr:rowOff>
    </xdr:from>
    <xdr:to>
      <xdr:col>29</xdr:col>
      <xdr:colOff>177800</xdr:colOff>
      <xdr:row>35</xdr:row>
      <xdr:rowOff>115812</xdr:rowOff>
    </xdr:to>
    <xdr:sp macro="" textlink="">
      <xdr:nvSpPr>
        <xdr:cNvPr id="115" name="フローチャート: 判断 114"/>
        <xdr:cNvSpPr/>
      </xdr:nvSpPr>
      <xdr:spPr bwMode="auto">
        <a:xfrm>
          <a:off x="5600700" y="6624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255740</xdr:rowOff>
    </xdr:from>
    <xdr:to>
      <xdr:col>26</xdr:col>
      <xdr:colOff>50800</xdr:colOff>
      <xdr:row>35</xdr:row>
      <xdr:rowOff>124409</xdr:rowOff>
    </xdr:to>
    <xdr:cxnSp macro="">
      <xdr:nvCxnSpPr>
        <xdr:cNvPr id="116" name="直線コネクタ 115"/>
        <xdr:cNvCxnSpPr/>
      </xdr:nvCxnSpPr>
      <xdr:spPr bwMode="auto">
        <a:xfrm flipV="1">
          <a:off x="4305300" y="6523190"/>
          <a:ext cx="698500" cy="2115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340957</xdr:rowOff>
    </xdr:from>
    <xdr:to>
      <xdr:col>26</xdr:col>
      <xdr:colOff>101600</xdr:colOff>
      <xdr:row>35</xdr:row>
      <xdr:rowOff>99657</xdr:rowOff>
    </xdr:to>
    <xdr:sp macro="" textlink="">
      <xdr:nvSpPr>
        <xdr:cNvPr id="117" name="フローチャート: 判断 116"/>
        <xdr:cNvSpPr/>
      </xdr:nvSpPr>
      <xdr:spPr bwMode="auto">
        <a:xfrm>
          <a:off x="4953000" y="66084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84434</xdr:rowOff>
    </xdr:from>
    <xdr:ext cx="736600" cy="259045"/>
    <xdr:sp macro="" textlink="">
      <xdr:nvSpPr>
        <xdr:cNvPr id="118" name="テキスト ボックス 117"/>
        <xdr:cNvSpPr txBox="1"/>
      </xdr:nvSpPr>
      <xdr:spPr>
        <a:xfrm>
          <a:off x="4622800" y="669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124409</xdr:rowOff>
    </xdr:from>
    <xdr:to>
      <xdr:col>22</xdr:col>
      <xdr:colOff>114300</xdr:colOff>
      <xdr:row>36</xdr:row>
      <xdr:rowOff>58992</xdr:rowOff>
    </xdr:to>
    <xdr:cxnSp macro="">
      <xdr:nvCxnSpPr>
        <xdr:cNvPr id="119" name="直線コネクタ 118"/>
        <xdr:cNvCxnSpPr/>
      </xdr:nvCxnSpPr>
      <xdr:spPr bwMode="auto">
        <a:xfrm flipV="1">
          <a:off x="3606800" y="6734759"/>
          <a:ext cx="698500" cy="2774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108280</xdr:rowOff>
    </xdr:from>
    <xdr:to>
      <xdr:col>22</xdr:col>
      <xdr:colOff>165100</xdr:colOff>
      <xdr:row>35</xdr:row>
      <xdr:rowOff>209880</xdr:rowOff>
    </xdr:to>
    <xdr:sp macro="" textlink="">
      <xdr:nvSpPr>
        <xdr:cNvPr id="120" name="フローチャート: 判断 119"/>
        <xdr:cNvSpPr/>
      </xdr:nvSpPr>
      <xdr:spPr bwMode="auto">
        <a:xfrm>
          <a:off x="4254500" y="6718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194657</xdr:rowOff>
    </xdr:from>
    <xdr:ext cx="762000" cy="259045"/>
    <xdr:sp macro="" textlink="">
      <xdr:nvSpPr>
        <xdr:cNvPr id="121" name="テキスト ボックス 120"/>
        <xdr:cNvSpPr txBox="1"/>
      </xdr:nvSpPr>
      <xdr:spPr>
        <a:xfrm>
          <a:off x="3924300" y="6805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58992</xdr:rowOff>
    </xdr:from>
    <xdr:to>
      <xdr:col>18</xdr:col>
      <xdr:colOff>177800</xdr:colOff>
      <xdr:row>37</xdr:row>
      <xdr:rowOff>122733</xdr:rowOff>
    </xdr:to>
    <xdr:cxnSp macro="">
      <xdr:nvCxnSpPr>
        <xdr:cNvPr id="122" name="直線コネクタ 121"/>
        <xdr:cNvCxnSpPr/>
      </xdr:nvCxnSpPr>
      <xdr:spPr bwMode="auto">
        <a:xfrm flipV="1">
          <a:off x="2908300" y="7012242"/>
          <a:ext cx="698500" cy="235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160134</xdr:rowOff>
    </xdr:from>
    <xdr:to>
      <xdr:col>19</xdr:col>
      <xdr:colOff>38100</xdr:colOff>
      <xdr:row>35</xdr:row>
      <xdr:rowOff>261734</xdr:rowOff>
    </xdr:to>
    <xdr:sp macro="" textlink="">
      <xdr:nvSpPr>
        <xdr:cNvPr id="123" name="フローチャート: 判断 122"/>
        <xdr:cNvSpPr/>
      </xdr:nvSpPr>
      <xdr:spPr bwMode="auto">
        <a:xfrm>
          <a:off x="3556000" y="6770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271911</xdr:rowOff>
    </xdr:from>
    <xdr:ext cx="762000" cy="259045"/>
    <xdr:sp macro="" textlink="">
      <xdr:nvSpPr>
        <xdr:cNvPr id="124" name="テキスト ボックス 123"/>
        <xdr:cNvSpPr txBox="1"/>
      </xdr:nvSpPr>
      <xdr:spPr>
        <a:xfrm>
          <a:off x="3225800" y="653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182308</xdr:rowOff>
    </xdr:from>
    <xdr:to>
      <xdr:col>15</xdr:col>
      <xdr:colOff>101600</xdr:colOff>
      <xdr:row>35</xdr:row>
      <xdr:rowOff>283908</xdr:rowOff>
    </xdr:to>
    <xdr:sp macro="" textlink="">
      <xdr:nvSpPr>
        <xdr:cNvPr id="125" name="フローチャート: 判断 124"/>
        <xdr:cNvSpPr/>
      </xdr:nvSpPr>
      <xdr:spPr bwMode="auto">
        <a:xfrm>
          <a:off x="2857500" y="6792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294085</xdr:rowOff>
    </xdr:from>
    <xdr:ext cx="762000" cy="259045"/>
    <xdr:sp macro="" textlink="">
      <xdr:nvSpPr>
        <xdr:cNvPr id="126" name="テキスト ボックス 125"/>
        <xdr:cNvSpPr txBox="1"/>
      </xdr:nvSpPr>
      <xdr:spPr>
        <a:xfrm>
          <a:off x="2527300" y="6561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154305</xdr:rowOff>
    </xdr:from>
    <xdr:to>
      <xdr:col>29</xdr:col>
      <xdr:colOff>177800</xdr:colOff>
      <xdr:row>34</xdr:row>
      <xdr:rowOff>255905</xdr:rowOff>
    </xdr:to>
    <xdr:sp macro="" textlink="">
      <xdr:nvSpPr>
        <xdr:cNvPr id="132" name="楕円 131"/>
        <xdr:cNvSpPr/>
      </xdr:nvSpPr>
      <xdr:spPr bwMode="auto">
        <a:xfrm>
          <a:off x="5600700" y="6421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342282</xdr:rowOff>
    </xdr:from>
    <xdr:ext cx="762000" cy="259045"/>
    <xdr:sp macro="" textlink="">
      <xdr:nvSpPr>
        <xdr:cNvPr id="133" name="人口1人当たり決算額の推移該当値テキスト445"/>
        <xdr:cNvSpPr txBox="1"/>
      </xdr:nvSpPr>
      <xdr:spPr>
        <a:xfrm>
          <a:off x="5740400" y="626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204940</xdr:rowOff>
    </xdr:from>
    <xdr:to>
      <xdr:col>26</xdr:col>
      <xdr:colOff>101600</xdr:colOff>
      <xdr:row>34</xdr:row>
      <xdr:rowOff>306539</xdr:rowOff>
    </xdr:to>
    <xdr:sp macro="" textlink="">
      <xdr:nvSpPr>
        <xdr:cNvPr id="134" name="楕円 133"/>
        <xdr:cNvSpPr/>
      </xdr:nvSpPr>
      <xdr:spPr bwMode="auto">
        <a:xfrm>
          <a:off x="4953000" y="6472390"/>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316717</xdr:rowOff>
    </xdr:from>
    <xdr:ext cx="736600" cy="259045"/>
    <xdr:sp macro="" textlink="">
      <xdr:nvSpPr>
        <xdr:cNvPr id="135" name="テキスト ボックス 134"/>
        <xdr:cNvSpPr txBox="1"/>
      </xdr:nvSpPr>
      <xdr:spPr>
        <a:xfrm>
          <a:off x="4622800" y="6241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73609</xdr:rowOff>
    </xdr:from>
    <xdr:to>
      <xdr:col>22</xdr:col>
      <xdr:colOff>165100</xdr:colOff>
      <xdr:row>35</xdr:row>
      <xdr:rowOff>175209</xdr:rowOff>
    </xdr:to>
    <xdr:sp macro="" textlink="">
      <xdr:nvSpPr>
        <xdr:cNvPr id="136" name="楕円 135"/>
        <xdr:cNvSpPr/>
      </xdr:nvSpPr>
      <xdr:spPr bwMode="auto">
        <a:xfrm>
          <a:off x="4254500" y="6683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185386</xdr:rowOff>
    </xdr:from>
    <xdr:ext cx="762000" cy="259045"/>
    <xdr:sp macro="" textlink="">
      <xdr:nvSpPr>
        <xdr:cNvPr id="137" name="テキスト ボックス 136"/>
        <xdr:cNvSpPr txBox="1"/>
      </xdr:nvSpPr>
      <xdr:spPr>
        <a:xfrm>
          <a:off x="3924300" y="645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8192</xdr:rowOff>
    </xdr:from>
    <xdr:to>
      <xdr:col>19</xdr:col>
      <xdr:colOff>38100</xdr:colOff>
      <xdr:row>36</xdr:row>
      <xdr:rowOff>109792</xdr:rowOff>
    </xdr:to>
    <xdr:sp macro="" textlink="">
      <xdr:nvSpPr>
        <xdr:cNvPr id="138" name="楕円 137"/>
        <xdr:cNvSpPr/>
      </xdr:nvSpPr>
      <xdr:spPr bwMode="auto">
        <a:xfrm>
          <a:off x="3556000" y="6961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94569</xdr:rowOff>
    </xdr:from>
    <xdr:ext cx="762000" cy="259045"/>
    <xdr:sp macro="" textlink="">
      <xdr:nvSpPr>
        <xdr:cNvPr id="139" name="テキスト ボックス 138"/>
        <xdr:cNvSpPr txBox="1"/>
      </xdr:nvSpPr>
      <xdr:spPr>
        <a:xfrm>
          <a:off x="3225800" y="704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71933</xdr:rowOff>
    </xdr:from>
    <xdr:to>
      <xdr:col>15</xdr:col>
      <xdr:colOff>101600</xdr:colOff>
      <xdr:row>37</xdr:row>
      <xdr:rowOff>173533</xdr:rowOff>
    </xdr:to>
    <xdr:sp macro="" textlink="">
      <xdr:nvSpPr>
        <xdr:cNvPr id="140" name="楕円 139"/>
        <xdr:cNvSpPr/>
      </xdr:nvSpPr>
      <xdr:spPr bwMode="auto">
        <a:xfrm>
          <a:off x="2857500" y="7196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158310</xdr:rowOff>
    </xdr:from>
    <xdr:ext cx="762000" cy="259045"/>
    <xdr:sp macro="" textlink="">
      <xdr:nvSpPr>
        <xdr:cNvPr id="141" name="テキスト ボックス 140"/>
        <xdr:cNvSpPr txBox="1"/>
      </xdr:nvSpPr>
      <xdr:spPr>
        <a:xfrm>
          <a:off x="2527300" y="7283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北海道芽室町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17,773
17,683
513.76
14,655,757
14,249,725
384,179
7,905,078
13,699,217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66.8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62586</xdr:rowOff>
    </xdr:from>
    <xdr:to>
      <xdr:col>24</xdr:col>
      <xdr:colOff>62865</xdr:colOff>
      <xdr:row>38</xdr:row>
      <xdr:rowOff>106640</xdr:rowOff>
    </xdr:to>
    <xdr:cxnSp macro="">
      <xdr:nvCxnSpPr>
        <xdr:cNvPr id="58" name="直線コネクタ 57"/>
        <xdr:cNvCxnSpPr/>
      </xdr:nvCxnSpPr>
      <xdr:spPr>
        <a:xfrm flipV="1">
          <a:off x="4633595" y="5206086"/>
          <a:ext cx="1270" cy="1415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110467</xdr:rowOff>
    </xdr:from>
    <xdr:ext cx="534377" cy="259045"/>
    <xdr:sp macro="" textlink="">
      <xdr:nvSpPr>
        <xdr:cNvPr id="59" name="人件費最小値テキスト"/>
        <xdr:cNvSpPr txBox="1"/>
      </xdr:nvSpPr>
      <xdr:spPr>
        <a:xfrm>
          <a:off x="4686300" y="662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106640</xdr:rowOff>
    </xdr:from>
    <xdr:to>
      <xdr:col>24</xdr:col>
      <xdr:colOff>152400</xdr:colOff>
      <xdr:row>38</xdr:row>
      <xdr:rowOff>106640</xdr:rowOff>
    </xdr:to>
    <xdr:cxnSp macro="">
      <xdr:nvCxnSpPr>
        <xdr:cNvPr id="60" name="直線コネクタ 59"/>
        <xdr:cNvCxnSpPr/>
      </xdr:nvCxnSpPr>
      <xdr:spPr>
        <a:xfrm>
          <a:off x="4546600" y="662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9263</xdr:rowOff>
    </xdr:from>
    <xdr:ext cx="599010" cy="259045"/>
    <xdr:sp macro="" textlink="">
      <xdr:nvSpPr>
        <xdr:cNvPr id="61" name="人件費最大値テキスト"/>
        <xdr:cNvSpPr txBox="1"/>
      </xdr:nvSpPr>
      <xdr:spPr>
        <a:xfrm>
          <a:off x="4686300" y="498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62586</xdr:rowOff>
    </xdr:from>
    <xdr:to>
      <xdr:col>24</xdr:col>
      <xdr:colOff>152400</xdr:colOff>
      <xdr:row>30</xdr:row>
      <xdr:rowOff>62586</xdr:rowOff>
    </xdr:to>
    <xdr:cxnSp macro="">
      <xdr:nvCxnSpPr>
        <xdr:cNvPr id="62" name="直線コネクタ 61"/>
        <xdr:cNvCxnSpPr/>
      </xdr:nvCxnSpPr>
      <xdr:spPr>
        <a:xfrm>
          <a:off x="4546600" y="520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39236</xdr:rowOff>
    </xdr:from>
    <xdr:to>
      <xdr:col>24</xdr:col>
      <xdr:colOff>63500</xdr:colOff>
      <xdr:row>36</xdr:row>
      <xdr:rowOff>115174</xdr:rowOff>
    </xdr:to>
    <xdr:cxnSp macro="">
      <xdr:nvCxnSpPr>
        <xdr:cNvPr id="63" name="直線コネクタ 62"/>
        <xdr:cNvCxnSpPr/>
      </xdr:nvCxnSpPr>
      <xdr:spPr>
        <a:xfrm flipV="1">
          <a:off x="3797300" y="6211436"/>
          <a:ext cx="838200" cy="7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70955</xdr:rowOff>
    </xdr:from>
    <xdr:ext cx="599010" cy="259045"/>
    <xdr:sp macro="" textlink="">
      <xdr:nvSpPr>
        <xdr:cNvPr id="64" name="人件費平均値テキスト"/>
        <xdr:cNvSpPr txBox="1"/>
      </xdr:nvSpPr>
      <xdr:spPr>
        <a:xfrm>
          <a:off x="4686300" y="5728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48078</xdr:rowOff>
    </xdr:from>
    <xdr:to>
      <xdr:col>24</xdr:col>
      <xdr:colOff>114300</xdr:colOff>
      <xdr:row>34</xdr:row>
      <xdr:rowOff>149678</xdr:rowOff>
    </xdr:to>
    <xdr:sp macro="" textlink="">
      <xdr:nvSpPr>
        <xdr:cNvPr id="65" name="フローチャート: 判断 64"/>
        <xdr:cNvSpPr/>
      </xdr:nvSpPr>
      <xdr:spPr>
        <a:xfrm>
          <a:off x="4584700" y="587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108665</xdr:rowOff>
    </xdr:from>
    <xdr:to>
      <xdr:col>19</xdr:col>
      <xdr:colOff>177800</xdr:colOff>
      <xdr:row>36</xdr:row>
      <xdr:rowOff>115174</xdr:rowOff>
    </xdr:to>
    <xdr:cxnSp macro="">
      <xdr:nvCxnSpPr>
        <xdr:cNvPr id="66" name="直線コネクタ 65"/>
        <xdr:cNvCxnSpPr/>
      </xdr:nvCxnSpPr>
      <xdr:spPr>
        <a:xfrm>
          <a:off x="2908300" y="6280865"/>
          <a:ext cx="889000" cy="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65506</xdr:rowOff>
    </xdr:from>
    <xdr:to>
      <xdr:col>20</xdr:col>
      <xdr:colOff>38100</xdr:colOff>
      <xdr:row>35</xdr:row>
      <xdr:rowOff>167106</xdr:rowOff>
    </xdr:to>
    <xdr:sp macro="" textlink="">
      <xdr:nvSpPr>
        <xdr:cNvPr id="67" name="フローチャート: 判断 66"/>
        <xdr:cNvSpPr/>
      </xdr:nvSpPr>
      <xdr:spPr>
        <a:xfrm>
          <a:off x="3746500" y="606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12183</xdr:rowOff>
    </xdr:from>
    <xdr:ext cx="599010" cy="259045"/>
    <xdr:sp macro="" textlink="">
      <xdr:nvSpPr>
        <xdr:cNvPr id="68" name="テキスト ボックス 67"/>
        <xdr:cNvSpPr txBox="1"/>
      </xdr:nvSpPr>
      <xdr:spPr>
        <a:xfrm>
          <a:off x="3497795" y="5841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108665</xdr:rowOff>
    </xdr:from>
    <xdr:to>
      <xdr:col>15</xdr:col>
      <xdr:colOff>50800</xdr:colOff>
      <xdr:row>36</xdr:row>
      <xdr:rowOff>155637</xdr:rowOff>
    </xdr:to>
    <xdr:cxnSp macro="">
      <xdr:nvCxnSpPr>
        <xdr:cNvPr id="69" name="直線コネクタ 68"/>
        <xdr:cNvCxnSpPr/>
      </xdr:nvCxnSpPr>
      <xdr:spPr>
        <a:xfrm flipV="1">
          <a:off x="2019300" y="6280865"/>
          <a:ext cx="889000" cy="4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125596</xdr:rowOff>
    </xdr:from>
    <xdr:to>
      <xdr:col>15</xdr:col>
      <xdr:colOff>101600</xdr:colOff>
      <xdr:row>36</xdr:row>
      <xdr:rowOff>55746</xdr:rowOff>
    </xdr:to>
    <xdr:sp macro="" textlink="">
      <xdr:nvSpPr>
        <xdr:cNvPr id="70" name="フローチャート: 判断 69"/>
        <xdr:cNvSpPr/>
      </xdr:nvSpPr>
      <xdr:spPr>
        <a:xfrm>
          <a:off x="2857500" y="612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72273</xdr:rowOff>
    </xdr:from>
    <xdr:ext cx="599010" cy="259045"/>
    <xdr:sp macro="" textlink="">
      <xdr:nvSpPr>
        <xdr:cNvPr id="71" name="テキスト ボックス 70"/>
        <xdr:cNvSpPr txBox="1"/>
      </xdr:nvSpPr>
      <xdr:spPr>
        <a:xfrm>
          <a:off x="2608795" y="590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155637</xdr:rowOff>
    </xdr:from>
    <xdr:to>
      <xdr:col>10</xdr:col>
      <xdr:colOff>114300</xdr:colOff>
      <xdr:row>36</xdr:row>
      <xdr:rowOff>170583</xdr:rowOff>
    </xdr:to>
    <xdr:cxnSp macro="">
      <xdr:nvCxnSpPr>
        <xdr:cNvPr id="72" name="直線コネクタ 71"/>
        <xdr:cNvCxnSpPr/>
      </xdr:nvCxnSpPr>
      <xdr:spPr>
        <a:xfrm flipV="1">
          <a:off x="1130300" y="6327837"/>
          <a:ext cx="889000" cy="1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164567</xdr:rowOff>
    </xdr:from>
    <xdr:to>
      <xdr:col>10</xdr:col>
      <xdr:colOff>165100</xdr:colOff>
      <xdr:row>36</xdr:row>
      <xdr:rowOff>94717</xdr:rowOff>
    </xdr:to>
    <xdr:sp macro="" textlink="">
      <xdr:nvSpPr>
        <xdr:cNvPr id="73" name="フローチャート: 判断 72"/>
        <xdr:cNvSpPr/>
      </xdr:nvSpPr>
      <xdr:spPr>
        <a:xfrm>
          <a:off x="1968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111244</xdr:rowOff>
    </xdr:from>
    <xdr:ext cx="599010" cy="259045"/>
    <xdr:sp macro="" textlink="">
      <xdr:nvSpPr>
        <xdr:cNvPr id="74" name="テキスト ボックス 73"/>
        <xdr:cNvSpPr txBox="1"/>
      </xdr:nvSpPr>
      <xdr:spPr>
        <a:xfrm>
          <a:off x="1719795" y="5940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40056</xdr:rowOff>
    </xdr:from>
    <xdr:to>
      <xdr:col>6</xdr:col>
      <xdr:colOff>38100</xdr:colOff>
      <xdr:row>36</xdr:row>
      <xdr:rowOff>141656</xdr:rowOff>
    </xdr:to>
    <xdr:sp macro="" textlink="">
      <xdr:nvSpPr>
        <xdr:cNvPr id="75" name="フローチャート: 判断 74"/>
        <xdr:cNvSpPr/>
      </xdr:nvSpPr>
      <xdr:spPr>
        <a:xfrm>
          <a:off x="1079500" y="62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158183</xdr:rowOff>
    </xdr:from>
    <xdr:ext cx="599010" cy="259045"/>
    <xdr:sp macro="" textlink="">
      <xdr:nvSpPr>
        <xdr:cNvPr id="76" name="テキスト ボックス 75"/>
        <xdr:cNvSpPr txBox="1"/>
      </xdr:nvSpPr>
      <xdr:spPr>
        <a:xfrm>
          <a:off x="830795" y="5987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159886</xdr:rowOff>
    </xdr:from>
    <xdr:to>
      <xdr:col>24</xdr:col>
      <xdr:colOff>114300</xdr:colOff>
      <xdr:row>36</xdr:row>
      <xdr:rowOff>90036</xdr:rowOff>
    </xdr:to>
    <xdr:sp macro="" textlink="">
      <xdr:nvSpPr>
        <xdr:cNvPr id="82" name="楕円 81"/>
        <xdr:cNvSpPr/>
      </xdr:nvSpPr>
      <xdr:spPr>
        <a:xfrm>
          <a:off x="4584700" y="616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138313</xdr:rowOff>
    </xdr:from>
    <xdr:ext cx="599010" cy="259045"/>
    <xdr:sp macro="" textlink="">
      <xdr:nvSpPr>
        <xdr:cNvPr id="83" name="人件費該当値テキスト"/>
        <xdr:cNvSpPr txBox="1"/>
      </xdr:nvSpPr>
      <xdr:spPr>
        <a:xfrm>
          <a:off x="4686300" y="6139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64374</xdr:rowOff>
    </xdr:from>
    <xdr:to>
      <xdr:col>20</xdr:col>
      <xdr:colOff>38100</xdr:colOff>
      <xdr:row>36</xdr:row>
      <xdr:rowOff>165974</xdr:rowOff>
    </xdr:to>
    <xdr:sp macro="" textlink="">
      <xdr:nvSpPr>
        <xdr:cNvPr id="84" name="楕円 83"/>
        <xdr:cNvSpPr/>
      </xdr:nvSpPr>
      <xdr:spPr>
        <a:xfrm>
          <a:off x="3746500" y="623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157101</xdr:rowOff>
    </xdr:from>
    <xdr:ext cx="599010" cy="259045"/>
    <xdr:sp macro="" textlink="">
      <xdr:nvSpPr>
        <xdr:cNvPr id="85" name="テキスト ボックス 84"/>
        <xdr:cNvSpPr txBox="1"/>
      </xdr:nvSpPr>
      <xdr:spPr>
        <a:xfrm>
          <a:off x="3497795" y="6329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57865</xdr:rowOff>
    </xdr:from>
    <xdr:to>
      <xdr:col>15</xdr:col>
      <xdr:colOff>101600</xdr:colOff>
      <xdr:row>36</xdr:row>
      <xdr:rowOff>159465</xdr:rowOff>
    </xdr:to>
    <xdr:sp macro="" textlink="">
      <xdr:nvSpPr>
        <xdr:cNvPr id="86" name="楕円 85"/>
        <xdr:cNvSpPr/>
      </xdr:nvSpPr>
      <xdr:spPr>
        <a:xfrm>
          <a:off x="2857500" y="623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150592</xdr:rowOff>
    </xdr:from>
    <xdr:ext cx="599010" cy="259045"/>
    <xdr:sp macro="" textlink="">
      <xdr:nvSpPr>
        <xdr:cNvPr id="87" name="テキスト ボックス 86"/>
        <xdr:cNvSpPr txBox="1"/>
      </xdr:nvSpPr>
      <xdr:spPr>
        <a:xfrm>
          <a:off x="2608795" y="6322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104837</xdr:rowOff>
    </xdr:from>
    <xdr:to>
      <xdr:col>10</xdr:col>
      <xdr:colOff>165100</xdr:colOff>
      <xdr:row>37</xdr:row>
      <xdr:rowOff>34987</xdr:rowOff>
    </xdr:to>
    <xdr:sp macro="" textlink="">
      <xdr:nvSpPr>
        <xdr:cNvPr id="88" name="楕円 87"/>
        <xdr:cNvSpPr/>
      </xdr:nvSpPr>
      <xdr:spPr>
        <a:xfrm>
          <a:off x="1968500" y="627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26114</xdr:rowOff>
    </xdr:from>
    <xdr:ext cx="599010" cy="259045"/>
    <xdr:sp macro="" textlink="">
      <xdr:nvSpPr>
        <xdr:cNvPr id="89" name="テキスト ボックス 88"/>
        <xdr:cNvSpPr txBox="1"/>
      </xdr:nvSpPr>
      <xdr:spPr>
        <a:xfrm>
          <a:off x="1719795" y="6369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119783</xdr:rowOff>
    </xdr:from>
    <xdr:to>
      <xdr:col>6</xdr:col>
      <xdr:colOff>38100</xdr:colOff>
      <xdr:row>37</xdr:row>
      <xdr:rowOff>49933</xdr:rowOff>
    </xdr:to>
    <xdr:sp macro="" textlink="">
      <xdr:nvSpPr>
        <xdr:cNvPr id="90" name="楕円 89"/>
        <xdr:cNvSpPr/>
      </xdr:nvSpPr>
      <xdr:spPr>
        <a:xfrm>
          <a:off x="1079500" y="629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41060</xdr:rowOff>
    </xdr:from>
    <xdr:ext cx="599010" cy="259045"/>
    <xdr:sp macro="" textlink="">
      <xdr:nvSpPr>
        <xdr:cNvPr id="91" name="テキスト ボックス 90"/>
        <xdr:cNvSpPr txBox="1"/>
      </xdr:nvSpPr>
      <xdr:spPr>
        <a:xfrm>
          <a:off x="830795" y="638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4" name="テキスト ボックス 103"/>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158102</xdr:rowOff>
    </xdr:from>
    <xdr:to>
      <xdr:col>24</xdr:col>
      <xdr:colOff>62865</xdr:colOff>
      <xdr:row>59</xdr:row>
      <xdr:rowOff>86177</xdr:rowOff>
    </xdr:to>
    <xdr:cxnSp macro="">
      <xdr:nvCxnSpPr>
        <xdr:cNvPr id="116" name="直線コネクタ 115"/>
        <xdr:cNvCxnSpPr/>
      </xdr:nvCxnSpPr>
      <xdr:spPr>
        <a:xfrm flipV="1">
          <a:off x="4633595" y="8730602"/>
          <a:ext cx="1270" cy="147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90004</xdr:rowOff>
    </xdr:from>
    <xdr:ext cx="534377" cy="259045"/>
    <xdr:sp macro="" textlink="">
      <xdr:nvSpPr>
        <xdr:cNvPr id="117" name="物件費最小値テキスト"/>
        <xdr:cNvSpPr txBox="1"/>
      </xdr:nvSpPr>
      <xdr:spPr>
        <a:xfrm>
          <a:off x="4686300" y="1020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86177</xdr:rowOff>
    </xdr:from>
    <xdr:to>
      <xdr:col>24</xdr:col>
      <xdr:colOff>152400</xdr:colOff>
      <xdr:row>59</xdr:row>
      <xdr:rowOff>86177</xdr:rowOff>
    </xdr:to>
    <xdr:cxnSp macro="">
      <xdr:nvCxnSpPr>
        <xdr:cNvPr id="118" name="直線コネクタ 117"/>
        <xdr:cNvCxnSpPr/>
      </xdr:nvCxnSpPr>
      <xdr:spPr>
        <a:xfrm>
          <a:off x="4546600" y="10201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104779</xdr:rowOff>
    </xdr:from>
    <xdr:ext cx="599010" cy="259045"/>
    <xdr:sp macro="" textlink="">
      <xdr:nvSpPr>
        <xdr:cNvPr id="119" name="物件費最大値テキスト"/>
        <xdr:cNvSpPr txBox="1"/>
      </xdr:nvSpPr>
      <xdr:spPr>
        <a:xfrm>
          <a:off x="4686300" y="850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158102</xdr:rowOff>
    </xdr:from>
    <xdr:to>
      <xdr:col>24</xdr:col>
      <xdr:colOff>152400</xdr:colOff>
      <xdr:row>50</xdr:row>
      <xdr:rowOff>158102</xdr:rowOff>
    </xdr:to>
    <xdr:cxnSp macro="">
      <xdr:nvCxnSpPr>
        <xdr:cNvPr id="120" name="直線コネクタ 119"/>
        <xdr:cNvCxnSpPr/>
      </xdr:nvCxnSpPr>
      <xdr:spPr>
        <a:xfrm>
          <a:off x="4546600" y="873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30399</xdr:rowOff>
    </xdr:from>
    <xdr:to>
      <xdr:col>24</xdr:col>
      <xdr:colOff>63500</xdr:colOff>
      <xdr:row>57</xdr:row>
      <xdr:rowOff>150025</xdr:rowOff>
    </xdr:to>
    <xdr:cxnSp macro="">
      <xdr:nvCxnSpPr>
        <xdr:cNvPr id="121" name="直線コネクタ 120"/>
        <xdr:cNvCxnSpPr/>
      </xdr:nvCxnSpPr>
      <xdr:spPr>
        <a:xfrm flipV="1">
          <a:off x="3797300" y="9803049"/>
          <a:ext cx="838200" cy="11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126811</xdr:rowOff>
    </xdr:from>
    <xdr:ext cx="599010" cy="259045"/>
    <xdr:sp macro="" textlink="">
      <xdr:nvSpPr>
        <xdr:cNvPr id="122" name="物件費平均値テキスト"/>
        <xdr:cNvSpPr txBox="1"/>
      </xdr:nvSpPr>
      <xdr:spPr>
        <a:xfrm>
          <a:off x="4686300" y="95565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103934</xdr:rowOff>
    </xdr:from>
    <xdr:to>
      <xdr:col>24</xdr:col>
      <xdr:colOff>114300</xdr:colOff>
      <xdr:row>57</xdr:row>
      <xdr:rowOff>34084</xdr:rowOff>
    </xdr:to>
    <xdr:sp macro="" textlink="">
      <xdr:nvSpPr>
        <xdr:cNvPr id="123" name="フローチャート: 判断 122"/>
        <xdr:cNvSpPr/>
      </xdr:nvSpPr>
      <xdr:spPr>
        <a:xfrm>
          <a:off x="4584700" y="970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150025</xdr:rowOff>
    </xdr:from>
    <xdr:to>
      <xdr:col>19</xdr:col>
      <xdr:colOff>177800</xdr:colOff>
      <xdr:row>58</xdr:row>
      <xdr:rowOff>24394</xdr:rowOff>
    </xdr:to>
    <xdr:cxnSp macro="">
      <xdr:nvCxnSpPr>
        <xdr:cNvPr id="124" name="直線コネクタ 123"/>
        <xdr:cNvCxnSpPr/>
      </xdr:nvCxnSpPr>
      <xdr:spPr>
        <a:xfrm flipV="1">
          <a:off x="2908300" y="9922675"/>
          <a:ext cx="889000" cy="4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5263</xdr:rowOff>
    </xdr:from>
    <xdr:to>
      <xdr:col>20</xdr:col>
      <xdr:colOff>38100</xdr:colOff>
      <xdr:row>57</xdr:row>
      <xdr:rowOff>106863</xdr:rowOff>
    </xdr:to>
    <xdr:sp macro="" textlink="">
      <xdr:nvSpPr>
        <xdr:cNvPr id="125" name="フローチャート: 判断 124"/>
        <xdr:cNvSpPr/>
      </xdr:nvSpPr>
      <xdr:spPr>
        <a:xfrm>
          <a:off x="3746500" y="977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123390</xdr:rowOff>
    </xdr:from>
    <xdr:ext cx="599010" cy="259045"/>
    <xdr:sp macro="" textlink="">
      <xdr:nvSpPr>
        <xdr:cNvPr id="126" name="テキスト ボックス 125"/>
        <xdr:cNvSpPr txBox="1"/>
      </xdr:nvSpPr>
      <xdr:spPr>
        <a:xfrm>
          <a:off x="3497795" y="955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24394</xdr:rowOff>
    </xdr:from>
    <xdr:to>
      <xdr:col>15</xdr:col>
      <xdr:colOff>50800</xdr:colOff>
      <xdr:row>58</xdr:row>
      <xdr:rowOff>77529</xdr:rowOff>
    </xdr:to>
    <xdr:cxnSp macro="">
      <xdr:nvCxnSpPr>
        <xdr:cNvPr id="127" name="直線コネクタ 126"/>
        <xdr:cNvCxnSpPr/>
      </xdr:nvCxnSpPr>
      <xdr:spPr>
        <a:xfrm flipV="1">
          <a:off x="2019300" y="9968494"/>
          <a:ext cx="889000" cy="5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85837</xdr:rowOff>
    </xdr:from>
    <xdr:to>
      <xdr:col>15</xdr:col>
      <xdr:colOff>101600</xdr:colOff>
      <xdr:row>58</xdr:row>
      <xdr:rowOff>15987</xdr:rowOff>
    </xdr:to>
    <xdr:sp macro="" textlink="">
      <xdr:nvSpPr>
        <xdr:cNvPr id="128" name="フローチャート: 判断 127"/>
        <xdr:cNvSpPr/>
      </xdr:nvSpPr>
      <xdr:spPr>
        <a:xfrm>
          <a:off x="2857500" y="9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32514</xdr:rowOff>
    </xdr:from>
    <xdr:ext cx="599010" cy="259045"/>
    <xdr:sp macro="" textlink="">
      <xdr:nvSpPr>
        <xdr:cNvPr id="129" name="テキスト ボックス 128"/>
        <xdr:cNvSpPr txBox="1"/>
      </xdr:nvSpPr>
      <xdr:spPr>
        <a:xfrm>
          <a:off x="2608795" y="963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77529</xdr:rowOff>
    </xdr:from>
    <xdr:to>
      <xdr:col>10</xdr:col>
      <xdr:colOff>114300</xdr:colOff>
      <xdr:row>58</xdr:row>
      <xdr:rowOff>104046</xdr:rowOff>
    </xdr:to>
    <xdr:cxnSp macro="">
      <xdr:nvCxnSpPr>
        <xdr:cNvPr id="130" name="直線コネクタ 129"/>
        <xdr:cNvCxnSpPr/>
      </xdr:nvCxnSpPr>
      <xdr:spPr>
        <a:xfrm flipV="1">
          <a:off x="1130300" y="10021629"/>
          <a:ext cx="8890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34638</xdr:rowOff>
    </xdr:from>
    <xdr:to>
      <xdr:col>10</xdr:col>
      <xdr:colOff>165100</xdr:colOff>
      <xdr:row>58</xdr:row>
      <xdr:rowOff>136238</xdr:rowOff>
    </xdr:to>
    <xdr:sp macro="" textlink="">
      <xdr:nvSpPr>
        <xdr:cNvPr id="131" name="フローチャート: 判断 130"/>
        <xdr:cNvSpPr/>
      </xdr:nvSpPr>
      <xdr:spPr>
        <a:xfrm>
          <a:off x="1968500" y="997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127365</xdr:rowOff>
    </xdr:from>
    <xdr:ext cx="599010" cy="259045"/>
    <xdr:sp macro="" textlink="">
      <xdr:nvSpPr>
        <xdr:cNvPr id="132" name="テキスト ボックス 131"/>
        <xdr:cNvSpPr txBox="1"/>
      </xdr:nvSpPr>
      <xdr:spPr>
        <a:xfrm>
          <a:off x="1719795" y="1007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124844</xdr:rowOff>
    </xdr:from>
    <xdr:to>
      <xdr:col>6</xdr:col>
      <xdr:colOff>38100</xdr:colOff>
      <xdr:row>59</xdr:row>
      <xdr:rowOff>54994</xdr:rowOff>
    </xdr:to>
    <xdr:sp macro="" textlink="">
      <xdr:nvSpPr>
        <xdr:cNvPr id="133" name="フローチャート: 判断 132"/>
        <xdr:cNvSpPr/>
      </xdr:nvSpPr>
      <xdr:spPr>
        <a:xfrm>
          <a:off x="1079500" y="1006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46121</xdr:rowOff>
    </xdr:from>
    <xdr:ext cx="599010" cy="259045"/>
    <xdr:sp macro="" textlink="">
      <xdr:nvSpPr>
        <xdr:cNvPr id="134" name="テキスト ボックス 133"/>
        <xdr:cNvSpPr txBox="1"/>
      </xdr:nvSpPr>
      <xdr:spPr>
        <a:xfrm>
          <a:off x="830795" y="1016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151049</xdr:rowOff>
    </xdr:from>
    <xdr:to>
      <xdr:col>24</xdr:col>
      <xdr:colOff>114300</xdr:colOff>
      <xdr:row>57</xdr:row>
      <xdr:rowOff>81199</xdr:rowOff>
    </xdr:to>
    <xdr:sp macro="" textlink="">
      <xdr:nvSpPr>
        <xdr:cNvPr id="140" name="楕円 139"/>
        <xdr:cNvSpPr/>
      </xdr:nvSpPr>
      <xdr:spPr>
        <a:xfrm>
          <a:off x="4584700" y="975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129476</xdr:rowOff>
    </xdr:from>
    <xdr:ext cx="599010" cy="259045"/>
    <xdr:sp macro="" textlink="">
      <xdr:nvSpPr>
        <xdr:cNvPr id="141" name="物件費該当値テキスト"/>
        <xdr:cNvSpPr txBox="1"/>
      </xdr:nvSpPr>
      <xdr:spPr>
        <a:xfrm>
          <a:off x="4686300" y="9730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99225</xdr:rowOff>
    </xdr:from>
    <xdr:to>
      <xdr:col>20</xdr:col>
      <xdr:colOff>38100</xdr:colOff>
      <xdr:row>58</xdr:row>
      <xdr:rowOff>29375</xdr:rowOff>
    </xdr:to>
    <xdr:sp macro="" textlink="">
      <xdr:nvSpPr>
        <xdr:cNvPr id="142" name="楕円 141"/>
        <xdr:cNvSpPr/>
      </xdr:nvSpPr>
      <xdr:spPr>
        <a:xfrm>
          <a:off x="3746500" y="987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20502</xdr:rowOff>
    </xdr:from>
    <xdr:ext cx="599010" cy="259045"/>
    <xdr:sp macro="" textlink="">
      <xdr:nvSpPr>
        <xdr:cNvPr id="143" name="テキスト ボックス 142"/>
        <xdr:cNvSpPr txBox="1"/>
      </xdr:nvSpPr>
      <xdr:spPr>
        <a:xfrm>
          <a:off x="3497795" y="9964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145044</xdr:rowOff>
    </xdr:from>
    <xdr:to>
      <xdr:col>15</xdr:col>
      <xdr:colOff>101600</xdr:colOff>
      <xdr:row>58</xdr:row>
      <xdr:rowOff>75194</xdr:rowOff>
    </xdr:to>
    <xdr:sp macro="" textlink="">
      <xdr:nvSpPr>
        <xdr:cNvPr id="144" name="楕円 143"/>
        <xdr:cNvSpPr/>
      </xdr:nvSpPr>
      <xdr:spPr>
        <a:xfrm>
          <a:off x="2857500" y="991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66321</xdr:rowOff>
    </xdr:from>
    <xdr:ext cx="599010" cy="259045"/>
    <xdr:sp macro="" textlink="">
      <xdr:nvSpPr>
        <xdr:cNvPr id="145" name="テキスト ボックス 144"/>
        <xdr:cNvSpPr txBox="1"/>
      </xdr:nvSpPr>
      <xdr:spPr>
        <a:xfrm>
          <a:off x="2608795" y="10010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26729</xdr:rowOff>
    </xdr:from>
    <xdr:to>
      <xdr:col>10</xdr:col>
      <xdr:colOff>165100</xdr:colOff>
      <xdr:row>58</xdr:row>
      <xdr:rowOff>128329</xdr:rowOff>
    </xdr:to>
    <xdr:sp macro="" textlink="">
      <xdr:nvSpPr>
        <xdr:cNvPr id="146" name="楕円 145"/>
        <xdr:cNvSpPr/>
      </xdr:nvSpPr>
      <xdr:spPr>
        <a:xfrm>
          <a:off x="1968500" y="997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144856</xdr:rowOff>
    </xdr:from>
    <xdr:ext cx="599010" cy="259045"/>
    <xdr:sp macro="" textlink="">
      <xdr:nvSpPr>
        <xdr:cNvPr id="147" name="テキスト ボックス 146"/>
        <xdr:cNvSpPr txBox="1"/>
      </xdr:nvSpPr>
      <xdr:spPr>
        <a:xfrm>
          <a:off x="1719795" y="974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53246</xdr:rowOff>
    </xdr:from>
    <xdr:to>
      <xdr:col>6</xdr:col>
      <xdr:colOff>38100</xdr:colOff>
      <xdr:row>58</xdr:row>
      <xdr:rowOff>154846</xdr:rowOff>
    </xdr:to>
    <xdr:sp macro="" textlink="">
      <xdr:nvSpPr>
        <xdr:cNvPr id="148" name="楕円 147"/>
        <xdr:cNvSpPr/>
      </xdr:nvSpPr>
      <xdr:spPr>
        <a:xfrm>
          <a:off x="1079500" y="999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171373</xdr:rowOff>
    </xdr:from>
    <xdr:ext cx="599010" cy="259045"/>
    <xdr:sp macro="" textlink="">
      <xdr:nvSpPr>
        <xdr:cNvPr id="149" name="テキスト ボックス 148"/>
        <xdr:cNvSpPr txBox="1"/>
      </xdr:nvSpPr>
      <xdr:spPr>
        <a:xfrm>
          <a:off x="830795" y="9772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148021</xdr:rowOff>
    </xdr:from>
    <xdr:to>
      <xdr:col>24</xdr:col>
      <xdr:colOff>62865</xdr:colOff>
      <xdr:row>78</xdr:row>
      <xdr:rowOff>53839</xdr:rowOff>
    </xdr:to>
    <xdr:cxnSp macro="">
      <xdr:nvCxnSpPr>
        <xdr:cNvPr id="171" name="直線コネクタ 170"/>
        <xdr:cNvCxnSpPr/>
      </xdr:nvCxnSpPr>
      <xdr:spPr>
        <a:xfrm flipV="1">
          <a:off x="4633595" y="12149521"/>
          <a:ext cx="1270" cy="1277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57666</xdr:rowOff>
    </xdr:from>
    <xdr:ext cx="469744" cy="259045"/>
    <xdr:sp macro="" textlink="">
      <xdr:nvSpPr>
        <xdr:cNvPr id="172" name="維持補修費最小値テキスト"/>
        <xdr:cNvSpPr txBox="1"/>
      </xdr:nvSpPr>
      <xdr:spPr>
        <a:xfrm>
          <a:off x="4686300" y="1343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53839</xdr:rowOff>
    </xdr:from>
    <xdr:to>
      <xdr:col>24</xdr:col>
      <xdr:colOff>152400</xdr:colOff>
      <xdr:row>78</xdr:row>
      <xdr:rowOff>53839</xdr:rowOff>
    </xdr:to>
    <xdr:cxnSp macro="">
      <xdr:nvCxnSpPr>
        <xdr:cNvPr id="173" name="直線コネクタ 172"/>
        <xdr:cNvCxnSpPr/>
      </xdr:nvCxnSpPr>
      <xdr:spPr>
        <a:xfrm>
          <a:off x="4546600" y="1342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94698</xdr:rowOff>
    </xdr:from>
    <xdr:ext cx="534377" cy="259045"/>
    <xdr:sp macro="" textlink="">
      <xdr:nvSpPr>
        <xdr:cNvPr id="174" name="維持補修費最大値テキスト"/>
        <xdr:cNvSpPr txBox="1"/>
      </xdr:nvSpPr>
      <xdr:spPr>
        <a:xfrm>
          <a:off x="4686300" y="1192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148021</xdr:rowOff>
    </xdr:from>
    <xdr:to>
      <xdr:col>24</xdr:col>
      <xdr:colOff>152400</xdr:colOff>
      <xdr:row>70</xdr:row>
      <xdr:rowOff>148021</xdr:rowOff>
    </xdr:to>
    <xdr:cxnSp macro="">
      <xdr:nvCxnSpPr>
        <xdr:cNvPr id="175" name="直線コネクタ 174"/>
        <xdr:cNvCxnSpPr/>
      </xdr:nvCxnSpPr>
      <xdr:spPr>
        <a:xfrm>
          <a:off x="4546600" y="12149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114326</xdr:rowOff>
    </xdr:from>
    <xdr:to>
      <xdr:col>24</xdr:col>
      <xdr:colOff>63500</xdr:colOff>
      <xdr:row>71</xdr:row>
      <xdr:rowOff>127493</xdr:rowOff>
    </xdr:to>
    <xdr:cxnSp macro="">
      <xdr:nvCxnSpPr>
        <xdr:cNvPr id="176" name="直線コネクタ 175"/>
        <xdr:cNvCxnSpPr/>
      </xdr:nvCxnSpPr>
      <xdr:spPr>
        <a:xfrm flipV="1">
          <a:off x="3797300" y="12287276"/>
          <a:ext cx="838200" cy="1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112773</xdr:rowOff>
    </xdr:from>
    <xdr:ext cx="534377" cy="259045"/>
    <xdr:sp macro="" textlink="">
      <xdr:nvSpPr>
        <xdr:cNvPr id="177" name="維持補修費平均値テキスト"/>
        <xdr:cNvSpPr txBox="1"/>
      </xdr:nvSpPr>
      <xdr:spPr>
        <a:xfrm>
          <a:off x="4686300" y="12800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134346</xdr:rowOff>
    </xdr:from>
    <xdr:to>
      <xdr:col>24</xdr:col>
      <xdr:colOff>114300</xdr:colOff>
      <xdr:row>75</xdr:row>
      <xdr:rowOff>64496</xdr:rowOff>
    </xdr:to>
    <xdr:sp macro="" textlink="">
      <xdr:nvSpPr>
        <xdr:cNvPr id="178" name="フローチャート: 判断 177"/>
        <xdr:cNvSpPr/>
      </xdr:nvSpPr>
      <xdr:spPr>
        <a:xfrm>
          <a:off x="4584700" y="128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21148</xdr:rowOff>
    </xdr:from>
    <xdr:to>
      <xdr:col>19</xdr:col>
      <xdr:colOff>177800</xdr:colOff>
      <xdr:row>71</xdr:row>
      <xdr:rowOff>127493</xdr:rowOff>
    </xdr:to>
    <xdr:cxnSp macro="">
      <xdr:nvCxnSpPr>
        <xdr:cNvPr id="179" name="直線コネクタ 178"/>
        <xdr:cNvCxnSpPr/>
      </xdr:nvCxnSpPr>
      <xdr:spPr>
        <a:xfrm>
          <a:off x="2908300" y="12194098"/>
          <a:ext cx="889000" cy="10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42586</xdr:rowOff>
    </xdr:from>
    <xdr:to>
      <xdr:col>20</xdr:col>
      <xdr:colOff>38100</xdr:colOff>
      <xdr:row>75</xdr:row>
      <xdr:rowOff>144186</xdr:rowOff>
    </xdr:to>
    <xdr:sp macro="" textlink="">
      <xdr:nvSpPr>
        <xdr:cNvPr id="180" name="フローチャート: 判断 179"/>
        <xdr:cNvSpPr/>
      </xdr:nvSpPr>
      <xdr:spPr>
        <a:xfrm>
          <a:off x="3746500" y="1290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135312</xdr:rowOff>
    </xdr:from>
    <xdr:ext cx="534377" cy="259045"/>
    <xdr:sp macro="" textlink="">
      <xdr:nvSpPr>
        <xdr:cNvPr id="181" name="テキスト ボックス 180"/>
        <xdr:cNvSpPr txBox="1"/>
      </xdr:nvSpPr>
      <xdr:spPr>
        <a:xfrm>
          <a:off x="3530111" y="1299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21148</xdr:rowOff>
    </xdr:from>
    <xdr:to>
      <xdr:col>15</xdr:col>
      <xdr:colOff>50800</xdr:colOff>
      <xdr:row>71</xdr:row>
      <xdr:rowOff>70709</xdr:rowOff>
    </xdr:to>
    <xdr:cxnSp macro="">
      <xdr:nvCxnSpPr>
        <xdr:cNvPr id="182" name="直線コネクタ 181"/>
        <xdr:cNvCxnSpPr/>
      </xdr:nvCxnSpPr>
      <xdr:spPr>
        <a:xfrm flipV="1">
          <a:off x="2019300" y="12194098"/>
          <a:ext cx="889000" cy="4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26858</xdr:rowOff>
    </xdr:from>
    <xdr:to>
      <xdr:col>15</xdr:col>
      <xdr:colOff>101600</xdr:colOff>
      <xdr:row>75</xdr:row>
      <xdr:rowOff>128458</xdr:rowOff>
    </xdr:to>
    <xdr:sp macro="" textlink="">
      <xdr:nvSpPr>
        <xdr:cNvPr id="183" name="フローチャート: 判断 182"/>
        <xdr:cNvSpPr/>
      </xdr:nvSpPr>
      <xdr:spPr>
        <a:xfrm>
          <a:off x="2857500" y="1288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119584</xdr:rowOff>
    </xdr:from>
    <xdr:ext cx="534377" cy="259045"/>
    <xdr:sp macro="" textlink="">
      <xdr:nvSpPr>
        <xdr:cNvPr id="184" name="テキスト ボックス 183"/>
        <xdr:cNvSpPr txBox="1"/>
      </xdr:nvSpPr>
      <xdr:spPr>
        <a:xfrm>
          <a:off x="2641111" y="1297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70709</xdr:rowOff>
    </xdr:from>
    <xdr:to>
      <xdr:col>10</xdr:col>
      <xdr:colOff>114300</xdr:colOff>
      <xdr:row>71</xdr:row>
      <xdr:rowOff>111171</xdr:rowOff>
    </xdr:to>
    <xdr:cxnSp macro="">
      <xdr:nvCxnSpPr>
        <xdr:cNvPr id="185" name="直線コネクタ 184"/>
        <xdr:cNvCxnSpPr/>
      </xdr:nvCxnSpPr>
      <xdr:spPr>
        <a:xfrm flipV="1">
          <a:off x="1130300" y="12243659"/>
          <a:ext cx="889000" cy="4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167127</xdr:rowOff>
    </xdr:from>
    <xdr:to>
      <xdr:col>10</xdr:col>
      <xdr:colOff>165100</xdr:colOff>
      <xdr:row>75</xdr:row>
      <xdr:rowOff>97277</xdr:rowOff>
    </xdr:to>
    <xdr:sp macro="" textlink="">
      <xdr:nvSpPr>
        <xdr:cNvPr id="186" name="フローチャート: 判断 185"/>
        <xdr:cNvSpPr/>
      </xdr:nvSpPr>
      <xdr:spPr>
        <a:xfrm>
          <a:off x="1968500" y="1285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88404</xdr:rowOff>
    </xdr:from>
    <xdr:ext cx="534377" cy="259045"/>
    <xdr:sp macro="" textlink="">
      <xdr:nvSpPr>
        <xdr:cNvPr id="187" name="テキスト ボックス 186"/>
        <xdr:cNvSpPr txBox="1"/>
      </xdr:nvSpPr>
      <xdr:spPr>
        <a:xfrm>
          <a:off x="1752111" y="1294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100970</xdr:rowOff>
    </xdr:from>
    <xdr:to>
      <xdr:col>6</xdr:col>
      <xdr:colOff>38100</xdr:colOff>
      <xdr:row>76</xdr:row>
      <xdr:rowOff>31121</xdr:rowOff>
    </xdr:to>
    <xdr:sp macro="" textlink="">
      <xdr:nvSpPr>
        <xdr:cNvPr id="188" name="フローチャート: 判断 187"/>
        <xdr:cNvSpPr/>
      </xdr:nvSpPr>
      <xdr:spPr>
        <a:xfrm>
          <a:off x="1079500" y="1295972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22248</xdr:rowOff>
    </xdr:from>
    <xdr:ext cx="534377" cy="259045"/>
    <xdr:sp macro="" textlink="">
      <xdr:nvSpPr>
        <xdr:cNvPr id="189" name="テキスト ボックス 188"/>
        <xdr:cNvSpPr txBox="1"/>
      </xdr:nvSpPr>
      <xdr:spPr>
        <a:xfrm>
          <a:off x="863111" y="1305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63526</xdr:rowOff>
    </xdr:from>
    <xdr:to>
      <xdr:col>24</xdr:col>
      <xdr:colOff>114300</xdr:colOff>
      <xdr:row>71</xdr:row>
      <xdr:rowOff>165126</xdr:rowOff>
    </xdr:to>
    <xdr:sp macro="" textlink="">
      <xdr:nvSpPr>
        <xdr:cNvPr id="195" name="楕円 194"/>
        <xdr:cNvSpPr/>
      </xdr:nvSpPr>
      <xdr:spPr>
        <a:xfrm>
          <a:off x="4584700" y="1223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86403</xdr:rowOff>
    </xdr:from>
    <xdr:ext cx="534377" cy="259045"/>
    <xdr:sp macro="" textlink="">
      <xdr:nvSpPr>
        <xdr:cNvPr id="196" name="維持補修費該当値テキスト"/>
        <xdr:cNvSpPr txBox="1"/>
      </xdr:nvSpPr>
      <xdr:spPr>
        <a:xfrm>
          <a:off x="4686300" y="120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76693</xdr:rowOff>
    </xdr:from>
    <xdr:to>
      <xdr:col>20</xdr:col>
      <xdr:colOff>38100</xdr:colOff>
      <xdr:row>72</xdr:row>
      <xdr:rowOff>6843</xdr:rowOff>
    </xdr:to>
    <xdr:sp macro="" textlink="">
      <xdr:nvSpPr>
        <xdr:cNvPr id="197" name="楕円 196"/>
        <xdr:cNvSpPr/>
      </xdr:nvSpPr>
      <xdr:spPr>
        <a:xfrm>
          <a:off x="3746500" y="1224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70</xdr:row>
      <xdr:rowOff>23370</xdr:rowOff>
    </xdr:from>
    <xdr:ext cx="534377" cy="259045"/>
    <xdr:sp macro="" textlink="">
      <xdr:nvSpPr>
        <xdr:cNvPr id="198" name="テキスト ボックス 197"/>
        <xdr:cNvSpPr txBox="1"/>
      </xdr:nvSpPr>
      <xdr:spPr>
        <a:xfrm>
          <a:off x="3530111" y="120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141798</xdr:rowOff>
    </xdr:from>
    <xdr:to>
      <xdr:col>15</xdr:col>
      <xdr:colOff>101600</xdr:colOff>
      <xdr:row>71</xdr:row>
      <xdr:rowOff>71948</xdr:rowOff>
    </xdr:to>
    <xdr:sp macro="" textlink="">
      <xdr:nvSpPr>
        <xdr:cNvPr id="199" name="楕円 198"/>
        <xdr:cNvSpPr/>
      </xdr:nvSpPr>
      <xdr:spPr>
        <a:xfrm>
          <a:off x="2857500" y="1214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69</xdr:row>
      <xdr:rowOff>88475</xdr:rowOff>
    </xdr:from>
    <xdr:ext cx="534377" cy="259045"/>
    <xdr:sp macro="" textlink="">
      <xdr:nvSpPr>
        <xdr:cNvPr id="200" name="テキスト ボックス 199"/>
        <xdr:cNvSpPr txBox="1"/>
      </xdr:nvSpPr>
      <xdr:spPr>
        <a:xfrm>
          <a:off x="2641111" y="1191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19909</xdr:rowOff>
    </xdr:from>
    <xdr:to>
      <xdr:col>10</xdr:col>
      <xdr:colOff>165100</xdr:colOff>
      <xdr:row>71</xdr:row>
      <xdr:rowOff>121509</xdr:rowOff>
    </xdr:to>
    <xdr:sp macro="" textlink="">
      <xdr:nvSpPr>
        <xdr:cNvPr id="201" name="楕円 200"/>
        <xdr:cNvSpPr/>
      </xdr:nvSpPr>
      <xdr:spPr>
        <a:xfrm>
          <a:off x="1968500" y="1219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69</xdr:row>
      <xdr:rowOff>138036</xdr:rowOff>
    </xdr:from>
    <xdr:ext cx="534377" cy="259045"/>
    <xdr:sp macro="" textlink="">
      <xdr:nvSpPr>
        <xdr:cNvPr id="202" name="テキスト ボックス 201"/>
        <xdr:cNvSpPr txBox="1"/>
      </xdr:nvSpPr>
      <xdr:spPr>
        <a:xfrm>
          <a:off x="1752111" y="1196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60371</xdr:rowOff>
    </xdr:from>
    <xdr:to>
      <xdr:col>6</xdr:col>
      <xdr:colOff>38100</xdr:colOff>
      <xdr:row>71</xdr:row>
      <xdr:rowOff>161971</xdr:rowOff>
    </xdr:to>
    <xdr:sp macro="" textlink="">
      <xdr:nvSpPr>
        <xdr:cNvPr id="203" name="楕円 202"/>
        <xdr:cNvSpPr/>
      </xdr:nvSpPr>
      <xdr:spPr>
        <a:xfrm>
          <a:off x="1079500" y="1223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70</xdr:row>
      <xdr:rowOff>7048</xdr:rowOff>
    </xdr:from>
    <xdr:ext cx="534377" cy="259045"/>
    <xdr:sp macro="" textlink="">
      <xdr:nvSpPr>
        <xdr:cNvPr id="204" name="テキスト ボックス 203"/>
        <xdr:cNvSpPr txBox="1"/>
      </xdr:nvSpPr>
      <xdr:spPr>
        <a:xfrm>
          <a:off x="863111" y="1200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101809</xdr:rowOff>
    </xdr:from>
    <xdr:to>
      <xdr:col>24</xdr:col>
      <xdr:colOff>62865</xdr:colOff>
      <xdr:row>99</xdr:row>
      <xdr:rowOff>96075</xdr:rowOff>
    </xdr:to>
    <xdr:cxnSp macro="">
      <xdr:nvCxnSpPr>
        <xdr:cNvPr id="229" name="直線コネクタ 228"/>
        <xdr:cNvCxnSpPr/>
      </xdr:nvCxnSpPr>
      <xdr:spPr>
        <a:xfrm flipV="1">
          <a:off x="4633595" y="15532309"/>
          <a:ext cx="1270" cy="153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99902</xdr:rowOff>
    </xdr:from>
    <xdr:ext cx="534377" cy="259045"/>
    <xdr:sp macro="" textlink="">
      <xdr:nvSpPr>
        <xdr:cNvPr id="230" name="扶助費最小値テキスト"/>
        <xdr:cNvSpPr txBox="1"/>
      </xdr:nvSpPr>
      <xdr:spPr>
        <a:xfrm>
          <a:off x="4686300" y="1707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96075</xdr:rowOff>
    </xdr:from>
    <xdr:to>
      <xdr:col>24</xdr:col>
      <xdr:colOff>152400</xdr:colOff>
      <xdr:row>99</xdr:row>
      <xdr:rowOff>96075</xdr:rowOff>
    </xdr:to>
    <xdr:cxnSp macro="">
      <xdr:nvCxnSpPr>
        <xdr:cNvPr id="231" name="直線コネクタ 230"/>
        <xdr:cNvCxnSpPr/>
      </xdr:nvCxnSpPr>
      <xdr:spPr>
        <a:xfrm>
          <a:off x="4546600" y="17069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48486</xdr:rowOff>
    </xdr:from>
    <xdr:ext cx="599010" cy="259045"/>
    <xdr:sp macro="" textlink="">
      <xdr:nvSpPr>
        <xdr:cNvPr id="232" name="扶助費最大値テキスト"/>
        <xdr:cNvSpPr txBox="1"/>
      </xdr:nvSpPr>
      <xdr:spPr>
        <a:xfrm>
          <a:off x="4686300" y="1530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101809</xdr:rowOff>
    </xdr:from>
    <xdr:to>
      <xdr:col>24</xdr:col>
      <xdr:colOff>152400</xdr:colOff>
      <xdr:row>90</xdr:row>
      <xdr:rowOff>101809</xdr:rowOff>
    </xdr:to>
    <xdr:cxnSp macro="">
      <xdr:nvCxnSpPr>
        <xdr:cNvPr id="233" name="直線コネクタ 232"/>
        <xdr:cNvCxnSpPr/>
      </xdr:nvCxnSpPr>
      <xdr:spPr>
        <a:xfrm>
          <a:off x="4546600" y="15532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122135</xdr:rowOff>
    </xdr:from>
    <xdr:to>
      <xdr:col>24</xdr:col>
      <xdr:colOff>63500</xdr:colOff>
      <xdr:row>95</xdr:row>
      <xdr:rowOff>78417</xdr:rowOff>
    </xdr:to>
    <xdr:cxnSp macro="">
      <xdr:nvCxnSpPr>
        <xdr:cNvPr id="234" name="直線コネクタ 233"/>
        <xdr:cNvCxnSpPr/>
      </xdr:nvCxnSpPr>
      <xdr:spPr>
        <a:xfrm flipV="1">
          <a:off x="3797300" y="16238435"/>
          <a:ext cx="838200" cy="12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134974</xdr:rowOff>
    </xdr:from>
    <xdr:ext cx="534377" cy="259045"/>
    <xdr:sp macro="" textlink="">
      <xdr:nvSpPr>
        <xdr:cNvPr id="235" name="扶助費平均値テキスト"/>
        <xdr:cNvSpPr txBox="1"/>
      </xdr:nvSpPr>
      <xdr:spPr>
        <a:xfrm>
          <a:off x="4686300" y="16251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156547</xdr:rowOff>
    </xdr:from>
    <xdr:to>
      <xdr:col>24</xdr:col>
      <xdr:colOff>114300</xdr:colOff>
      <xdr:row>95</xdr:row>
      <xdr:rowOff>86697</xdr:rowOff>
    </xdr:to>
    <xdr:sp macro="" textlink="">
      <xdr:nvSpPr>
        <xdr:cNvPr id="236" name="フローチャート: 判断 235"/>
        <xdr:cNvSpPr/>
      </xdr:nvSpPr>
      <xdr:spPr>
        <a:xfrm>
          <a:off x="4584700" y="1627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43402</xdr:rowOff>
    </xdr:from>
    <xdr:to>
      <xdr:col>19</xdr:col>
      <xdr:colOff>177800</xdr:colOff>
      <xdr:row>95</xdr:row>
      <xdr:rowOff>78417</xdr:rowOff>
    </xdr:to>
    <xdr:cxnSp macro="">
      <xdr:nvCxnSpPr>
        <xdr:cNvPr id="237" name="直線コネクタ 236"/>
        <xdr:cNvCxnSpPr/>
      </xdr:nvCxnSpPr>
      <xdr:spPr>
        <a:xfrm>
          <a:off x="2908300" y="16331152"/>
          <a:ext cx="889000" cy="3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59296</xdr:rowOff>
    </xdr:from>
    <xdr:to>
      <xdr:col>20</xdr:col>
      <xdr:colOff>38100</xdr:colOff>
      <xdr:row>94</xdr:row>
      <xdr:rowOff>160896</xdr:rowOff>
    </xdr:to>
    <xdr:sp macro="" textlink="">
      <xdr:nvSpPr>
        <xdr:cNvPr id="238" name="フローチャート: 判断 237"/>
        <xdr:cNvSpPr/>
      </xdr:nvSpPr>
      <xdr:spPr>
        <a:xfrm>
          <a:off x="3746500" y="1617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5973</xdr:rowOff>
    </xdr:from>
    <xdr:ext cx="599010" cy="259045"/>
    <xdr:sp macro="" textlink="">
      <xdr:nvSpPr>
        <xdr:cNvPr id="239" name="テキスト ボックス 238"/>
        <xdr:cNvSpPr txBox="1"/>
      </xdr:nvSpPr>
      <xdr:spPr>
        <a:xfrm>
          <a:off x="3497795" y="15950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105696</xdr:rowOff>
    </xdr:from>
    <xdr:to>
      <xdr:col>15</xdr:col>
      <xdr:colOff>50800</xdr:colOff>
      <xdr:row>95</xdr:row>
      <xdr:rowOff>43402</xdr:rowOff>
    </xdr:to>
    <xdr:cxnSp macro="">
      <xdr:nvCxnSpPr>
        <xdr:cNvPr id="240" name="直線コネクタ 239"/>
        <xdr:cNvCxnSpPr/>
      </xdr:nvCxnSpPr>
      <xdr:spPr>
        <a:xfrm>
          <a:off x="2019300" y="16050546"/>
          <a:ext cx="889000" cy="28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83965</xdr:rowOff>
    </xdr:from>
    <xdr:to>
      <xdr:col>15</xdr:col>
      <xdr:colOff>101600</xdr:colOff>
      <xdr:row>96</xdr:row>
      <xdr:rowOff>14115</xdr:rowOff>
    </xdr:to>
    <xdr:sp macro="" textlink="">
      <xdr:nvSpPr>
        <xdr:cNvPr id="241" name="フローチャート: 判断 240"/>
        <xdr:cNvSpPr/>
      </xdr:nvSpPr>
      <xdr:spPr>
        <a:xfrm>
          <a:off x="2857500" y="1637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5242</xdr:rowOff>
    </xdr:from>
    <xdr:ext cx="534377" cy="259045"/>
    <xdr:sp macro="" textlink="">
      <xdr:nvSpPr>
        <xdr:cNvPr id="242" name="テキスト ボックス 241"/>
        <xdr:cNvSpPr txBox="1"/>
      </xdr:nvSpPr>
      <xdr:spPr>
        <a:xfrm>
          <a:off x="2641111" y="1646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105696</xdr:rowOff>
    </xdr:from>
    <xdr:to>
      <xdr:col>10</xdr:col>
      <xdr:colOff>114300</xdr:colOff>
      <xdr:row>96</xdr:row>
      <xdr:rowOff>97237</xdr:rowOff>
    </xdr:to>
    <xdr:cxnSp macro="">
      <xdr:nvCxnSpPr>
        <xdr:cNvPr id="243" name="直線コネクタ 242"/>
        <xdr:cNvCxnSpPr/>
      </xdr:nvCxnSpPr>
      <xdr:spPr>
        <a:xfrm flipV="1">
          <a:off x="1130300" y="16050546"/>
          <a:ext cx="889000" cy="50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36627</xdr:rowOff>
    </xdr:from>
    <xdr:to>
      <xdr:col>10</xdr:col>
      <xdr:colOff>165100</xdr:colOff>
      <xdr:row>94</xdr:row>
      <xdr:rowOff>138227</xdr:rowOff>
    </xdr:to>
    <xdr:sp macro="" textlink="">
      <xdr:nvSpPr>
        <xdr:cNvPr id="244" name="フローチャート: 判断 243"/>
        <xdr:cNvSpPr/>
      </xdr:nvSpPr>
      <xdr:spPr>
        <a:xfrm>
          <a:off x="1968500" y="161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129354</xdr:rowOff>
    </xdr:from>
    <xdr:ext cx="599010" cy="259045"/>
    <xdr:sp macro="" textlink="">
      <xdr:nvSpPr>
        <xdr:cNvPr id="245" name="テキスト ボックス 244"/>
        <xdr:cNvSpPr txBox="1"/>
      </xdr:nvSpPr>
      <xdr:spPr>
        <a:xfrm>
          <a:off x="1719795" y="16245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135040</xdr:rowOff>
    </xdr:from>
    <xdr:to>
      <xdr:col>6</xdr:col>
      <xdr:colOff>38100</xdr:colOff>
      <xdr:row>97</xdr:row>
      <xdr:rowOff>65190</xdr:rowOff>
    </xdr:to>
    <xdr:sp macro="" textlink="">
      <xdr:nvSpPr>
        <xdr:cNvPr id="246" name="フローチャート: 判断 245"/>
        <xdr:cNvSpPr/>
      </xdr:nvSpPr>
      <xdr:spPr>
        <a:xfrm>
          <a:off x="1079500" y="1659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56317</xdr:rowOff>
    </xdr:from>
    <xdr:ext cx="534377" cy="259045"/>
    <xdr:sp macro="" textlink="">
      <xdr:nvSpPr>
        <xdr:cNvPr id="247" name="テキスト ボックス 246"/>
        <xdr:cNvSpPr txBox="1"/>
      </xdr:nvSpPr>
      <xdr:spPr>
        <a:xfrm>
          <a:off x="863111" y="1668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71335</xdr:rowOff>
    </xdr:from>
    <xdr:to>
      <xdr:col>24</xdr:col>
      <xdr:colOff>114300</xdr:colOff>
      <xdr:row>95</xdr:row>
      <xdr:rowOff>1485</xdr:rowOff>
    </xdr:to>
    <xdr:sp macro="" textlink="">
      <xdr:nvSpPr>
        <xdr:cNvPr id="253" name="楕円 252"/>
        <xdr:cNvSpPr/>
      </xdr:nvSpPr>
      <xdr:spPr>
        <a:xfrm>
          <a:off x="4584700" y="161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94212</xdr:rowOff>
    </xdr:from>
    <xdr:ext cx="599010" cy="259045"/>
    <xdr:sp macro="" textlink="">
      <xdr:nvSpPr>
        <xdr:cNvPr id="254" name="扶助費該当値テキスト"/>
        <xdr:cNvSpPr txBox="1"/>
      </xdr:nvSpPr>
      <xdr:spPr>
        <a:xfrm>
          <a:off x="4686300" y="16039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27617</xdr:rowOff>
    </xdr:from>
    <xdr:to>
      <xdr:col>20</xdr:col>
      <xdr:colOff>38100</xdr:colOff>
      <xdr:row>95</xdr:row>
      <xdr:rowOff>129217</xdr:rowOff>
    </xdr:to>
    <xdr:sp macro="" textlink="">
      <xdr:nvSpPr>
        <xdr:cNvPr id="255" name="楕円 254"/>
        <xdr:cNvSpPr/>
      </xdr:nvSpPr>
      <xdr:spPr>
        <a:xfrm>
          <a:off x="3746500" y="1631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120344</xdr:rowOff>
    </xdr:from>
    <xdr:ext cx="534377" cy="259045"/>
    <xdr:sp macro="" textlink="">
      <xdr:nvSpPr>
        <xdr:cNvPr id="256" name="テキスト ボックス 255"/>
        <xdr:cNvSpPr txBox="1"/>
      </xdr:nvSpPr>
      <xdr:spPr>
        <a:xfrm>
          <a:off x="3530111" y="164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164052</xdr:rowOff>
    </xdr:from>
    <xdr:to>
      <xdr:col>15</xdr:col>
      <xdr:colOff>101600</xdr:colOff>
      <xdr:row>95</xdr:row>
      <xdr:rowOff>94202</xdr:rowOff>
    </xdr:to>
    <xdr:sp macro="" textlink="">
      <xdr:nvSpPr>
        <xdr:cNvPr id="257" name="楕円 256"/>
        <xdr:cNvSpPr/>
      </xdr:nvSpPr>
      <xdr:spPr>
        <a:xfrm>
          <a:off x="2857500" y="1628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110729</xdr:rowOff>
    </xdr:from>
    <xdr:ext cx="534377" cy="259045"/>
    <xdr:sp macro="" textlink="">
      <xdr:nvSpPr>
        <xdr:cNvPr id="258" name="テキスト ボックス 257"/>
        <xdr:cNvSpPr txBox="1"/>
      </xdr:nvSpPr>
      <xdr:spPr>
        <a:xfrm>
          <a:off x="2641111" y="1605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54896</xdr:rowOff>
    </xdr:from>
    <xdr:to>
      <xdr:col>10</xdr:col>
      <xdr:colOff>165100</xdr:colOff>
      <xdr:row>93</xdr:row>
      <xdr:rowOff>156496</xdr:rowOff>
    </xdr:to>
    <xdr:sp macro="" textlink="">
      <xdr:nvSpPr>
        <xdr:cNvPr id="259" name="楕円 258"/>
        <xdr:cNvSpPr/>
      </xdr:nvSpPr>
      <xdr:spPr>
        <a:xfrm>
          <a:off x="1968500" y="1599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1573</xdr:rowOff>
    </xdr:from>
    <xdr:ext cx="599010" cy="259045"/>
    <xdr:sp macro="" textlink="">
      <xdr:nvSpPr>
        <xdr:cNvPr id="260" name="テキスト ボックス 259"/>
        <xdr:cNvSpPr txBox="1"/>
      </xdr:nvSpPr>
      <xdr:spPr>
        <a:xfrm>
          <a:off x="1719795" y="1577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46437</xdr:rowOff>
    </xdr:from>
    <xdr:to>
      <xdr:col>6</xdr:col>
      <xdr:colOff>38100</xdr:colOff>
      <xdr:row>96</xdr:row>
      <xdr:rowOff>148037</xdr:rowOff>
    </xdr:to>
    <xdr:sp macro="" textlink="">
      <xdr:nvSpPr>
        <xdr:cNvPr id="261" name="楕円 260"/>
        <xdr:cNvSpPr/>
      </xdr:nvSpPr>
      <xdr:spPr>
        <a:xfrm>
          <a:off x="1079500" y="1650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164564</xdr:rowOff>
    </xdr:from>
    <xdr:ext cx="534377" cy="259045"/>
    <xdr:sp macro="" textlink="">
      <xdr:nvSpPr>
        <xdr:cNvPr id="262" name="テキスト ボックス 261"/>
        <xdr:cNvSpPr txBox="1"/>
      </xdr:nvSpPr>
      <xdr:spPr>
        <a:xfrm>
          <a:off x="863111" y="1628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54627</xdr:rowOff>
    </xdr:from>
    <xdr:ext cx="595419" cy="259045"/>
    <xdr:sp macro="" textlink="">
      <xdr:nvSpPr>
        <xdr:cNvPr id="275" name="テキスト ボックス 274"/>
        <xdr:cNvSpPr txBox="1"/>
      </xdr:nvSpPr>
      <xdr:spPr>
        <a:xfrm>
          <a:off x="6008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9" name="テキスト ボックス 278"/>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74172</xdr:rowOff>
    </xdr:from>
    <xdr:to>
      <xdr:col>54</xdr:col>
      <xdr:colOff>189865</xdr:colOff>
      <xdr:row>38</xdr:row>
      <xdr:rowOff>112388</xdr:rowOff>
    </xdr:to>
    <xdr:cxnSp macro="">
      <xdr:nvCxnSpPr>
        <xdr:cNvPr id="283" name="直線コネクタ 282"/>
        <xdr:cNvCxnSpPr/>
      </xdr:nvCxnSpPr>
      <xdr:spPr>
        <a:xfrm flipV="1">
          <a:off x="10475595" y="5903472"/>
          <a:ext cx="1270" cy="724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116215</xdr:rowOff>
    </xdr:from>
    <xdr:ext cx="534377" cy="259045"/>
    <xdr:sp macro="" textlink="">
      <xdr:nvSpPr>
        <xdr:cNvPr id="284" name="補助費等最小値テキスト"/>
        <xdr:cNvSpPr txBox="1"/>
      </xdr:nvSpPr>
      <xdr:spPr>
        <a:xfrm>
          <a:off x="10528300" y="663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112388</xdr:rowOff>
    </xdr:from>
    <xdr:to>
      <xdr:col>55</xdr:col>
      <xdr:colOff>88900</xdr:colOff>
      <xdr:row>38</xdr:row>
      <xdr:rowOff>112388</xdr:rowOff>
    </xdr:to>
    <xdr:cxnSp macro="">
      <xdr:nvCxnSpPr>
        <xdr:cNvPr id="285" name="直線コネクタ 284"/>
        <xdr:cNvCxnSpPr/>
      </xdr:nvCxnSpPr>
      <xdr:spPr>
        <a:xfrm>
          <a:off x="10388600" y="6627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20849</xdr:rowOff>
    </xdr:from>
    <xdr:ext cx="599010" cy="259045"/>
    <xdr:sp macro="" textlink="">
      <xdr:nvSpPr>
        <xdr:cNvPr id="286" name="補助費等最大値テキスト"/>
        <xdr:cNvSpPr txBox="1"/>
      </xdr:nvSpPr>
      <xdr:spPr>
        <a:xfrm>
          <a:off x="10528300" y="567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74172</xdr:rowOff>
    </xdr:from>
    <xdr:to>
      <xdr:col>55</xdr:col>
      <xdr:colOff>88900</xdr:colOff>
      <xdr:row>34</xdr:row>
      <xdr:rowOff>74172</xdr:rowOff>
    </xdr:to>
    <xdr:cxnSp macro="">
      <xdr:nvCxnSpPr>
        <xdr:cNvPr id="287" name="直線コネクタ 286"/>
        <xdr:cNvCxnSpPr/>
      </xdr:nvCxnSpPr>
      <xdr:spPr>
        <a:xfrm>
          <a:off x="10388600" y="5903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166486</xdr:rowOff>
    </xdr:from>
    <xdr:to>
      <xdr:col>55</xdr:col>
      <xdr:colOff>0</xdr:colOff>
      <xdr:row>36</xdr:row>
      <xdr:rowOff>15496</xdr:rowOff>
    </xdr:to>
    <xdr:cxnSp macro="">
      <xdr:nvCxnSpPr>
        <xdr:cNvPr id="288" name="直線コネクタ 287"/>
        <xdr:cNvCxnSpPr/>
      </xdr:nvCxnSpPr>
      <xdr:spPr>
        <a:xfrm flipV="1">
          <a:off x="9639300" y="6167236"/>
          <a:ext cx="838200" cy="2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60069</xdr:rowOff>
    </xdr:from>
    <xdr:ext cx="599010" cy="259045"/>
    <xdr:sp macro="" textlink="">
      <xdr:nvSpPr>
        <xdr:cNvPr id="289" name="補助費等平均値テキスト"/>
        <xdr:cNvSpPr txBox="1"/>
      </xdr:nvSpPr>
      <xdr:spPr>
        <a:xfrm>
          <a:off x="10528300" y="6232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81642</xdr:rowOff>
    </xdr:from>
    <xdr:to>
      <xdr:col>55</xdr:col>
      <xdr:colOff>50800</xdr:colOff>
      <xdr:row>37</xdr:row>
      <xdr:rowOff>11792</xdr:rowOff>
    </xdr:to>
    <xdr:sp macro="" textlink="">
      <xdr:nvSpPr>
        <xdr:cNvPr id="290" name="フローチャート: 判断 289"/>
        <xdr:cNvSpPr/>
      </xdr:nvSpPr>
      <xdr:spPr>
        <a:xfrm>
          <a:off x="10426700" y="625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15496</xdr:rowOff>
    </xdr:from>
    <xdr:to>
      <xdr:col>50</xdr:col>
      <xdr:colOff>114300</xdr:colOff>
      <xdr:row>36</xdr:row>
      <xdr:rowOff>109582</xdr:rowOff>
    </xdr:to>
    <xdr:cxnSp macro="">
      <xdr:nvCxnSpPr>
        <xdr:cNvPr id="291" name="直線コネクタ 290"/>
        <xdr:cNvCxnSpPr/>
      </xdr:nvCxnSpPr>
      <xdr:spPr>
        <a:xfrm flipV="1">
          <a:off x="8750300" y="6187696"/>
          <a:ext cx="889000" cy="9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28641</xdr:rowOff>
    </xdr:from>
    <xdr:to>
      <xdr:col>50</xdr:col>
      <xdr:colOff>165100</xdr:colOff>
      <xdr:row>37</xdr:row>
      <xdr:rowOff>130241</xdr:rowOff>
    </xdr:to>
    <xdr:sp macro="" textlink="">
      <xdr:nvSpPr>
        <xdr:cNvPr id="292" name="フローチャート: 判断 291"/>
        <xdr:cNvSpPr/>
      </xdr:nvSpPr>
      <xdr:spPr>
        <a:xfrm>
          <a:off x="9588500" y="637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121368</xdr:rowOff>
    </xdr:from>
    <xdr:ext cx="599010" cy="259045"/>
    <xdr:sp macro="" textlink="">
      <xdr:nvSpPr>
        <xdr:cNvPr id="293" name="テキスト ボックス 292"/>
        <xdr:cNvSpPr txBox="1"/>
      </xdr:nvSpPr>
      <xdr:spPr>
        <a:xfrm>
          <a:off x="9339795" y="6465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109582</xdr:rowOff>
    </xdr:from>
    <xdr:to>
      <xdr:col>45</xdr:col>
      <xdr:colOff>177800</xdr:colOff>
      <xdr:row>37</xdr:row>
      <xdr:rowOff>37864</xdr:rowOff>
    </xdr:to>
    <xdr:cxnSp macro="">
      <xdr:nvCxnSpPr>
        <xdr:cNvPr id="294" name="直線コネクタ 293"/>
        <xdr:cNvCxnSpPr/>
      </xdr:nvCxnSpPr>
      <xdr:spPr>
        <a:xfrm flipV="1">
          <a:off x="7861300" y="6281782"/>
          <a:ext cx="889000" cy="9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32345</xdr:rowOff>
    </xdr:from>
    <xdr:to>
      <xdr:col>46</xdr:col>
      <xdr:colOff>38100</xdr:colOff>
      <xdr:row>37</xdr:row>
      <xdr:rowOff>133945</xdr:rowOff>
    </xdr:to>
    <xdr:sp macro="" textlink="">
      <xdr:nvSpPr>
        <xdr:cNvPr id="295" name="フローチャート: 判断 294"/>
        <xdr:cNvSpPr/>
      </xdr:nvSpPr>
      <xdr:spPr>
        <a:xfrm>
          <a:off x="8699500" y="637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125072</xdr:rowOff>
    </xdr:from>
    <xdr:ext cx="599010" cy="259045"/>
    <xdr:sp macro="" textlink="">
      <xdr:nvSpPr>
        <xdr:cNvPr id="296" name="テキスト ボックス 295"/>
        <xdr:cNvSpPr txBox="1"/>
      </xdr:nvSpPr>
      <xdr:spPr>
        <a:xfrm>
          <a:off x="8450795" y="6468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98049</xdr:rowOff>
    </xdr:from>
    <xdr:to>
      <xdr:col>41</xdr:col>
      <xdr:colOff>50800</xdr:colOff>
      <xdr:row>37</xdr:row>
      <xdr:rowOff>37864</xdr:rowOff>
    </xdr:to>
    <xdr:cxnSp macro="">
      <xdr:nvCxnSpPr>
        <xdr:cNvPr id="297" name="直線コネクタ 296"/>
        <xdr:cNvCxnSpPr/>
      </xdr:nvCxnSpPr>
      <xdr:spPr>
        <a:xfrm>
          <a:off x="6972300" y="5412999"/>
          <a:ext cx="889000" cy="96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81871</xdr:rowOff>
    </xdr:from>
    <xdr:to>
      <xdr:col>41</xdr:col>
      <xdr:colOff>101600</xdr:colOff>
      <xdr:row>38</xdr:row>
      <xdr:rowOff>12021</xdr:rowOff>
    </xdr:to>
    <xdr:sp macro="" textlink="">
      <xdr:nvSpPr>
        <xdr:cNvPr id="298" name="フローチャート: 判断 297"/>
        <xdr:cNvSpPr/>
      </xdr:nvSpPr>
      <xdr:spPr>
        <a:xfrm>
          <a:off x="7810500" y="6425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3147</xdr:rowOff>
    </xdr:from>
    <xdr:ext cx="599010" cy="259045"/>
    <xdr:sp macro="" textlink="">
      <xdr:nvSpPr>
        <xdr:cNvPr id="299" name="テキスト ボックス 298"/>
        <xdr:cNvSpPr txBox="1"/>
      </xdr:nvSpPr>
      <xdr:spPr>
        <a:xfrm>
          <a:off x="7561795" y="651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164452</xdr:rowOff>
    </xdr:from>
    <xdr:to>
      <xdr:col>36</xdr:col>
      <xdr:colOff>165100</xdr:colOff>
      <xdr:row>34</xdr:row>
      <xdr:rowOff>94602</xdr:rowOff>
    </xdr:to>
    <xdr:sp macro="" textlink="">
      <xdr:nvSpPr>
        <xdr:cNvPr id="300" name="フローチャート: 判断 299"/>
        <xdr:cNvSpPr/>
      </xdr:nvSpPr>
      <xdr:spPr>
        <a:xfrm>
          <a:off x="6921500" y="582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85729</xdr:rowOff>
    </xdr:from>
    <xdr:ext cx="599010" cy="259045"/>
    <xdr:sp macro="" textlink="">
      <xdr:nvSpPr>
        <xdr:cNvPr id="301" name="テキスト ボックス 300"/>
        <xdr:cNvSpPr txBox="1"/>
      </xdr:nvSpPr>
      <xdr:spPr>
        <a:xfrm>
          <a:off x="6672795" y="5915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115686</xdr:rowOff>
    </xdr:from>
    <xdr:to>
      <xdr:col>55</xdr:col>
      <xdr:colOff>50800</xdr:colOff>
      <xdr:row>36</xdr:row>
      <xdr:rowOff>45836</xdr:rowOff>
    </xdr:to>
    <xdr:sp macro="" textlink="">
      <xdr:nvSpPr>
        <xdr:cNvPr id="307" name="楕円 306"/>
        <xdr:cNvSpPr/>
      </xdr:nvSpPr>
      <xdr:spPr>
        <a:xfrm>
          <a:off x="10426700" y="611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138563</xdr:rowOff>
    </xdr:from>
    <xdr:ext cx="599010" cy="259045"/>
    <xdr:sp macro="" textlink="">
      <xdr:nvSpPr>
        <xdr:cNvPr id="308" name="補助費等該当値テキスト"/>
        <xdr:cNvSpPr txBox="1"/>
      </xdr:nvSpPr>
      <xdr:spPr>
        <a:xfrm>
          <a:off x="10528300" y="5967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136146</xdr:rowOff>
    </xdr:from>
    <xdr:to>
      <xdr:col>50</xdr:col>
      <xdr:colOff>165100</xdr:colOff>
      <xdr:row>36</xdr:row>
      <xdr:rowOff>66296</xdr:rowOff>
    </xdr:to>
    <xdr:sp macro="" textlink="">
      <xdr:nvSpPr>
        <xdr:cNvPr id="309" name="楕円 308"/>
        <xdr:cNvSpPr/>
      </xdr:nvSpPr>
      <xdr:spPr>
        <a:xfrm>
          <a:off x="9588500" y="613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82823</xdr:rowOff>
    </xdr:from>
    <xdr:ext cx="599010" cy="259045"/>
    <xdr:sp macro="" textlink="">
      <xdr:nvSpPr>
        <xdr:cNvPr id="310" name="テキスト ボックス 309"/>
        <xdr:cNvSpPr txBox="1"/>
      </xdr:nvSpPr>
      <xdr:spPr>
        <a:xfrm>
          <a:off x="9339795" y="5912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58782</xdr:rowOff>
    </xdr:from>
    <xdr:to>
      <xdr:col>46</xdr:col>
      <xdr:colOff>38100</xdr:colOff>
      <xdr:row>36</xdr:row>
      <xdr:rowOff>160382</xdr:rowOff>
    </xdr:to>
    <xdr:sp macro="" textlink="">
      <xdr:nvSpPr>
        <xdr:cNvPr id="311" name="楕円 310"/>
        <xdr:cNvSpPr/>
      </xdr:nvSpPr>
      <xdr:spPr>
        <a:xfrm>
          <a:off x="8699500" y="623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5459</xdr:rowOff>
    </xdr:from>
    <xdr:ext cx="599010" cy="259045"/>
    <xdr:sp macro="" textlink="">
      <xdr:nvSpPr>
        <xdr:cNvPr id="312" name="テキスト ボックス 311"/>
        <xdr:cNvSpPr txBox="1"/>
      </xdr:nvSpPr>
      <xdr:spPr>
        <a:xfrm>
          <a:off x="8450795" y="6006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158514</xdr:rowOff>
    </xdr:from>
    <xdr:to>
      <xdr:col>41</xdr:col>
      <xdr:colOff>101600</xdr:colOff>
      <xdr:row>37</xdr:row>
      <xdr:rowOff>88664</xdr:rowOff>
    </xdr:to>
    <xdr:sp macro="" textlink="">
      <xdr:nvSpPr>
        <xdr:cNvPr id="313" name="楕円 312"/>
        <xdr:cNvSpPr/>
      </xdr:nvSpPr>
      <xdr:spPr>
        <a:xfrm>
          <a:off x="7810500" y="633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105191</xdr:rowOff>
    </xdr:from>
    <xdr:ext cx="599010" cy="259045"/>
    <xdr:sp macro="" textlink="">
      <xdr:nvSpPr>
        <xdr:cNvPr id="314" name="テキスト ボックス 313"/>
        <xdr:cNvSpPr txBox="1"/>
      </xdr:nvSpPr>
      <xdr:spPr>
        <a:xfrm>
          <a:off x="7561795" y="6105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47249</xdr:rowOff>
    </xdr:from>
    <xdr:to>
      <xdr:col>36</xdr:col>
      <xdr:colOff>165100</xdr:colOff>
      <xdr:row>31</xdr:row>
      <xdr:rowOff>148849</xdr:rowOff>
    </xdr:to>
    <xdr:sp macro="" textlink="">
      <xdr:nvSpPr>
        <xdr:cNvPr id="315" name="楕円 314"/>
        <xdr:cNvSpPr/>
      </xdr:nvSpPr>
      <xdr:spPr>
        <a:xfrm>
          <a:off x="6921500" y="536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165376</xdr:rowOff>
    </xdr:from>
    <xdr:ext cx="599010" cy="259045"/>
    <xdr:sp macro="" textlink="">
      <xdr:nvSpPr>
        <xdr:cNvPr id="316" name="テキスト ボックス 315"/>
        <xdr:cNvSpPr txBox="1"/>
      </xdr:nvSpPr>
      <xdr:spPr>
        <a:xfrm>
          <a:off x="6672795" y="513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42590</xdr:rowOff>
    </xdr:from>
    <xdr:to>
      <xdr:col>54</xdr:col>
      <xdr:colOff>189865</xdr:colOff>
      <xdr:row>57</xdr:row>
      <xdr:rowOff>43217</xdr:rowOff>
    </xdr:to>
    <xdr:cxnSp macro="">
      <xdr:nvCxnSpPr>
        <xdr:cNvPr id="338" name="直線コネクタ 337"/>
        <xdr:cNvCxnSpPr/>
      </xdr:nvCxnSpPr>
      <xdr:spPr>
        <a:xfrm flipV="1">
          <a:off x="10475595" y="9129440"/>
          <a:ext cx="1270" cy="686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47044</xdr:rowOff>
    </xdr:from>
    <xdr:ext cx="534377" cy="259045"/>
    <xdr:sp macro="" textlink="">
      <xdr:nvSpPr>
        <xdr:cNvPr id="339" name="普通建設事業費最小値テキスト"/>
        <xdr:cNvSpPr txBox="1"/>
      </xdr:nvSpPr>
      <xdr:spPr>
        <a:xfrm>
          <a:off x="10528300" y="981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43217</xdr:rowOff>
    </xdr:from>
    <xdr:to>
      <xdr:col>55</xdr:col>
      <xdr:colOff>88900</xdr:colOff>
      <xdr:row>57</xdr:row>
      <xdr:rowOff>43217</xdr:rowOff>
    </xdr:to>
    <xdr:cxnSp macro="">
      <xdr:nvCxnSpPr>
        <xdr:cNvPr id="340" name="直線コネクタ 339"/>
        <xdr:cNvCxnSpPr/>
      </xdr:nvCxnSpPr>
      <xdr:spPr>
        <a:xfrm>
          <a:off x="10388600" y="981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160717</xdr:rowOff>
    </xdr:from>
    <xdr:ext cx="599010" cy="259045"/>
    <xdr:sp macro="" textlink="">
      <xdr:nvSpPr>
        <xdr:cNvPr id="341" name="普通建設事業費最大値テキスト"/>
        <xdr:cNvSpPr txBox="1"/>
      </xdr:nvSpPr>
      <xdr:spPr>
        <a:xfrm>
          <a:off x="10528300" y="8904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53</xdr:row>
      <xdr:rowOff>42590</xdr:rowOff>
    </xdr:from>
    <xdr:to>
      <xdr:col>55</xdr:col>
      <xdr:colOff>88900</xdr:colOff>
      <xdr:row>53</xdr:row>
      <xdr:rowOff>42590</xdr:rowOff>
    </xdr:to>
    <xdr:cxnSp macro="">
      <xdr:nvCxnSpPr>
        <xdr:cNvPr id="342" name="直線コネクタ 341"/>
        <xdr:cNvCxnSpPr/>
      </xdr:nvCxnSpPr>
      <xdr:spPr>
        <a:xfrm>
          <a:off x="10388600" y="912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165148</xdr:rowOff>
    </xdr:from>
    <xdr:to>
      <xdr:col>55</xdr:col>
      <xdr:colOff>0</xdr:colOff>
      <xdr:row>56</xdr:row>
      <xdr:rowOff>86710</xdr:rowOff>
    </xdr:to>
    <xdr:cxnSp macro="">
      <xdr:nvCxnSpPr>
        <xdr:cNvPr id="343" name="直線コネクタ 342"/>
        <xdr:cNvCxnSpPr/>
      </xdr:nvCxnSpPr>
      <xdr:spPr>
        <a:xfrm>
          <a:off x="9639300" y="9251998"/>
          <a:ext cx="838200" cy="43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105404</xdr:rowOff>
    </xdr:from>
    <xdr:ext cx="599010" cy="259045"/>
    <xdr:sp macro="" textlink="">
      <xdr:nvSpPr>
        <xdr:cNvPr id="344" name="普通建設事業費平均値テキスト"/>
        <xdr:cNvSpPr txBox="1"/>
      </xdr:nvSpPr>
      <xdr:spPr>
        <a:xfrm>
          <a:off x="10528300" y="9363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82527</xdr:rowOff>
    </xdr:from>
    <xdr:to>
      <xdr:col>55</xdr:col>
      <xdr:colOff>50800</xdr:colOff>
      <xdr:row>56</xdr:row>
      <xdr:rowOff>12677</xdr:rowOff>
    </xdr:to>
    <xdr:sp macro="" textlink="">
      <xdr:nvSpPr>
        <xdr:cNvPr id="345" name="フローチャート: 判断 344"/>
        <xdr:cNvSpPr/>
      </xdr:nvSpPr>
      <xdr:spPr>
        <a:xfrm>
          <a:off x="10426700" y="951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165148</xdr:rowOff>
    </xdr:from>
    <xdr:to>
      <xdr:col>50</xdr:col>
      <xdr:colOff>114300</xdr:colOff>
      <xdr:row>56</xdr:row>
      <xdr:rowOff>145813</xdr:rowOff>
    </xdr:to>
    <xdr:cxnSp macro="">
      <xdr:nvCxnSpPr>
        <xdr:cNvPr id="346" name="直線コネクタ 345"/>
        <xdr:cNvCxnSpPr/>
      </xdr:nvCxnSpPr>
      <xdr:spPr>
        <a:xfrm flipV="1">
          <a:off x="8750300" y="9251998"/>
          <a:ext cx="889000" cy="49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67220</xdr:rowOff>
    </xdr:from>
    <xdr:to>
      <xdr:col>50</xdr:col>
      <xdr:colOff>165100</xdr:colOff>
      <xdr:row>55</xdr:row>
      <xdr:rowOff>168820</xdr:rowOff>
    </xdr:to>
    <xdr:sp macro="" textlink="">
      <xdr:nvSpPr>
        <xdr:cNvPr id="347" name="フローチャート: 判断 346"/>
        <xdr:cNvSpPr/>
      </xdr:nvSpPr>
      <xdr:spPr>
        <a:xfrm>
          <a:off x="9588500" y="94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159947</xdr:rowOff>
    </xdr:from>
    <xdr:ext cx="599010" cy="259045"/>
    <xdr:sp macro="" textlink="">
      <xdr:nvSpPr>
        <xdr:cNvPr id="348" name="テキスト ボックス 347"/>
        <xdr:cNvSpPr txBox="1"/>
      </xdr:nvSpPr>
      <xdr:spPr>
        <a:xfrm>
          <a:off x="9339795" y="9589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144601</xdr:rowOff>
    </xdr:from>
    <xdr:to>
      <xdr:col>45</xdr:col>
      <xdr:colOff>177800</xdr:colOff>
      <xdr:row>56</xdr:row>
      <xdr:rowOff>145813</xdr:rowOff>
    </xdr:to>
    <xdr:cxnSp macro="">
      <xdr:nvCxnSpPr>
        <xdr:cNvPr id="349" name="直線コネクタ 348"/>
        <xdr:cNvCxnSpPr/>
      </xdr:nvCxnSpPr>
      <xdr:spPr>
        <a:xfrm>
          <a:off x="7861300" y="9231451"/>
          <a:ext cx="889000" cy="51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61655</xdr:rowOff>
    </xdr:from>
    <xdr:to>
      <xdr:col>46</xdr:col>
      <xdr:colOff>38100</xdr:colOff>
      <xdr:row>56</xdr:row>
      <xdr:rowOff>163255</xdr:rowOff>
    </xdr:to>
    <xdr:sp macro="" textlink="">
      <xdr:nvSpPr>
        <xdr:cNvPr id="350" name="フローチャート: 判断 349"/>
        <xdr:cNvSpPr/>
      </xdr:nvSpPr>
      <xdr:spPr>
        <a:xfrm>
          <a:off x="8699500" y="96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8332</xdr:rowOff>
    </xdr:from>
    <xdr:ext cx="534377" cy="259045"/>
    <xdr:sp macro="" textlink="">
      <xdr:nvSpPr>
        <xdr:cNvPr id="351" name="テキスト ボックス 350"/>
        <xdr:cNvSpPr txBox="1"/>
      </xdr:nvSpPr>
      <xdr:spPr>
        <a:xfrm>
          <a:off x="8483111" y="943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81627</xdr:rowOff>
    </xdr:from>
    <xdr:to>
      <xdr:col>41</xdr:col>
      <xdr:colOff>50800</xdr:colOff>
      <xdr:row>53</xdr:row>
      <xdr:rowOff>144601</xdr:rowOff>
    </xdr:to>
    <xdr:cxnSp macro="">
      <xdr:nvCxnSpPr>
        <xdr:cNvPr id="352" name="直線コネクタ 351"/>
        <xdr:cNvCxnSpPr/>
      </xdr:nvCxnSpPr>
      <xdr:spPr>
        <a:xfrm>
          <a:off x="6972300" y="8654127"/>
          <a:ext cx="889000" cy="57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107718</xdr:rowOff>
    </xdr:from>
    <xdr:to>
      <xdr:col>41</xdr:col>
      <xdr:colOff>101600</xdr:colOff>
      <xdr:row>56</xdr:row>
      <xdr:rowOff>37868</xdr:rowOff>
    </xdr:to>
    <xdr:sp macro="" textlink="">
      <xdr:nvSpPr>
        <xdr:cNvPr id="353" name="フローチャート: 判断 352"/>
        <xdr:cNvSpPr/>
      </xdr:nvSpPr>
      <xdr:spPr>
        <a:xfrm>
          <a:off x="7810500" y="953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28995</xdr:rowOff>
    </xdr:from>
    <xdr:ext cx="599010" cy="259045"/>
    <xdr:sp macro="" textlink="">
      <xdr:nvSpPr>
        <xdr:cNvPr id="354" name="テキスト ボックス 353"/>
        <xdr:cNvSpPr txBox="1"/>
      </xdr:nvSpPr>
      <xdr:spPr>
        <a:xfrm>
          <a:off x="7561795" y="9630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29839</xdr:rowOff>
    </xdr:from>
    <xdr:to>
      <xdr:col>36</xdr:col>
      <xdr:colOff>165100</xdr:colOff>
      <xdr:row>55</xdr:row>
      <xdr:rowOff>131439</xdr:rowOff>
    </xdr:to>
    <xdr:sp macro="" textlink="">
      <xdr:nvSpPr>
        <xdr:cNvPr id="355" name="フローチャート: 判断 354"/>
        <xdr:cNvSpPr/>
      </xdr:nvSpPr>
      <xdr:spPr>
        <a:xfrm>
          <a:off x="6921500" y="945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122566</xdr:rowOff>
    </xdr:from>
    <xdr:ext cx="599010" cy="259045"/>
    <xdr:sp macro="" textlink="">
      <xdr:nvSpPr>
        <xdr:cNvPr id="356" name="テキスト ボックス 355"/>
        <xdr:cNvSpPr txBox="1"/>
      </xdr:nvSpPr>
      <xdr:spPr>
        <a:xfrm>
          <a:off x="6672795" y="95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35910</xdr:rowOff>
    </xdr:from>
    <xdr:to>
      <xdr:col>55</xdr:col>
      <xdr:colOff>50800</xdr:colOff>
      <xdr:row>56</xdr:row>
      <xdr:rowOff>137510</xdr:rowOff>
    </xdr:to>
    <xdr:sp macro="" textlink="">
      <xdr:nvSpPr>
        <xdr:cNvPr id="362" name="楕円 361"/>
        <xdr:cNvSpPr/>
      </xdr:nvSpPr>
      <xdr:spPr>
        <a:xfrm>
          <a:off x="10426700" y="963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14337</xdr:rowOff>
    </xdr:from>
    <xdr:ext cx="534377" cy="259045"/>
    <xdr:sp macro="" textlink="">
      <xdr:nvSpPr>
        <xdr:cNvPr id="363" name="普通建設事業費該当値テキスト"/>
        <xdr:cNvSpPr txBox="1"/>
      </xdr:nvSpPr>
      <xdr:spPr>
        <a:xfrm>
          <a:off x="10528300" y="961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114348</xdr:rowOff>
    </xdr:from>
    <xdr:to>
      <xdr:col>50</xdr:col>
      <xdr:colOff>165100</xdr:colOff>
      <xdr:row>54</xdr:row>
      <xdr:rowOff>44498</xdr:rowOff>
    </xdr:to>
    <xdr:sp macro="" textlink="">
      <xdr:nvSpPr>
        <xdr:cNvPr id="364" name="楕円 363"/>
        <xdr:cNvSpPr/>
      </xdr:nvSpPr>
      <xdr:spPr>
        <a:xfrm>
          <a:off x="9588500" y="920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61025</xdr:rowOff>
    </xdr:from>
    <xdr:ext cx="599010" cy="259045"/>
    <xdr:sp macro="" textlink="">
      <xdr:nvSpPr>
        <xdr:cNvPr id="365" name="テキスト ボックス 364"/>
        <xdr:cNvSpPr txBox="1"/>
      </xdr:nvSpPr>
      <xdr:spPr>
        <a:xfrm>
          <a:off x="9339795" y="8976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95013</xdr:rowOff>
    </xdr:from>
    <xdr:to>
      <xdr:col>46</xdr:col>
      <xdr:colOff>38100</xdr:colOff>
      <xdr:row>57</xdr:row>
      <xdr:rowOff>25163</xdr:rowOff>
    </xdr:to>
    <xdr:sp macro="" textlink="">
      <xdr:nvSpPr>
        <xdr:cNvPr id="366" name="楕円 365"/>
        <xdr:cNvSpPr/>
      </xdr:nvSpPr>
      <xdr:spPr>
        <a:xfrm>
          <a:off x="8699500" y="969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16290</xdr:rowOff>
    </xdr:from>
    <xdr:ext cx="534377" cy="259045"/>
    <xdr:sp macro="" textlink="">
      <xdr:nvSpPr>
        <xdr:cNvPr id="367" name="テキスト ボックス 366"/>
        <xdr:cNvSpPr txBox="1"/>
      </xdr:nvSpPr>
      <xdr:spPr>
        <a:xfrm>
          <a:off x="8483111" y="978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93801</xdr:rowOff>
    </xdr:from>
    <xdr:to>
      <xdr:col>41</xdr:col>
      <xdr:colOff>101600</xdr:colOff>
      <xdr:row>54</xdr:row>
      <xdr:rowOff>23951</xdr:rowOff>
    </xdr:to>
    <xdr:sp macro="" textlink="">
      <xdr:nvSpPr>
        <xdr:cNvPr id="368" name="楕円 367"/>
        <xdr:cNvSpPr/>
      </xdr:nvSpPr>
      <xdr:spPr>
        <a:xfrm>
          <a:off x="7810500" y="918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40478</xdr:rowOff>
    </xdr:from>
    <xdr:ext cx="599010" cy="259045"/>
    <xdr:sp macro="" textlink="">
      <xdr:nvSpPr>
        <xdr:cNvPr id="369" name="テキスト ボックス 368"/>
        <xdr:cNvSpPr txBox="1"/>
      </xdr:nvSpPr>
      <xdr:spPr>
        <a:xfrm>
          <a:off x="7561795" y="8955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30827</xdr:rowOff>
    </xdr:from>
    <xdr:to>
      <xdr:col>36</xdr:col>
      <xdr:colOff>165100</xdr:colOff>
      <xdr:row>50</xdr:row>
      <xdr:rowOff>132427</xdr:rowOff>
    </xdr:to>
    <xdr:sp macro="" textlink="">
      <xdr:nvSpPr>
        <xdr:cNvPr id="370" name="楕円 369"/>
        <xdr:cNvSpPr/>
      </xdr:nvSpPr>
      <xdr:spPr>
        <a:xfrm>
          <a:off x="6921500" y="860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48</xdr:row>
      <xdr:rowOff>148954</xdr:rowOff>
    </xdr:from>
    <xdr:ext cx="599010" cy="259045"/>
    <xdr:sp macro="" textlink="">
      <xdr:nvSpPr>
        <xdr:cNvPr id="371" name="テキスト ボックス 370"/>
        <xdr:cNvSpPr txBox="1"/>
      </xdr:nvSpPr>
      <xdr:spPr>
        <a:xfrm>
          <a:off x="6672795" y="837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38812</xdr:rowOff>
    </xdr:from>
    <xdr:to>
      <xdr:col>54</xdr:col>
      <xdr:colOff>189865</xdr:colOff>
      <xdr:row>79</xdr:row>
      <xdr:rowOff>44450</xdr:rowOff>
    </xdr:to>
    <xdr:cxnSp macro="">
      <xdr:nvCxnSpPr>
        <xdr:cNvPr id="395" name="直線コネクタ 394"/>
        <xdr:cNvCxnSpPr/>
      </xdr:nvCxnSpPr>
      <xdr:spPr>
        <a:xfrm flipV="1">
          <a:off x="10475595" y="12726112"/>
          <a:ext cx="1270" cy="862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156939</xdr:rowOff>
    </xdr:from>
    <xdr:ext cx="534377" cy="259045"/>
    <xdr:sp macro="" textlink="">
      <xdr:nvSpPr>
        <xdr:cNvPr id="398" name="普通建設事業費 （ うち新規整備　）最大値テキスト"/>
        <xdr:cNvSpPr txBox="1"/>
      </xdr:nvSpPr>
      <xdr:spPr>
        <a:xfrm>
          <a:off x="10528300" y="1250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38812</xdr:rowOff>
    </xdr:from>
    <xdr:to>
      <xdr:col>55</xdr:col>
      <xdr:colOff>88900</xdr:colOff>
      <xdr:row>74</xdr:row>
      <xdr:rowOff>38812</xdr:rowOff>
    </xdr:to>
    <xdr:cxnSp macro="">
      <xdr:nvCxnSpPr>
        <xdr:cNvPr id="399" name="直線コネクタ 398"/>
        <xdr:cNvCxnSpPr/>
      </xdr:nvCxnSpPr>
      <xdr:spPr>
        <a:xfrm>
          <a:off x="10388600" y="12726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36258</xdr:rowOff>
    </xdr:from>
    <xdr:to>
      <xdr:col>55</xdr:col>
      <xdr:colOff>0</xdr:colOff>
      <xdr:row>79</xdr:row>
      <xdr:rowOff>8052</xdr:rowOff>
    </xdr:to>
    <xdr:cxnSp macro="">
      <xdr:nvCxnSpPr>
        <xdr:cNvPr id="400" name="直線コネクタ 399"/>
        <xdr:cNvCxnSpPr/>
      </xdr:nvCxnSpPr>
      <xdr:spPr>
        <a:xfrm>
          <a:off x="9639300" y="12037758"/>
          <a:ext cx="838200" cy="151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47604</xdr:rowOff>
    </xdr:from>
    <xdr:ext cx="534377" cy="259045"/>
    <xdr:sp macro="" textlink="">
      <xdr:nvSpPr>
        <xdr:cNvPr id="401" name="普通建設事業費 （ うち新規整備　）平均値テキスト"/>
        <xdr:cNvSpPr txBox="1"/>
      </xdr:nvSpPr>
      <xdr:spPr>
        <a:xfrm>
          <a:off x="10528300" y="13077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24727</xdr:rowOff>
    </xdr:from>
    <xdr:to>
      <xdr:col>55</xdr:col>
      <xdr:colOff>50800</xdr:colOff>
      <xdr:row>77</xdr:row>
      <xdr:rowOff>126327</xdr:rowOff>
    </xdr:to>
    <xdr:sp macro="" textlink="">
      <xdr:nvSpPr>
        <xdr:cNvPr id="402" name="フローチャート: 判断 401"/>
        <xdr:cNvSpPr/>
      </xdr:nvSpPr>
      <xdr:spPr>
        <a:xfrm>
          <a:off x="10426700" y="1322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36258</xdr:rowOff>
    </xdr:from>
    <xdr:to>
      <xdr:col>50</xdr:col>
      <xdr:colOff>114300</xdr:colOff>
      <xdr:row>78</xdr:row>
      <xdr:rowOff>24067</xdr:rowOff>
    </xdr:to>
    <xdr:cxnSp macro="">
      <xdr:nvCxnSpPr>
        <xdr:cNvPr id="403" name="直線コネクタ 402"/>
        <xdr:cNvCxnSpPr/>
      </xdr:nvCxnSpPr>
      <xdr:spPr>
        <a:xfrm flipV="1">
          <a:off x="8750300" y="12037758"/>
          <a:ext cx="889000" cy="135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32004</xdr:rowOff>
    </xdr:from>
    <xdr:to>
      <xdr:col>50</xdr:col>
      <xdr:colOff>165100</xdr:colOff>
      <xdr:row>77</xdr:row>
      <xdr:rowOff>133604</xdr:rowOff>
    </xdr:to>
    <xdr:sp macro="" textlink="">
      <xdr:nvSpPr>
        <xdr:cNvPr id="404" name="フローチャート: 判断 403"/>
        <xdr:cNvSpPr/>
      </xdr:nvSpPr>
      <xdr:spPr>
        <a:xfrm>
          <a:off x="9588500" y="132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124731</xdr:rowOff>
    </xdr:from>
    <xdr:ext cx="534377" cy="259045"/>
    <xdr:sp macro="" textlink="">
      <xdr:nvSpPr>
        <xdr:cNvPr id="405" name="テキスト ボックス 404"/>
        <xdr:cNvSpPr txBox="1"/>
      </xdr:nvSpPr>
      <xdr:spPr>
        <a:xfrm>
          <a:off x="9372111" y="1332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30938</xdr:rowOff>
    </xdr:from>
    <xdr:to>
      <xdr:col>45</xdr:col>
      <xdr:colOff>177800</xdr:colOff>
      <xdr:row>78</xdr:row>
      <xdr:rowOff>24067</xdr:rowOff>
    </xdr:to>
    <xdr:cxnSp macro="">
      <xdr:nvCxnSpPr>
        <xdr:cNvPr id="406" name="直線コネクタ 405"/>
        <xdr:cNvCxnSpPr/>
      </xdr:nvCxnSpPr>
      <xdr:spPr>
        <a:xfrm>
          <a:off x="7861300" y="13061138"/>
          <a:ext cx="889000" cy="336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39573</xdr:rowOff>
    </xdr:from>
    <xdr:to>
      <xdr:col>46</xdr:col>
      <xdr:colOff>38100</xdr:colOff>
      <xdr:row>78</xdr:row>
      <xdr:rowOff>141173</xdr:rowOff>
    </xdr:to>
    <xdr:sp macro="" textlink="">
      <xdr:nvSpPr>
        <xdr:cNvPr id="407" name="フローチャート: 判断 406"/>
        <xdr:cNvSpPr/>
      </xdr:nvSpPr>
      <xdr:spPr>
        <a:xfrm>
          <a:off x="8699500" y="1341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132300</xdr:rowOff>
    </xdr:from>
    <xdr:ext cx="469744" cy="259045"/>
    <xdr:sp macro="" textlink="">
      <xdr:nvSpPr>
        <xdr:cNvPr id="408" name="テキスト ボックス 407"/>
        <xdr:cNvSpPr txBox="1"/>
      </xdr:nvSpPr>
      <xdr:spPr>
        <a:xfrm>
          <a:off x="8515428" y="13505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117475</xdr:rowOff>
    </xdr:from>
    <xdr:to>
      <xdr:col>41</xdr:col>
      <xdr:colOff>50800</xdr:colOff>
      <xdr:row>76</xdr:row>
      <xdr:rowOff>30938</xdr:rowOff>
    </xdr:to>
    <xdr:cxnSp macro="">
      <xdr:nvCxnSpPr>
        <xdr:cNvPr id="409" name="直線コネクタ 408"/>
        <xdr:cNvCxnSpPr/>
      </xdr:nvCxnSpPr>
      <xdr:spPr>
        <a:xfrm>
          <a:off x="6972300" y="12290425"/>
          <a:ext cx="889000" cy="77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111061</xdr:rowOff>
    </xdr:from>
    <xdr:to>
      <xdr:col>41</xdr:col>
      <xdr:colOff>101600</xdr:colOff>
      <xdr:row>78</xdr:row>
      <xdr:rowOff>41211</xdr:rowOff>
    </xdr:to>
    <xdr:sp macro="" textlink="">
      <xdr:nvSpPr>
        <xdr:cNvPr id="410" name="フローチャート: 判断 409"/>
        <xdr:cNvSpPr/>
      </xdr:nvSpPr>
      <xdr:spPr>
        <a:xfrm>
          <a:off x="7810500" y="133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32338</xdr:rowOff>
    </xdr:from>
    <xdr:ext cx="534377" cy="259045"/>
    <xdr:sp macro="" textlink="">
      <xdr:nvSpPr>
        <xdr:cNvPr id="411" name="テキスト ボックス 410"/>
        <xdr:cNvSpPr txBox="1"/>
      </xdr:nvSpPr>
      <xdr:spPr>
        <a:xfrm>
          <a:off x="7594111" y="1340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125082</xdr:rowOff>
    </xdr:from>
    <xdr:to>
      <xdr:col>36</xdr:col>
      <xdr:colOff>165100</xdr:colOff>
      <xdr:row>77</xdr:row>
      <xdr:rowOff>55232</xdr:rowOff>
    </xdr:to>
    <xdr:sp macro="" textlink="">
      <xdr:nvSpPr>
        <xdr:cNvPr id="412" name="フローチャート: 判断 411"/>
        <xdr:cNvSpPr/>
      </xdr:nvSpPr>
      <xdr:spPr>
        <a:xfrm>
          <a:off x="6921500" y="1315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46359</xdr:rowOff>
    </xdr:from>
    <xdr:ext cx="534377" cy="259045"/>
    <xdr:sp macro="" textlink="">
      <xdr:nvSpPr>
        <xdr:cNvPr id="413" name="テキスト ボックス 412"/>
        <xdr:cNvSpPr txBox="1"/>
      </xdr:nvSpPr>
      <xdr:spPr>
        <a:xfrm>
          <a:off x="6705111" y="1324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128702</xdr:rowOff>
    </xdr:from>
    <xdr:to>
      <xdr:col>55</xdr:col>
      <xdr:colOff>50800</xdr:colOff>
      <xdr:row>79</xdr:row>
      <xdr:rowOff>58852</xdr:rowOff>
    </xdr:to>
    <xdr:sp macro="" textlink="">
      <xdr:nvSpPr>
        <xdr:cNvPr id="419" name="楕円 418"/>
        <xdr:cNvSpPr/>
      </xdr:nvSpPr>
      <xdr:spPr>
        <a:xfrm>
          <a:off x="10426700" y="1350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43629</xdr:rowOff>
    </xdr:from>
    <xdr:ext cx="469744" cy="259045"/>
    <xdr:sp macro="" textlink="">
      <xdr:nvSpPr>
        <xdr:cNvPr id="420" name="普通建設事業費 （ うち新規整備　）該当値テキスト"/>
        <xdr:cNvSpPr txBox="1"/>
      </xdr:nvSpPr>
      <xdr:spPr>
        <a:xfrm>
          <a:off x="10528300" y="1341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69</xdr:row>
      <xdr:rowOff>156908</xdr:rowOff>
    </xdr:from>
    <xdr:to>
      <xdr:col>50</xdr:col>
      <xdr:colOff>165100</xdr:colOff>
      <xdr:row>70</xdr:row>
      <xdr:rowOff>87058</xdr:rowOff>
    </xdr:to>
    <xdr:sp macro="" textlink="">
      <xdr:nvSpPr>
        <xdr:cNvPr id="421" name="楕円 420"/>
        <xdr:cNvSpPr/>
      </xdr:nvSpPr>
      <xdr:spPr>
        <a:xfrm>
          <a:off x="9588500" y="1198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68</xdr:row>
      <xdr:rowOff>103585</xdr:rowOff>
    </xdr:from>
    <xdr:ext cx="599010" cy="259045"/>
    <xdr:sp macro="" textlink="">
      <xdr:nvSpPr>
        <xdr:cNvPr id="422" name="テキスト ボックス 421"/>
        <xdr:cNvSpPr txBox="1"/>
      </xdr:nvSpPr>
      <xdr:spPr>
        <a:xfrm>
          <a:off x="9339795" y="11762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144717</xdr:rowOff>
    </xdr:from>
    <xdr:to>
      <xdr:col>46</xdr:col>
      <xdr:colOff>38100</xdr:colOff>
      <xdr:row>78</xdr:row>
      <xdr:rowOff>74867</xdr:rowOff>
    </xdr:to>
    <xdr:sp macro="" textlink="">
      <xdr:nvSpPr>
        <xdr:cNvPr id="423" name="楕円 422"/>
        <xdr:cNvSpPr/>
      </xdr:nvSpPr>
      <xdr:spPr>
        <a:xfrm>
          <a:off x="8699500" y="133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91394</xdr:rowOff>
    </xdr:from>
    <xdr:ext cx="534377" cy="259045"/>
    <xdr:sp macro="" textlink="">
      <xdr:nvSpPr>
        <xdr:cNvPr id="424" name="テキスト ボックス 423"/>
        <xdr:cNvSpPr txBox="1"/>
      </xdr:nvSpPr>
      <xdr:spPr>
        <a:xfrm>
          <a:off x="8483111" y="1312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151588</xdr:rowOff>
    </xdr:from>
    <xdr:to>
      <xdr:col>41</xdr:col>
      <xdr:colOff>101600</xdr:colOff>
      <xdr:row>76</xdr:row>
      <xdr:rowOff>81738</xdr:rowOff>
    </xdr:to>
    <xdr:sp macro="" textlink="">
      <xdr:nvSpPr>
        <xdr:cNvPr id="425" name="楕円 424"/>
        <xdr:cNvSpPr/>
      </xdr:nvSpPr>
      <xdr:spPr>
        <a:xfrm>
          <a:off x="7810500" y="1301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98264</xdr:rowOff>
    </xdr:from>
    <xdr:ext cx="534377" cy="259045"/>
    <xdr:sp macro="" textlink="">
      <xdr:nvSpPr>
        <xdr:cNvPr id="426" name="テキスト ボックス 425"/>
        <xdr:cNvSpPr txBox="1"/>
      </xdr:nvSpPr>
      <xdr:spPr>
        <a:xfrm>
          <a:off x="7594111" y="1278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66675</xdr:rowOff>
    </xdr:from>
    <xdr:to>
      <xdr:col>36</xdr:col>
      <xdr:colOff>165100</xdr:colOff>
      <xdr:row>71</xdr:row>
      <xdr:rowOff>168275</xdr:rowOff>
    </xdr:to>
    <xdr:sp macro="" textlink="">
      <xdr:nvSpPr>
        <xdr:cNvPr id="427" name="楕円 426"/>
        <xdr:cNvSpPr/>
      </xdr:nvSpPr>
      <xdr:spPr>
        <a:xfrm>
          <a:off x="6921500" y="1223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70</xdr:row>
      <xdr:rowOff>13352</xdr:rowOff>
    </xdr:from>
    <xdr:ext cx="599010" cy="259045"/>
    <xdr:sp macro="" textlink="">
      <xdr:nvSpPr>
        <xdr:cNvPr id="428" name="テキスト ボックス 427"/>
        <xdr:cNvSpPr txBox="1"/>
      </xdr:nvSpPr>
      <xdr:spPr>
        <a:xfrm>
          <a:off x="6672795" y="12014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2" name="テキスト ボックス 44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4" name="テキスト ボックス 44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6" name="テキスト ボックス 445"/>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155266</xdr:rowOff>
    </xdr:from>
    <xdr:to>
      <xdr:col>54</xdr:col>
      <xdr:colOff>189865</xdr:colOff>
      <xdr:row>98</xdr:row>
      <xdr:rowOff>156671</xdr:rowOff>
    </xdr:to>
    <xdr:cxnSp macro="">
      <xdr:nvCxnSpPr>
        <xdr:cNvPr id="454" name="直線コネクタ 453"/>
        <xdr:cNvCxnSpPr/>
      </xdr:nvCxnSpPr>
      <xdr:spPr>
        <a:xfrm flipV="1">
          <a:off x="10475595" y="15585766"/>
          <a:ext cx="1270" cy="137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160498</xdr:rowOff>
    </xdr:from>
    <xdr:ext cx="534377" cy="259045"/>
    <xdr:sp macro="" textlink="">
      <xdr:nvSpPr>
        <xdr:cNvPr id="455" name="普通建設事業費 （ うち更新整備　）最小値テキスト"/>
        <xdr:cNvSpPr txBox="1"/>
      </xdr:nvSpPr>
      <xdr:spPr>
        <a:xfrm>
          <a:off x="10528300" y="1696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156671</xdr:rowOff>
    </xdr:from>
    <xdr:to>
      <xdr:col>55</xdr:col>
      <xdr:colOff>88900</xdr:colOff>
      <xdr:row>98</xdr:row>
      <xdr:rowOff>156671</xdr:rowOff>
    </xdr:to>
    <xdr:cxnSp macro="">
      <xdr:nvCxnSpPr>
        <xdr:cNvPr id="456" name="直線コネクタ 455"/>
        <xdr:cNvCxnSpPr/>
      </xdr:nvCxnSpPr>
      <xdr:spPr>
        <a:xfrm>
          <a:off x="10388600" y="1695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101943</xdr:rowOff>
    </xdr:from>
    <xdr:ext cx="599010" cy="259045"/>
    <xdr:sp macro="" textlink="">
      <xdr:nvSpPr>
        <xdr:cNvPr id="457" name="普通建設事業費 （ うち更新整備　）最大値テキスト"/>
        <xdr:cNvSpPr txBox="1"/>
      </xdr:nvSpPr>
      <xdr:spPr>
        <a:xfrm>
          <a:off x="10528300" y="15360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155266</xdr:rowOff>
    </xdr:from>
    <xdr:to>
      <xdr:col>55</xdr:col>
      <xdr:colOff>88900</xdr:colOff>
      <xdr:row>90</xdr:row>
      <xdr:rowOff>155266</xdr:rowOff>
    </xdr:to>
    <xdr:cxnSp macro="">
      <xdr:nvCxnSpPr>
        <xdr:cNvPr id="458" name="直線コネクタ 457"/>
        <xdr:cNvCxnSpPr/>
      </xdr:nvCxnSpPr>
      <xdr:spPr>
        <a:xfrm>
          <a:off x="10388600" y="1558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165216</xdr:rowOff>
    </xdr:from>
    <xdr:to>
      <xdr:col>55</xdr:col>
      <xdr:colOff>0</xdr:colOff>
      <xdr:row>96</xdr:row>
      <xdr:rowOff>109220</xdr:rowOff>
    </xdr:to>
    <xdr:cxnSp macro="">
      <xdr:nvCxnSpPr>
        <xdr:cNvPr id="459" name="直線コネクタ 458"/>
        <xdr:cNvCxnSpPr/>
      </xdr:nvCxnSpPr>
      <xdr:spPr>
        <a:xfrm flipV="1">
          <a:off x="9639300" y="16281516"/>
          <a:ext cx="838200" cy="28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159464</xdr:rowOff>
    </xdr:from>
    <xdr:ext cx="534377" cy="259045"/>
    <xdr:sp macro="" textlink="">
      <xdr:nvSpPr>
        <xdr:cNvPr id="460" name="普通建設事業費 （ うち更新整備　）平均値テキスト"/>
        <xdr:cNvSpPr txBox="1"/>
      </xdr:nvSpPr>
      <xdr:spPr>
        <a:xfrm>
          <a:off x="10528300" y="16275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9587</xdr:rowOff>
    </xdr:from>
    <xdr:to>
      <xdr:col>55</xdr:col>
      <xdr:colOff>50800</xdr:colOff>
      <xdr:row>95</xdr:row>
      <xdr:rowOff>111187</xdr:rowOff>
    </xdr:to>
    <xdr:sp macro="" textlink="">
      <xdr:nvSpPr>
        <xdr:cNvPr id="461" name="フローチャート: 判断 460"/>
        <xdr:cNvSpPr/>
      </xdr:nvSpPr>
      <xdr:spPr>
        <a:xfrm>
          <a:off x="10426700" y="1629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109220</xdr:rowOff>
    </xdr:from>
    <xdr:to>
      <xdr:col>50</xdr:col>
      <xdr:colOff>114300</xdr:colOff>
      <xdr:row>96</xdr:row>
      <xdr:rowOff>139438</xdr:rowOff>
    </xdr:to>
    <xdr:cxnSp macro="">
      <xdr:nvCxnSpPr>
        <xdr:cNvPr id="462" name="直線コネクタ 461"/>
        <xdr:cNvCxnSpPr/>
      </xdr:nvCxnSpPr>
      <xdr:spPr>
        <a:xfrm flipV="1">
          <a:off x="8750300" y="16568420"/>
          <a:ext cx="889000" cy="3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166646</xdr:rowOff>
    </xdr:from>
    <xdr:to>
      <xdr:col>50</xdr:col>
      <xdr:colOff>165100</xdr:colOff>
      <xdr:row>95</xdr:row>
      <xdr:rowOff>96796</xdr:rowOff>
    </xdr:to>
    <xdr:sp macro="" textlink="">
      <xdr:nvSpPr>
        <xdr:cNvPr id="463" name="フローチャート: 判断 462"/>
        <xdr:cNvSpPr/>
      </xdr:nvSpPr>
      <xdr:spPr>
        <a:xfrm>
          <a:off x="9588500" y="1628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113323</xdr:rowOff>
    </xdr:from>
    <xdr:ext cx="534377" cy="259045"/>
    <xdr:sp macro="" textlink="">
      <xdr:nvSpPr>
        <xdr:cNvPr id="464" name="テキスト ボックス 463"/>
        <xdr:cNvSpPr txBox="1"/>
      </xdr:nvSpPr>
      <xdr:spPr>
        <a:xfrm>
          <a:off x="9372111" y="1605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135269</xdr:rowOff>
    </xdr:from>
    <xdr:to>
      <xdr:col>45</xdr:col>
      <xdr:colOff>177800</xdr:colOff>
      <xdr:row>96</xdr:row>
      <xdr:rowOff>139438</xdr:rowOff>
    </xdr:to>
    <xdr:cxnSp macro="">
      <xdr:nvCxnSpPr>
        <xdr:cNvPr id="465" name="直線コネクタ 464"/>
        <xdr:cNvCxnSpPr/>
      </xdr:nvCxnSpPr>
      <xdr:spPr>
        <a:xfrm>
          <a:off x="7861300" y="15737219"/>
          <a:ext cx="889000" cy="86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153442</xdr:rowOff>
    </xdr:from>
    <xdr:to>
      <xdr:col>46</xdr:col>
      <xdr:colOff>38100</xdr:colOff>
      <xdr:row>96</xdr:row>
      <xdr:rowOff>83592</xdr:rowOff>
    </xdr:to>
    <xdr:sp macro="" textlink="">
      <xdr:nvSpPr>
        <xdr:cNvPr id="466" name="フローチャート: 判断 465"/>
        <xdr:cNvSpPr/>
      </xdr:nvSpPr>
      <xdr:spPr>
        <a:xfrm>
          <a:off x="8699500" y="164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100119</xdr:rowOff>
    </xdr:from>
    <xdr:ext cx="534377" cy="259045"/>
    <xdr:sp macro="" textlink="">
      <xdr:nvSpPr>
        <xdr:cNvPr id="467" name="テキスト ボックス 466"/>
        <xdr:cNvSpPr txBox="1"/>
      </xdr:nvSpPr>
      <xdr:spPr>
        <a:xfrm>
          <a:off x="8483111" y="162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89</xdr:row>
      <xdr:rowOff>130056</xdr:rowOff>
    </xdr:from>
    <xdr:to>
      <xdr:col>41</xdr:col>
      <xdr:colOff>50800</xdr:colOff>
      <xdr:row>91</xdr:row>
      <xdr:rowOff>135269</xdr:rowOff>
    </xdr:to>
    <xdr:cxnSp macro="">
      <xdr:nvCxnSpPr>
        <xdr:cNvPr id="468" name="直線コネクタ 467"/>
        <xdr:cNvCxnSpPr/>
      </xdr:nvCxnSpPr>
      <xdr:spPr>
        <a:xfrm>
          <a:off x="6972300" y="15389106"/>
          <a:ext cx="889000" cy="34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2761</xdr:rowOff>
    </xdr:from>
    <xdr:to>
      <xdr:col>41</xdr:col>
      <xdr:colOff>101600</xdr:colOff>
      <xdr:row>95</xdr:row>
      <xdr:rowOff>104361</xdr:rowOff>
    </xdr:to>
    <xdr:sp macro="" textlink="">
      <xdr:nvSpPr>
        <xdr:cNvPr id="469" name="フローチャート: 判断 468"/>
        <xdr:cNvSpPr/>
      </xdr:nvSpPr>
      <xdr:spPr>
        <a:xfrm>
          <a:off x="7810500" y="1629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95488</xdr:rowOff>
    </xdr:from>
    <xdr:ext cx="534377" cy="259045"/>
    <xdr:sp macro="" textlink="">
      <xdr:nvSpPr>
        <xdr:cNvPr id="470" name="テキスト ボックス 469"/>
        <xdr:cNvSpPr txBox="1"/>
      </xdr:nvSpPr>
      <xdr:spPr>
        <a:xfrm>
          <a:off x="7594111" y="1638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20799</xdr:rowOff>
    </xdr:from>
    <xdr:to>
      <xdr:col>36</xdr:col>
      <xdr:colOff>165100</xdr:colOff>
      <xdr:row>95</xdr:row>
      <xdr:rowOff>122399</xdr:rowOff>
    </xdr:to>
    <xdr:sp macro="" textlink="">
      <xdr:nvSpPr>
        <xdr:cNvPr id="471" name="フローチャート: 判断 470"/>
        <xdr:cNvSpPr/>
      </xdr:nvSpPr>
      <xdr:spPr>
        <a:xfrm>
          <a:off x="6921500" y="1630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113526</xdr:rowOff>
    </xdr:from>
    <xdr:ext cx="534377" cy="259045"/>
    <xdr:sp macro="" textlink="">
      <xdr:nvSpPr>
        <xdr:cNvPr id="472" name="テキスト ボックス 471"/>
        <xdr:cNvSpPr txBox="1"/>
      </xdr:nvSpPr>
      <xdr:spPr>
        <a:xfrm>
          <a:off x="6705111" y="1640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114416</xdr:rowOff>
    </xdr:from>
    <xdr:to>
      <xdr:col>55</xdr:col>
      <xdr:colOff>50800</xdr:colOff>
      <xdr:row>95</xdr:row>
      <xdr:rowOff>44566</xdr:rowOff>
    </xdr:to>
    <xdr:sp macro="" textlink="">
      <xdr:nvSpPr>
        <xdr:cNvPr id="478" name="楕円 477"/>
        <xdr:cNvSpPr/>
      </xdr:nvSpPr>
      <xdr:spPr>
        <a:xfrm>
          <a:off x="10426700" y="1623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137293</xdr:rowOff>
    </xdr:from>
    <xdr:ext cx="534377" cy="259045"/>
    <xdr:sp macro="" textlink="">
      <xdr:nvSpPr>
        <xdr:cNvPr id="479" name="普通建設事業費 （ うち更新整備　）該当値テキスト"/>
        <xdr:cNvSpPr txBox="1"/>
      </xdr:nvSpPr>
      <xdr:spPr>
        <a:xfrm>
          <a:off x="10528300" y="1608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58420</xdr:rowOff>
    </xdr:from>
    <xdr:to>
      <xdr:col>50</xdr:col>
      <xdr:colOff>165100</xdr:colOff>
      <xdr:row>96</xdr:row>
      <xdr:rowOff>160020</xdr:rowOff>
    </xdr:to>
    <xdr:sp macro="" textlink="">
      <xdr:nvSpPr>
        <xdr:cNvPr id="480" name="楕円 479"/>
        <xdr:cNvSpPr/>
      </xdr:nvSpPr>
      <xdr:spPr>
        <a:xfrm>
          <a:off x="9588500" y="1651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151147</xdr:rowOff>
    </xdr:from>
    <xdr:ext cx="534377" cy="259045"/>
    <xdr:sp macro="" textlink="">
      <xdr:nvSpPr>
        <xdr:cNvPr id="481" name="テキスト ボックス 480"/>
        <xdr:cNvSpPr txBox="1"/>
      </xdr:nvSpPr>
      <xdr:spPr>
        <a:xfrm>
          <a:off x="9372111" y="1661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88638</xdr:rowOff>
    </xdr:from>
    <xdr:to>
      <xdr:col>46</xdr:col>
      <xdr:colOff>38100</xdr:colOff>
      <xdr:row>97</xdr:row>
      <xdr:rowOff>18788</xdr:rowOff>
    </xdr:to>
    <xdr:sp macro="" textlink="">
      <xdr:nvSpPr>
        <xdr:cNvPr id="482" name="楕円 481"/>
        <xdr:cNvSpPr/>
      </xdr:nvSpPr>
      <xdr:spPr>
        <a:xfrm>
          <a:off x="8699500" y="1654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9915</xdr:rowOff>
    </xdr:from>
    <xdr:ext cx="534377" cy="259045"/>
    <xdr:sp macro="" textlink="">
      <xdr:nvSpPr>
        <xdr:cNvPr id="483" name="テキスト ボックス 482"/>
        <xdr:cNvSpPr txBox="1"/>
      </xdr:nvSpPr>
      <xdr:spPr>
        <a:xfrm>
          <a:off x="8483111" y="1664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84469</xdr:rowOff>
    </xdr:from>
    <xdr:to>
      <xdr:col>41</xdr:col>
      <xdr:colOff>101600</xdr:colOff>
      <xdr:row>92</xdr:row>
      <xdr:rowOff>14619</xdr:rowOff>
    </xdr:to>
    <xdr:sp macro="" textlink="">
      <xdr:nvSpPr>
        <xdr:cNvPr id="484" name="楕円 483"/>
        <xdr:cNvSpPr/>
      </xdr:nvSpPr>
      <xdr:spPr>
        <a:xfrm>
          <a:off x="7810500" y="1568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31146</xdr:rowOff>
    </xdr:from>
    <xdr:ext cx="599010" cy="259045"/>
    <xdr:sp macro="" textlink="">
      <xdr:nvSpPr>
        <xdr:cNvPr id="485" name="テキスト ボックス 484"/>
        <xdr:cNvSpPr txBox="1"/>
      </xdr:nvSpPr>
      <xdr:spPr>
        <a:xfrm>
          <a:off x="7561795" y="15461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89</xdr:row>
      <xdr:rowOff>79256</xdr:rowOff>
    </xdr:from>
    <xdr:to>
      <xdr:col>36</xdr:col>
      <xdr:colOff>165100</xdr:colOff>
      <xdr:row>90</xdr:row>
      <xdr:rowOff>9406</xdr:rowOff>
    </xdr:to>
    <xdr:sp macro="" textlink="">
      <xdr:nvSpPr>
        <xdr:cNvPr id="486" name="楕円 485"/>
        <xdr:cNvSpPr/>
      </xdr:nvSpPr>
      <xdr:spPr>
        <a:xfrm>
          <a:off x="6921500" y="1533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25933</xdr:rowOff>
    </xdr:from>
    <xdr:ext cx="599010" cy="259045"/>
    <xdr:sp macro="" textlink="">
      <xdr:nvSpPr>
        <xdr:cNvPr id="487" name="テキスト ボックス 486"/>
        <xdr:cNvSpPr txBox="1"/>
      </xdr:nvSpPr>
      <xdr:spPr>
        <a:xfrm>
          <a:off x="6672795" y="151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53267</xdr:rowOff>
    </xdr:from>
    <xdr:to>
      <xdr:col>85</xdr:col>
      <xdr:colOff>126364</xdr:colOff>
      <xdr:row>38</xdr:row>
      <xdr:rowOff>139700</xdr:rowOff>
    </xdr:to>
    <xdr:cxnSp macro="">
      <xdr:nvCxnSpPr>
        <xdr:cNvPr id="509" name="直線コネクタ 508"/>
        <xdr:cNvCxnSpPr/>
      </xdr:nvCxnSpPr>
      <xdr:spPr>
        <a:xfrm flipV="1">
          <a:off x="16317595" y="5368217"/>
          <a:ext cx="1269" cy="128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171394</xdr:rowOff>
    </xdr:from>
    <xdr:ext cx="534377" cy="259045"/>
    <xdr:sp macro="" textlink="">
      <xdr:nvSpPr>
        <xdr:cNvPr id="512" name="災害復旧事業費最大値テキスト"/>
        <xdr:cNvSpPr txBox="1"/>
      </xdr:nvSpPr>
      <xdr:spPr>
        <a:xfrm>
          <a:off x="16370300" y="514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53267</xdr:rowOff>
    </xdr:from>
    <xdr:to>
      <xdr:col>86</xdr:col>
      <xdr:colOff>25400</xdr:colOff>
      <xdr:row>31</xdr:row>
      <xdr:rowOff>53267</xdr:rowOff>
    </xdr:to>
    <xdr:cxnSp macro="">
      <xdr:nvCxnSpPr>
        <xdr:cNvPr id="513" name="直線コネクタ 512"/>
        <xdr:cNvCxnSpPr/>
      </xdr:nvCxnSpPr>
      <xdr:spPr>
        <a:xfrm>
          <a:off x="16230600" y="536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102712</xdr:rowOff>
    </xdr:from>
    <xdr:to>
      <xdr:col>85</xdr:col>
      <xdr:colOff>127000</xdr:colOff>
      <xdr:row>38</xdr:row>
      <xdr:rowOff>139700</xdr:rowOff>
    </xdr:to>
    <xdr:cxnSp macro="">
      <xdr:nvCxnSpPr>
        <xdr:cNvPr id="514" name="直線コネクタ 513"/>
        <xdr:cNvCxnSpPr/>
      </xdr:nvCxnSpPr>
      <xdr:spPr>
        <a:xfrm>
          <a:off x="15481300" y="6617812"/>
          <a:ext cx="838200" cy="3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65097</xdr:rowOff>
    </xdr:from>
    <xdr:ext cx="469744" cy="259045"/>
    <xdr:sp macro="" textlink="">
      <xdr:nvSpPr>
        <xdr:cNvPr id="515" name="災害復旧事業費平均値テキスト"/>
        <xdr:cNvSpPr txBox="1"/>
      </xdr:nvSpPr>
      <xdr:spPr>
        <a:xfrm>
          <a:off x="16370300" y="6237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42220</xdr:rowOff>
    </xdr:from>
    <xdr:to>
      <xdr:col>85</xdr:col>
      <xdr:colOff>177800</xdr:colOff>
      <xdr:row>37</xdr:row>
      <xdr:rowOff>143820</xdr:rowOff>
    </xdr:to>
    <xdr:sp macro="" textlink="">
      <xdr:nvSpPr>
        <xdr:cNvPr id="516" name="フローチャート: 判断 515"/>
        <xdr:cNvSpPr/>
      </xdr:nvSpPr>
      <xdr:spPr>
        <a:xfrm>
          <a:off x="16268700" y="638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50432</xdr:rowOff>
    </xdr:from>
    <xdr:to>
      <xdr:col>81</xdr:col>
      <xdr:colOff>50800</xdr:colOff>
      <xdr:row>38</xdr:row>
      <xdr:rowOff>102712</xdr:rowOff>
    </xdr:to>
    <xdr:cxnSp macro="">
      <xdr:nvCxnSpPr>
        <xdr:cNvPr id="517" name="直線コネクタ 516"/>
        <xdr:cNvCxnSpPr/>
      </xdr:nvCxnSpPr>
      <xdr:spPr>
        <a:xfrm>
          <a:off x="14592300" y="6565532"/>
          <a:ext cx="889000" cy="5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93358</xdr:rowOff>
    </xdr:from>
    <xdr:to>
      <xdr:col>81</xdr:col>
      <xdr:colOff>101600</xdr:colOff>
      <xdr:row>38</xdr:row>
      <xdr:rowOff>23508</xdr:rowOff>
    </xdr:to>
    <xdr:sp macro="" textlink="">
      <xdr:nvSpPr>
        <xdr:cNvPr id="518" name="フローチャート: 判断 517"/>
        <xdr:cNvSpPr/>
      </xdr:nvSpPr>
      <xdr:spPr>
        <a:xfrm>
          <a:off x="15430500" y="643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40035</xdr:rowOff>
    </xdr:from>
    <xdr:ext cx="469744" cy="259045"/>
    <xdr:sp macro="" textlink="">
      <xdr:nvSpPr>
        <xdr:cNvPr id="519" name="テキスト ボックス 518"/>
        <xdr:cNvSpPr txBox="1"/>
      </xdr:nvSpPr>
      <xdr:spPr>
        <a:xfrm>
          <a:off x="15246428" y="6212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50432</xdr:rowOff>
    </xdr:from>
    <xdr:to>
      <xdr:col>76</xdr:col>
      <xdr:colOff>114300</xdr:colOff>
      <xdr:row>38</xdr:row>
      <xdr:rowOff>85934</xdr:rowOff>
    </xdr:to>
    <xdr:cxnSp macro="">
      <xdr:nvCxnSpPr>
        <xdr:cNvPr id="520" name="直線コネクタ 519"/>
        <xdr:cNvCxnSpPr/>
      </xdr:nvCxnSpPr>
      <xdr:spPr>
        <a:xfrm flipV="1">
          <a:off x="13703300" y="6565532"/>
          <a:ext cx="889000" cy="3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89517</xdr:rowOff>
    </xdr:from>
    <xdr:to>
      <xdr:col>76</xdr:col>
      <xdr:colOff>165100</xdr:colOff>
      <xdr:row>38</xdr:row>
      <xdr:rowOff>19667</xdr:rowOff>
    </xdr:to>
    <xdr:sp macro="" textlink="">
      <xdr:nvSpPr>
        <xdr:cNvPr id="521" name="フローチャート: 判断 520"/>
        <xdr:cNvSpPr/>
      </xdr:nvSpPr>
      <xdr:spPr>
        <a:xfrm>
          <a:off x="14541500" y="643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36194</xdr:rowOff>
    </xdr:from>
    <xdr:ext cx="469744" cy="259045"/>
    <xdr:sp macro="" textlink="">
      <xdr:nvSpPr>
        <xdr:cNvPr id="522" name="テキスト ボックス 521"/>
        <xdr:cNvSpPr txBox="1"/>
      </xdr:nvSpPr>
      <xdr:spPr>
        <a:xfrm>
          <a:off x="14357428" y="6208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85934</xdr:rowOff>
    </xdr:from>
    <xdr:to>
      <xdr:col>71</xdr:col>
      <xdr:colOff>177800</xdr:colOff>
      <xdr:row>38</xdr:row>
      <xdr:rowOff>139700</xdr:rowOff>
    </xdr:to>
    <xdr:cxnSp macro="">
      <xdr:nvCxnSpPr>
        <xdr:cNvPr id="523" name="直線コネクタ 522"/>
        <xdr:cNvCxnSpPr/>
      </xdr:nvCxnSpPr>
      <xdr:spPr>
        <a:xfrm flipV="1">
          <a:off x="12814300" y="6601034"/>
          <a:ext cx="889000" cy="5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122550</xdr:rowOff>
    </xdr:from>
    <xdr:to>
      <xdr:col>72</xdr:col>
      <xdr:colOff>38100</xdr:colOff>
      <xdr:row>38</xdr:row>
      <xdr:rowOff>52700</xdr:rowOff>
    </xdr:to>
    <xdr:sp macro="" textlink="">
      <xdr:nvSpPr>
        <xdr:cNvPr id="524" name="フローチャート: 判断 523"/>
        <xdr:cNvSpPr/>
      </xdr:nvSpPr>
      <xdr:spPr>
        <a:xfrm>
          <a:off x="13652500" y="64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69227</xdr:rowOff>
    </xdr:from>
    <xdr:ext cx="469744" cy="259045"/>
    <xdr:sp macro="" textlink="">
      <xdr:nvSpPr>
        <xdr:cNvPr id="525" name="テキスト ボックス 524"/>
        <xdr:cNvSpPr txBox="1"/>
      </xdr:nvSpPr>
      <xdr:spPr>
        <a:xfrm>
          <a:off x="13468428" y="624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93723</xdr:rowOff>
    </xdr:from>
    <xdr:to>
      <xdr:col>67</xdr:col>
      <xdr:colOff>101600</xdr:colOff>
      <xdr:row>38</xdr:row>
      <xdr:rowOff>23873</xdr:rowOff>
    </xdr:to>
    <xdr:sp macro="" textlink="">
      <xdr:nvSpPr>
        <xdr:cNvPr id="526" name="フローチャート: 判断 525"/>
        <xdr:cNvSpPr/>
      </xdr:nvSpPr>
      <xdr:spPr>
        <a:xfrm>
          <a:off x="12763500" y="643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40400</xdr:rowOff>
    </xdr:from>
    <xdr:ext cx="469744" cy="259045"/>
    <xdr:sp macro="" textlink="">
      <xdr:nvSpPr>
        <xdr:cNvPr id="527" name="テキスト ボックス 526"/>
        <xdr:cNvSpPr txBox="1"/>
      </xdr:nvSpPr>
      <xdr:spPr>
        <a:xfrm>
          <a:off x="12579428" y="621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4"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51912</xdr:rowOff>
    </xdr:from>
    <xdr:to>
      <xdr:col>81</xdr:col>
      <xdr:colOff>101600</xdr:colOff>
      <xdr:row>38</xdr:row>
      <xdr:rowOff>153512</xdr:rowOff>
    </xdr:to>
    <xdr:sp macro="" textlink="">
      <xdr:nvSpPr>
        <xdr:cNvPr id="535" name="楕円 534"/>
        <xdr:cNvSpPr/>
      </xdr:nvSpPr>
      <xdr:spPr>
        <a:xfrm>
          <a:off x="15430500" y="656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144639</xdr:rowOff>
    </xdr:from>
    <xdr:ext cx="469744" cy="259045"/>
    <xdr:sp macro="" textlink="">
      <xdr:nvSpPr>
        <xdr:cNvPr id="536" name="テキスト ボックス 535"/>
        <xdr:cNvSpPr txBox="1"/>
      </xdr:nvSpPr>
      <xdr:spPr>
        <a:xfrm>
          <a:off x="15246428" y="6659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171082</xdr:rowOff>
    </xdr:from>
    <xdr:to>
      <xdr:col>76</xdr:col>
      <xdr:colOff>165100</xdr:colOff>
      <xdr:row>38</xdr:row>
      <xdr:rowOff>101232</xdr:rowOff>
    </xdr:to>
    <xdr:sp macro="" textlink="">
      <xdr:nvSpPr>
        <xdr:cNvPr id="537" name="楕円 536"/>
        <xdr:cNvSpPr/>
      </xdr:nvSpPr>
      <xdr:spPr>
        <a:xfrm>
          <a:off x="14541500" y="651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92359</xdr:rowOff>
    </xdr:from>
    <xdr:ext cx="469744" cy="259045"/>
    <xdr:sp macro="" textlink="">
      <xdr:nvSpPr>
        <xdr:cNvPr id="538" name="テキスト ボックス 537"/>
        <xdr:cNvSpPr txBox="1"/>
      </xdr:nvSpPr>
      <xdr:spPr>
        <a:xfrm>
          <a:off x="14357428" y="660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35134</xdr:rowOff>
    </xdr:from>
    <xdr:to>
      <xdr:col>72</xdr:col>
      <xdr:colOff>38100</xdr:colOff>
      <xdr:row>38</xdr:row>
      <xdr:rowOff>136734</xdr:rowOff>
    </xdr:to>
    <xdr:sp macro="" textlink="">
      <xdr:nvSpPr>
        <xdr:cNvPr id="539" name="楕円 538"/>
        <xdr:cNvSpPr/>
      </xdr:nvSpPr>
      <xdr:spPr>
        <a:xfrm>
          <a:off x="13652500" y="655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127861</xdr:rowOff>
    </xdr:from>
    <xdr:ext cx="469744" cy="259045"/>
    <xdr:sp macro="" textlink="">
      <xdr:nvSpPr>
        <xdr:cNvPr id="540" name="テキスト ボックス 539"/>
        <xdr:cNvSpPr txBox="1"/>
      </xdr:nvSpPr>
      <xdr:spPr>
        <a:xfrm>
          <a:off x="13468428" y="664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1" name="楕円 540"/>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2" name="テキスト ボックス 541"/>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2" name="テキスト ボックス 601"/>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3" name="直線コネクタ 60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4" name="テキスト ボックス 603"/>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5" name="直線コネクタ 60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6" name="テキスト ボックス 60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7" name="直線コネクタ 60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8" name="テキスト ボックス 60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9" name="直線コネクタ 60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0" name="テキスト ボックス 609"/>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1" name="直線コネクタ 61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2" name="テキスト ボックス 611"/>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3" name="直線コネクタ 61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4" name="テキスト ボックス 61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167736</xdr:rowOff>
    </xdr:from>
    <xdr:to>
      <xdr:col>85</xdr:col>
      <xdr:colOff>126364</xdr:colOff>
      <xdr:row>78</xdr:row>
      <xdr:rowOff>168520</xdr:rowOff>
    </xdr:to>
    <xdr:cxnSp macro="">
      <xdr:nvCxnSpPr>
        <xdr:cNvPr id="618" name="直線コネクタ 617"/>
        <xdr:cNvCxnSpPr/>
      </xdr:nvCxnSpPr>
      <xdr:spPr>
        <a:xfrm flipV="1">
          <a:off x="16317595" y="11997786"/>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897</xdr:rowOff>
    </xdr:from>
    <xdr:ext cx="534377" cy="259045"/>
    <xdr:sp macro="" textlink="">
      <xdr:nvSpPr>
        <xdr:cNvPr id="619" name="公債費最小値テキスト"/>
        <xdr:cNvSpPr txBox="1"/>
      </xdr:nvSpPr>
      <xdr:spPr>
        <a:xfrm>
          <a:off x="16370300" y="1354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168520</xdr:rowOff>
    </xdr:from>
    <xdr:to>
      <xdr:col>86</xdr:col>
      <xdr:colOff>25400</xdr:colOff>
      <xdr:row>78</xdr:row>
      <xdr:rowOff>168520</xdr:rowOff>
    </xdr:to>
    <xdr:cxnSp macro="">
      <xdr:nvCxnSpPr>
        <xdr:cNvPr id="620" name="直線コネクタ 619"/>
        <xdr:cNvCxnSpPr/>
      </xdr:nvCxnSpPr>
      <xdr:spPr>
        <a:xfrm>
          <a:off x="16230600" y="135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114413</xdr:rowOff>
    </xdr:from>
    <xdr:ext cx="599010" cy="259045"/>
    <xdr:sp macro="" textlink="">
      <xdr:nvSpPr>
        <xdr:cNvPr id="621" name="公債費最大値テキスト"/>
        <xdr:cNvSpPr txBox="1"/>
      </xdr:nvSpPr>
      <xdr:spPr>
        <a:xfrm>
          <a:off x="16370300" y="1177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167736</xdr:rowOff>
    </xdr:from>
    <xdr:to>
      <xdr:col>86</xdr:col>
      <xdr:colOff>25400</xdr:colOff>
      <xdr:row>69</xdr:row>
      <xdr:rowOff>167736</xdr:rowOff>
    </xdr:to>
    <xdr:cxnSp macro="">
      <xdr:nvCxnSpPr>
        <xdr:cNvPr id="622" name="直線コネクタ 621"/>
        <xdr:cNvCxnSpPr/>
      </xdr:nvCxnSpPr>
      <xdr:spPr>
        <a:xfrm>
          <a:off x="16230600" y="1199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80688</xdr:rowOff>
    </xdr:from>
    <xdr:to>
      <xdr:col>85</xdr:col>
      <xdr:colOff>127000</xdr:colOff>
      <xdr:row>77</xdr:row>
      <xdr:rowOff>136223</xdr:rowOff>
    </xdr:to>
    <xdr:cxnSp macro="">
      <xdr:nvCxnSpPr>
        <xdr:cNvPr id="623" name="直線コネクタ 622"/>
        <xdr:cNvCxnSpPr/>
      </xdr:nvCxnSpPr>
      <xdr:spPr>
        <a:xfrm flipV="1">
          <a:off x="15481300" y="13282338"/>
          <a:ext cx="838200" cy="5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38609</xdr:rowOff>
    </xdr:from>
    <xdr:ext cx="534377" cy="259045"/>
    <xdr:sp macro="" textlink="">
      <xdr:nvSpPr>
        <xdr:cNvPr id="624" name="公債費平均値テキスト"/>
        <xdr:cNvSpPr txBox="1"/>
      </xdr:nvSpPr>
      <xdr:spPr>
        <a:xfrm>
          <a:off x="16370300" y="12725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15732</xdr:rowOff>
    </xdr:from>
    <xdr:to>
      <xdr:col>85</xdr:col>
      <xdr:colOff>177800</xdr:colOff>
      <xdr:row>75</xdr:row>
      <xdr:rowOff>117332</xdr:rowOff>
    </xdr:to>
    <xdr:sp macro="" textlink="">
      <xdr:nvSpPr>
        <xdr:cNvPr id="625" name="フローチャート: 判断 624"/>
        <xdr:cNvSpPr/>
      </xdr:nvSpPr>
      <xdr:spPr>
        <a:xfrm>
          <a:off x="16268700" y="1287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136223</xdr:rowOff>
    </xdr:from>
    <xdr:to>
      <xdr:col>81</xdr:col>
      <xdr:colOff>50800</xdr:colOff>
      <xdr:row>78</xdr:row>
      <xdr:rowOff>61192</xdr:rowOff>
    </xdr:to>
    <xdr:cxnSp macro="">
      <xdr:nvCxnSpPr>
        <xdr:cNvPr id="626" name="直線コネクタ 625"/>
        <xdr:cNvCxnSpPr/>
      </xdr:nvCxnSpPr>
      <xdr:spPr>
        <a:xfrm flipV="1">
          <a:off x="14592300" y="13337873"/>
          <a:ext cx="889000" cy="9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46430</xdr:rowOff>
    </xdr:from>
    <xdr:to>
      <xdr:col>81</xdr:col>
      <xdr:colOff>101600</xdr:colOff>
      <xdr:row>75</xdr:row>
      <xdr:rowOff>148030</xdr:rowOff>
    </xdr:to>
    <xdr:sp macro="" textlink="">
      <xdr:nvSpPr>
        <xdr:cNvPr id="627" name="フローチャート: 判断 626"/>
        <xdr:cNvSpPr/>
      </xdr:nvSpPr>
      <xdr:spPr>
        <a:xfrm>
          <a:off x="15430500" y="129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164557</xdr:rowOff>
    </xdr:from>
    <xdr:ext cx="534377" cy="259045"/>
    <xdr:sp macro="" textlink="">
      <xdr:nvSpPr>
        <xdr:cNvPr id="628" name="テキスト ボックス 627"/>
        <xdr:cNvSpPr txBox="1"/>
      </xdr:nvSpPr>
      <xdr:spPr>
        <a:xfrm>
          <a:off x="15214111" y="126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168895</xdr:rowOff>
    </xdr:from>
    <xdr:to>
      <xdr:col>76</xdr:col>
      <xdr:colOff>114300</xdr:colOff>
      <xdr:row>78</xdr:row>
      <xdr:rowOff>61192</xdr:rowOff>
    </xdr:to>
    <xdr:cxnSp macro="">
      <xdr:nvCxnSpPr>
        <xdr:cNvPr id="629" name="直線コネクタ 628"/>
        <xdr:cNvCxnSpPr/>
      </xdr:nvCxnSpPr>
      <xdr:spPr>
        <a:xfrm>
          <a:off x="13703300" y="13370545"/>
          <a:ext cx="889000" cy="6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95938</xdr:rowOff>
    </xdr:from>
    <xdr:to>
      <xdr:col>76</xdr:col>
      <xdr:colOff>165100</xdr:colOff>
      <xdr:row>76</xdr:row>
      <xdr:rowOff>26088</xdr:rowOff>
    </xdr:to>
    <xdr:sp macro="" textlink="">
      <xdr:nvSpPr>
        <xdr:cNvPr id="630" name="フローチャート: 判断 629"/>
        <xdr:cNvSpPr/>
      </xdr:nvSpPr>
      <xdr:spPr>
        <a:xfrm>
          <a:off x="14541500" y="1295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42615</xdr:rowOff>
    </xdr:from>
    <xdr:ext cx="534377" cy="259045"/>
    <xdr:sp macro="" textlink="">
      <xdr:nvSpPr>
        <xdr:cNvPr id="631" name="テキスト ボックス 630"/>
        <xdr:cNvSpPr txBox="1"/>
      </xdr:nvSpPr>
      <xdr:spPr>
        <a:xfrm>
          <a:off x="14325111" y="1272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168895</xdr:rowOff>
    </xdr:from>
    <xdr:to>
      <xdr:col>71</xdr:col>
      <xdr:colOff>177800</xdr:colOff>
      <xdr:row>79</xdr:row>
      <xdr:rowOff>41452</xdr:rowOff>
    </xdr:to>
    <xdr:cxnSp macro="">
      <xdr:nvCxnSpPr>
        <xdr:cNvPr id="632" name="直線コネクタ 631"/>
        <xdr:cNvCxnSpPr/>
      </xdr:nvCxnSpPr>
      <xdr:spPr>
        <a:xfrm flipV="1">
          <a:off x="12814300" y="13370545"/>
          <a:ext cx="889000" cy="21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71298</xdr:rowOff>
    </xdr:from>
    <xdr:to>
      <xdr:col>72</xdr:col>
      <xdr:colOff>38100</xdr:colOff>
      <xdr:row>76</xdr:row>
      <xdr:rowOff>1448</xdr:rowOff>
    </xdr:to>
    <xdr:sp macro="" textlink="">
      <xdr:nvSpPr>
        <xdr:cNvPr id="633" name="フローチャート: 判断 632"/>
        <xdr:cNvSpPr/>
      </xdr:nvSpPr>
      <xdr:spPr>
        <a:xfrm>
          <a:off x="13652500" y="12930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17975</xdr:rowOff>
    </xdr:from>
    <xdr:ext cx="534377" cy="259045"/>
    <xdr:sp macro="" textlink="">
      <xdr:nvSpPr>
        <xdr:cNvPr id="634" name="テキスト ボックス 633"/>
        <xdr:cNvSpPr txBox="1"/>
      </xdr:nvSpPr>
      <xdr:spPr>
        <a:xfrm>
          <a:off x="13436111" y="1270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119386</xdr:rowOff>
    </xdr:from>
    <xdr:to>
      <xdr:col>67</xdr:col>
      <xdr:colOff>101600</xdr:colOff>
      <xdr:row>76</xdr:row>
      <xdr:rowOff>49535</xdr:rowOff>
    </xdr:to>
    <xdr:sp macro="" textlink="">
      <xdr:nvSpPr>
        <xdr:cNvPr id="635" name="フローチャート: 判断 634"/>
        <xdr:cNvSpPr/>
      </xdr:nvSpPr>
      <xdr:spPr>
        <a:xfrm>
          <a:off x="12763500" y="12978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66063</xdr:rowOff>
    </xdr:from>
    <xdr:ext cx="534377" cy="259045"/>
    <xdr:sp macro="" textlink="">
      <xdr:nvSpPr>
        <xdr:cNvPr id="636" name="テキスト ボックス 635"/>
        <xdr:cNvSpPr txBox="1"/>
      </xdr:nvSpPr>
      <xdr:spPr>
        <a:xfrm>
          <a:off x="12547111" y="1275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29888</xdr:rowOff>
    </xdr:from>
    <xdr:to>
      <xdr:col>85</xdr:col>
      <xdr:colOff>177800</xdr:colOff>
      <xdr:row>77</xdr:row>
      <xdr:rowOff>131488</xdr:rowOff>
    </xdr:to>
    <xdr:sp macro="" textlink="">
      <xdr:nvSpPr>
        <xdr:cNvPr id="642" name="楕円 641"/>
        <xdr:cNvSpPr/>
      </xdr:nvSpPr>
      <xdr:spPr>
        <a:xfrm>
          <a:off x="16268700" y="1323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8315</xdr:rowOff>
    </xdr:from>
    <xdr:ext cx="534377" cy="259045"/>
    <xdr:sp macro="" textlink="">
      <xdr:nvSpPr>
        <xdr:cNvPr id="643" name="公債費該当値テキスト"/>
        <xdr:cNvSpPr txBox="1"/>
      </xdr:nvSpPr>
      <xdr:spPr>
        <a:xfrm>
          <a:off x="16370300" y="1320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85423</xdr:rowOff>
    </xdr:from>
    <xdr:to>
      <xdr:col>81</xdr:col>
      <xdr:colOff>101600</xdr:colOff>
      <xdr:row>78</xdr:row>
      <xdr:rowOff>15573</xdr:rowOff>
    </xdr:to>
    <xdr:sp macro="" textlink="">
      <xdr:nvSpPr>
        <xdr:cNvPr id="644" name="楕円 643"/>
        <xdr:cNvSpPr/>
      </xdr:nvSpPr>
      <xdr:spPr>
        <a:xfrm>
          <a:off x="15430500" y="1328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6700</xdr:rowOff>
    </xdr:from>
    <xdr:ext cx="534377" cy="259045"/>
    <xdr:sp macro="" textlink="">
      <xdr:nvSpPr>
        <xdr:cNvPr id="645" name="テキスト ボックス 644"/>
        <xdr:cNvSpPr txBox="1"/>
      </xdr:nvSpPr>
      <xdr:spPr>
        <a:xfrm>
          <a:off x="15214111" y="1337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10392</xdr:rowOff>
    </xdr:from>
    <xdr:to>
      <xdr:col>76</xdr:col>
      <xdr:colOff>165100</xdr:colOff>
      <xdr:row>78</xdr:row>
      <xdr:rowOff>111992</xdr:rowOff>
    </xdr:to>
    <xdr:sp macro="" textlink="">
      <xdr:nvSpPr>
        <xdr:cNvPr id="646" name="楕円 645"/>
        <xdr:cNvSpPr/>
      </xdr:nvSpPr>
      <xdr:spPr>
        <a:xfrm>
          <a:off x="14541500" y="1338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103119</xdr:rowOff>
    </xdr:from>
    <xdr:ext cx="534377" cy="259045"/>
    <xdr:sp macro="" textlink="">
      <xdr:nvSpPr>
        <xdr:cNvPr id="647" name="テキスト ボックス 646"/>
        <xdr:cNvSpPr txBox="1"/>
      </xdr:nvSpPr>
      <xdr:spPr>
        <a:xfrm>
          <a:off x="14325111" y="1347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118095</xdr:rowOff>
    </xdr:from>
    <xdr:to>
      <xdr:col>72</xdr:col>
      <xdr:colOff>38100</xdr:colOff>
      <xdr:row>78</xdr:row>
      <xdr:rowOff>48245</xdr:rowOff>
    </xdr:to>
    <xdr:sp macro="" textlink="">
      <xdr:nvSpPr>
        <xdr:cNvPr id="648" name="楕円 647"/>
        <xdr:cNvSpPr/>
      </xdr:nvSpPr>
      <xdr:spPr>
        <a:xfrm>
          <a:off x="13652500" y="1331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39372</xdr:rowOff>
    </xdr:from>
    <xdr:ext cx="534377" cy="259045"/>
    <xdr:sp macro="" textlink="">
      <xdr:nvSpPr>
        <xdr:cNvPr id="649" name="テキスト ボックス 648"/>
        <xdr:cNvSpPr txBox="1"/>
      </xdr:nvSpPr>
      <xdr:spPr>
        <a:xfrm>
          <a:off x="13436111" y="1341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162102</xdr:rowOff>
    </xdr:from>
    <xdr:to>
      <xdr:col>67</xdr:col>
      <xdr:colOff>101600</xdr:colOff>
      <xdr:row>79</xdr:row>
      <xdr:rowOff>92252</xdr:rowOff>
    </xdr:to>
    <xdr:sp macro="" textlink="">
      <xdr:nvSpPr>
        <xdr:cNvPr id="650" name="楕円 649"/>
        <xdr:cNvSpPr/>
      </xdr:nvSpPr>
      <xdr:spPr>
        <a:xfrm>
          <a:off x="12763500" y="1353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83379</xdr:rowOff>
    </xdr:from>
    <xdr:ext cx="534377" cy="259045"/>
    <xdr:sp macro="" textlink="">
      <xdr:nvSpPr>
        <xdr:cNvPr id="651" name="テキスト ボックス 650"/>
        <xdr:cNvSpPr txBox="1"/>
      </xdr:nvSpPr>
      <xdr:spPr>
        <a:xfrm>
          <a:off x="12547111" y="1362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8342</xdr:rowOff>
    </xdr:from>
    <xdr:to>
      <xdr:col>85</xdr:col>
      <xdr:colOff>126364</xdr:colOff>
      <xdr:row>98</xdr:row>
      <xdr:rowOff>65012</xdr:rowOff>
    </xdr:to>
    <xdr:cxnSp macro="">
      <xdr:nvCxnSpPr>
        <xdr:cNvPr id="673" name="直線コネクタ 672"/>
        <xdr:cNvCxnSpPr/>
      </xdr:nvCxnSpPr>
      <xdr:spPr>
        <a:xfrm flipV="1">
          <a:off x="16317595" y="15610292"/>
          <a:ext cx="1269" cy="125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68839</xdr:rowOff>
    </xdr:from>
    <xdr:ext cx="534377" cy="259045"/>
    <xdr:sp macro="" textlink="">
      <xdr:nvSpPr>
        <xdr:cNvPr id="674" name="積立金最小値テキスト"/>
        <xdr:cNvSpPr txBox="1"/>
      </xdr:nvSpPr>
      <xdr:spPr>
        <a:xfrm>
          <a:off x="16370300" y="1687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65012</xdr:rowOff>
    </xdr:from>
    <xdr:to>
      <xdr:col>86</xdr:col>
      <xdr:colOff>25400</xdr:colOff>
      <xdr:row>98</xdr:row>
      <xdr:rowOff>65012</xdr:rowOff>
    </xdr:to>
    <xdr:cxnSp macro="">
      <xdr:nvCxnSpPr>
        <xdr:cNvPr id="675" name="直線コネクタ 674"/>
        <xdr:cNvCxnSpPr/>
      </xdr:nvCxnSpPr>
      <xdr:spPr>
        <a:xfrm>
          <a:off x="16230600" y="1686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126469</xdr:rowOff>
    </xdr:from>
    <xdr:ext cx="599010" cy="259045"/>
    <xdr:sp macro="" textlink="">
      <xdr:nvSpPr>
        <xdr:cNvPr id="676" name="積立金最大値テキスト"/>
        <xdr:cNvSpPr txBox="1"/>
      </xdr:nvSpPr>
      <xdr:spPr>
        <a:xfrm>
          <a:off x="16370300" y="1538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8342</xdr:rowOff>
    </xdr:from>
    <xdr:to>
      <xdr:col>86</xdr:col>
      <xdr:colOff>25400</xdr:colOff>
      <xdr:row>91</xdr:row>
      <xdr:rowOff>8342</xdr:rowOff>
    </xdr:to>
    <xdr:cxnSp macro="">
      <xdr:nvCxnSpPr>
        <xdr:cNvPr id="677" name="直線コネクタ 676"/>
        <xdr:cNvCxnSpPr/>
      </xdr:nvCxnSpPr>
      <xdr:spPr>
        <a:xfrm>
          <a:off x="16230600" y="1561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133747</xdr:rowOff>
    </xdr:from>
    <xdr:to>
      <xdr:col>85</xdr:col>
      <xdr:colOff>127000</xdr:colOff>
      <xdr:row>97</xdr:row>
      <xdr:rowOff>169577</xdr:rowOff>
    </xdr:to>
    <xdr:cxnSp macro="">
      <xdr:nvCxnSpPr>
        <xdr:cNvPr id="678" name="直線コネクタ 677"/>
        <xdr:cNvCxnSpPr/>
      </xdr:nvCxnSpPr>
      <xdr:spPr>
        <a:xfrm flipV="1">
          <a:off x="15481300" y="16764397"/>
          <a:ext cx="838200" cy="3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122178</xdr:rowOff>
    </xdr:from>
    <xdr:ext cx="534377" cy="259045"/>
    <xdr:sp macro="" textlink="">
      <xdr:nvSpPr>
        <xdr:cNvPr id="679" name="積立金平均値テキスト"/>
        <xdr:cNvSpPr txBox="1"/>
      </xdr:nvSpPr>
      <xdr:spPr>
        <a:xfrm>
          <a:off x="16370300" y="16409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99301</xdr:rowOff>
    </xdr:from>
    <xdr:to>
      <xdr:col>85</xdr:col>
      <xdr:colOff>177800</xdr:colOff>
      <xdr:row>97</xdr:row>
      <xdr:rowOff>29451</xdr:rowOff>
    </xdr:to>
    <xdr:sp macro="" textlink="">
      <xdr:nvSpPr>
        <xdr:cNvPr id="680" name="フローチャート: 判断 679"/>
        <xdr:cNvSpPr/>
      </xdr:nvSpPr>
      <xdr:spPr>
        <a:xfrm>
          <a:off x="16268700" y="1655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169577</xdr:rowOff>
    </xdr:from>
    <xdr:to>
      <xdr:col>81</xdr:col>
      <xdr:colOff>50800</xdr:colOff>
      <xdr:row>98</xdr:row>
      <xdr:rowOff>43949</xdr:rowOff>
    </xdr:to>
    <xdr:cxnSp macro="">
      <xdr:nvCxnSpPr>
        <xdr:cNvPr id="681" name="直線コネクタ 680"/>
        <xdr:cNvCxnSpPr/>
      </xdr:nvCxnSpPr>
      <xdr:spPr>
        <a:xfrm flipV="1">
          <a:off x="14592300" y="16800227"/>
          <a:ext cx="889000" cy="4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112130</xdr:rowOff>
    </xdr:from>
    <xdr:to>
      <xdr:col>81</xdr:col>
      <xdr:colOff>101600</xdr:colOff>
      <xdr:row>97</xdr:row>
      <xdr:rowOff>42280</xdr:rowOff>
    </xdr:to>
    <xdr:sp macro="" textlink="">
      <xdr:nvSpPr>
        <xdr:cNvPr id="682" name="フローチャート: 判断 681"/>
        <xdr:cNvSpPr/>
      </xdr:nvSpPr>
      <xdr:spPr>
        <a:xfrm>
          <a:off x="15430500" y="1657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58807</xdr:rowOff>
    </xdr:from>
    <xdr:ext cx="534377" cy="259045"/>
    <xdr:sp macro="" textlink="">
      <xdr:nvSpPr>
        <xdr:cNvPr id="683" name="テキスト ボックス 682"/>
        <xdr:cNvSpPr txBox="1"/>
      </xdr:nvSpPr>
      <xdr:spPr>
        <a:xfrm>
          <a:off x="15214111" y="1634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144835</xdr:rowOff>
    </xdr:from>
    <xdr:to>
      <xdr:col>76</xdr:col>
      <xdr:colOff>114300</xdr:colOff>
      <xdr:row>98</xdr:row>
      <xdr:rowOff>43949</xdr:rowOff>
    </xdr:to>
    <xdr:cxnSp macro="">
      <xdr:nvCxnSpPr>
        <xdr:cNvPr id="684" name="直線コネクタ 683"/>
        <xdr:cNvCxnSpPr/>
      </xdr:nvCxnSpPr>
      <xdr:spPr>
        <a:xfrm>
          <a:off x="13703300" y="16775485"/>
          <a:ext cx="889000" cy="7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8204</xdr:rowOff>
    </xdr:from>
    <xdr:to>
      <xdr:col>76</xdr:col>
      <xdr:colOff>165100</xdr:colOff>
      <xdr:row>97</xdr:row>
      <xdr:rowOff>109804</xdr:rowOff>
    </xdr:to>
    <xdr:sp macro="" textlink="">
      <xdr:nvSpPr>
        <xdr:cNvPr id="685" name="フローチャート: 判断 684"/>
        <xdr:cNvSpPr/>
      </xdr:nvSpPr>
      <xdr:spPr>
        <a:xfrm>
          <a:off x="14541500" y="1663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126331</xdr:rowOff>
    </xdr:from>
    <xdr:ext cx="534377" cy="259045"/>
    <xdr:sp macro="" textlink="">
      <xdr:nvSpPr>
        <xdr:cNvPr id="686" name="テキスト ボックス 685"/>
        <xdr:cNvSpPr txBox="1"/>
      </xdr:nvSpPr>
      <xdr:spPr>
        <a:xfrm>
          <a:off x="14325111" y="1641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144835</xdr:rowOff>
    </xdr:from>
    <xdr:to>
      <xdr:col>71</xdr:col>
      <xdr:colOff>177800</xdr:colOff>
      <xdr:row>98</xdr:row>
      <xdr:rowOff>70549</xdr:rowOff>
    </xdr:to>
    <xdr:cxnSp macro="">
      <xdr:nvCxnSpPr>
        <xdr:cNvPr id="687" name="直線コネクタ 686"/>
        <xdr:cNvCxnSpPr/>
      </xdr:nvCxnSpPr>
      <xdr:spPr>
        <a:xfrm flipV="1">
          <a:off x="12814300" y="16775485"/>
          <a:ext cx="889000" cy="9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111806</xdr:rowOff>
    </xdr:from>
    <xdr:to>
      <xdr:col>72</xdr:col>
      <xdr:colOff>38100</xdr:colOff>
      <xdr:row>97</xdr:row>
      <xdr:rowOff>41956</xdr:rowOff>
    </xdr:to>
    <xdr:sp macro="" textlink="">
      <xdr:nvSpPr>
        <xdr:cNvPr id="688" name="フローチャート: 判断 687"/>
        <xdr:cNvSpPr/>
      </xdr:nvSpPr>
      <xdr:spPr>
        <a:xfrm>
          <a:off x="13652500" y="1657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58483</xdr:rowOff>
    </xdr:from>
    <xdr:ext cx="534377" cy="259045"/>
    <xdr:sp macro="" textlink="">
      <xdr:nvSpPr>
        <xdr:cNvPr id="689" name="テキスト ボックス 688"/>
        <xdr:cNvSpPr txBox="1"/>
      </xdr:nvSpPr>
      <xdr:spPr>
        <a:xfrm>
          <a:off x="13436111" y="1634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65483</xdr:rowOff>
    </xdr:from>
    <xdr:to>
      <xdr:col>67</xdr:col>
      <xdr:colOff>101600</xdr:colOff>
      <xdr:row>97</xdr:row>
      <xdr:rowOff>167083</xdr:rowOff>
    </xdr:to>
    <xdr:sp macro="" textlink="">
      <xdr:nvSpPr>
        <xdr:cNvPr id="690" name="フローチャート: 判断 689"/>
        <xdr:cNvSpPr/>
      </xdr:nvSpPr>
      <xdr:spPr>
        <a:xfrm>
          <a:off x="12763500" y="1669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12160</xdr:rowOff>
    </xdr:from>
    <xdr:ext cx="534377" cy="259045"/>
    <xdr:sp macro="" textlink="">
      <xdr:nvSpPr>
        <xdr:cNvPr id="691" name="テキスト ボックス 690"/>
        <xdr:cNvSpPr txBox="1"/>
      </xdr:nvSpPr>
      <xdr:spPr>
        <a:xfrm>
          <a:off x="12547111" y="1647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82947</xdr:rowOff>
    </xdr:from>
    <xdr:to>
      <xdr:col>85</xdr:col>
      <xdr:colOff>177800</xdr:colOff>
      <xdr:row>98</xdr:row>
      <xdr:rowOff>13097</xdr:rowOff>
    </xdr:to>
    <xdr:sp macro="" textlink="">
      <xdr:nvSpPr>
        <xdr:cNvPr id="697" name="楕円 696"/>
        <xdr:cNvSpPr/>
      </xdr:nvSpPr>
      <xdr:spPr>
        <a:xfrm>
          <a:off x="16268700" y="1671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169324</xdr:rowOff>
    </xdr:from>
    <xdr:ext cx="534377" cy="259045"/>
    <xdr:sp macro="" textlink="">
      <xdr:nvSpPr>
        <xdr:cNvPr id="698" name="積立金該当値テキスト"/>
        <xdr:cNvSpPr txBox="1"/>
      </xdr:nvSpPr>
      <xdr:spPr>
        <a:xfrm>
          <a:off x="16370300" y="1662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118777</xdr:rowOff>
    </xdr:from>
    <xdr:to>
      <xdr:col>81</xdr:col>
      <xdr:colOff>101600</xdr:colOff>
      <xdr:row>98</xdr:row>
      <xdr:rowOff>48927</xdr:rowOff>
    </xdr:to>
    <xdr:sp macro="" textlink="">
      <xdr:nvSpPr>
        <xdr:cNvPr id="699" name="楕円 698"/>
        <xdr:cNvSpPr/>
      </xdr:nvSpPr>
      <xdr:spPr>
        <a:xfrm>
          <a:off x="15430500" y="1674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40054</xdr:rowOff>
    </xdr:from>
    <xdr:ext cx="534377" cy="259045"/>
    <xdr:sp macro="" textlink="">
      <xdr:nvSpPr>
        <xdr:cNvPr id="700" name="テキスト ボックス 699"/>
        <xdr:cNvSpPr txBox="1"/>
      </xdr:nvSpPr>
      <xdr:spPr>
        <a:xfrm>
          <a:off x="15214111" y="1684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164599</xdr:rowOff>
    </xdr:from>
    <xdr:to>
      <xdr:col>76</xdr:col>
      <xdr:colOff>165100</xdr:colOff>
      <xdr:row>98</xdr:row>
      <xdr:rowOff>94749</xdr:rowOff>
    </xdr:to>
    <xdr:sp macro="" textlink="">
      <xdr:nvSpPr>
        <xdr:cNvPr id="701" name="楕円 700"/>
        <xdr:cNvSpPr/>
      </xdr:nvSpPr>
      <xdr:spPr>
        <a:xfrm>
          <a:off x="14541500" y="1679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85876</xdr:rowOff>
    </xdr:from>
    <xdr:ext cx="534377" cy="259045"/>
    <xdr:sp macro="" textlink="">
      <xdr:nvSpPr>
        <xdr:cNvPr id="702" name="テキスト ボックス 701"/>
        <xdr:cNvSpPr txBox="1"/>
      </xdr:nvSpPr>
      <xdr:spPr>
        <a:xfrm>
          <a:off x="14325111" y="168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94035</xdr:rowOff>
    </xdr:from>
    <xdr:to>
      <xdr:col>72</xdr:col>
      <xdr:colOff>38100</xdr:colOff>
      <xdr:row>98</xdr:row>
      <xdr:rowOff>24185</xdr:rowOff>
    </xdr:to>
    <xdr:sp macro="" textlink="">
      <xdr:nvSpPr>
        <xdr:cNvPr id="703" name="楕円 702"/>
        <xdr:cNvSpPr/>
      </xdr:nvSpPr>
      <xdr:spPr>
        <a:xfrm>
          <a:off x="13652500" y="1672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15312</xdr:rowOff>
    </xdr:from>
    <xdr:ext cx="534377" cy="259045"/>
    <xdr:sp macro="" textlink="">
      <xdr:nvSpPr>
        <xdr:cNvPr id="704" name="テキスト ボックス 703"/>
        <xdr:cNvSpPr txBox="1"/>
      </xdr:nvSpPr>
      <xdr:spPr>
        <a:xfrm>
          <a:off x="13436111" y="168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19749</xdr:rowOff>
    </xdr:from>
    <xdr:to>
      <xdr:col>67</xdr:col>
      <xdr:colOff>101600</xdr:colOff>
      <xdr:row>98</xdr:row>
      <xdr:rowOff>121349</xdr:rowOff>
    </xdr:to>
    <xdr:sp macro="" textlink="">
      <xdr:nvSpPr>
        <xdr:cNvPr id="705" name="楕円 704"/>
        <xdr:cNvSpPr/>
      </xdr:nvSpPr>
      <xdr:spPr>
        <a:xfrm>
          <a:off x="12763500" y="1682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112476</xdr:rowOff>
    </xdr:from>
    <xdr:ext cx="534377" cy="259045"/>
    <xdr:sp macro="" textlink="">
      <xdr:nvSpPr>
        <xdr:cNvPr id="706" name="テキスト ボックス 705"/>
        <xdr:cNvSpPr txBox="1"/>
      </xdr:nvSpPr>
      <xdr:spPr>
        <a:xfrm>
          <a:off x="12547111" y="1691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70251</xdr:rowOff>
    </xdr:from>
    <xdr:to>
      <xdr:col>116</xdr:col>
      <xdr:colOff>62864</xdr:colOff>
      <xdr:row>38</xdr:row>
      <xdr:rowOff>139700</xdr:rowOff>
    </xdr:to>
    <xdr:cxnSp macro="">
      <xdr:nvCxnSpPr>
        <xdr:cNvPr id="728" name="直線コネクタ 727"/>
        <xdr:cNvCxnSpPr/>
      </xdr:nvCxnSpPr>
      <xdr:spPr>
        <a:xfrm flipV="1">
          <a:off x="22159595" y="5385201"/>
          <a:ext cx="1269" cy="126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16928</xdr:rowOff>
    </xdr:from>
    <xdr:ext cx="534377" cy="259045"/>
    <xdr:sp macro="" textlink="">
      <xdr:nvSpPr>
        <xdr:cNvPr id="731" name="投資及び出資金最大値テキスト"/>
        <xdr:cNvSpPr txBox="1"/>
      </xdr:nvSpPr>
      <xdr:spPr>
        <a:xfrm>
          <a:off x="22212300" y="516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70251</xdr:rowOff>
    </xdr:from>
    <xdr:to>
      <xdr:col>116</xdr:col>
      <xdr:colOff>152400</xdr:colOff>
      <xdr:row>31</xdr:row>
      <xdr:rowOff>70251</xdr:rowOff>
    </xdr:to>
    <xdr:cxnSp macro="">
      <xdr:nvCxnSpPr>
        <xdr:cNvPr id="732" name="直線コネクタ 731"/>
        <xdr:cNvCxnSpPr/>
      </xdr:nvCxnSpPr>
      <xdr:spPr>
        <a:xfrm>
          <a:off x="22072600" y="538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164206</xdr:rowOff>
    </xdr:from>
    <xdr:to>
      <xdr:col>116</xdr:col>
      <xdr:colOff>63500</xdr:colOff>
      <xdr:row>36</xdr:row>
      <xdr:rowOff>50592</xdr:rowOff>
    </xdr:to>
    <xdr:cxnSp macro="">
      <xdr:nvCxnSpPr>
        <xdr:cNvPr id="733" name="直線コネクタ 732"/>
        <xdr:cNvCxnSpPr/>
      </xdr:nvCxnSpPr>
      <xdr:spPr>
        <a:xfrm flipV="1">
          <a:off x="21323300" y="6164956"/>
          <a:ext cx="838200" cy="5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45702</xdr:rowOff>
    </xdr:from>
    <xdr:ext cx="469744" cy="259045"/>
    <xdr:sp macro="" textlink="">
      <xdr:nvSpPr>
        <xdr:cNvPr id="734" name="投資及び出資金平均値テキスト"/>
        <xdr:cNvSpPr txBox="1"/>
      </xdr:nvSpPr>
      <xdr:spPr>
        <a:xfrm>
          <a:off x="22212300" y="6217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67275</xdr:rowOff>
    </xdr:from>
    <xdr:to>
      <xdr:col>116</xdr:col>
      <xdr:colOff>114300</xdr:colOff>
      <xdr:row>36</xdr:row>
      <xdr:rowOff>168875</xdr:rowOff>
    </xdr:to>
    <xdr:sp macro="" textlink="">
      <xdr:nvSpPr>
        <xdr:cNvPr id="735" name="フローチャート: 判断 734"/>
        <xdr:cNvSpPr/>
      </xdr:nvSpPr>
      <xdr:spPr>
        <a:xfrm>
          <a:off x="22110700" y="623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47757</xdr:rowOff>
    </xdr:from>
    <xdr:to>
      <xdr:col>111</xdr:col>
      <xdr:colOff>177800</xdr:colOff>
      <xdr:row>36</xdr:row>
      <xdr:rowOff>50592</xdr:rowOff>
    </xdr:to>
    <xdr:cxnSp macro="">
      <xdr:nvCxnSpPr>
        <xdr:cNvPr id="736" name="直線コネクタ 735"/>
        <xdr:cNvCxnSpPr/>
      </xdr:nvCxnSpPr>
      <xdr:spPr>
        <a:xfrm>
          <a:off x="20434300" y="6219957"/>
          <a:ext cx="8890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160909</xdr:rowOff>
    </xdr:from>
    <xdr:to>
      <xdr:col>112</xdr:col>
      <xdr:colOff>38100</xdr:colOff>
      <xdr:row>37</xdr:row>
      <xdr:rowOff>91059</xdr:rowOff>
    </xdr:to>
    <xdr:sp macro="" textlink="">
      <xdr:nvSpPr>
        <xdr:cNvPr id="737" name="フローチャート: 判断 736"/>
        <xdr:cNvSpPr/>
      </xdr:nvSpPr>
      <xdr:spPr>
        <a:xfrm>
          <a:off x="21272500" y="6333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82186</xdr:rowOff>
    </xdr:from>
    <xdr:ext cx="469744" cy="259045"/>
    <xdr:sp macro="" textlink="">
      <xdr:nvSpPr>
        <xdr:cNvPr id="738" name="テキスト ボックス 737"/>
        <xdr:cNvSpPr txBox="1"/>
      </xdr:nvSpPr>
      <xdr:spPr>
        <a:xfrm>
          <a:off x="21088428" y="6425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24851</xdr:rowOff>
    </xdr:from>
    <xdr:to>
      <xdr:col>107</xdr:col>
      <xdr:colOff>50800</xdr:colOff>
      <xdr:row>36</xdr:row>
      <xdr:rowOff>47757</xdr:rowOff>
    </xdr:to>
    <xdr:cxnSp macro="">
      <xdr:nvCxnSpPr>
        <xdr:cNvPr id="739" name="直線コネクタ 738"/>
        <xdr:cNvCxnSpPr/>
      </xdr:nvCxnSpPr>
      <xdr:spPr>
        <a:xfrm>
          <a:off x="19545300" y="6197051"/>
          <a:ext cx="889000" cy="2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25258</xdr:rowOff>
    </xdr:from>
    <xdr:to>
      <xdr:col>107</xdr:col>
      <xdr:colOff>101600</xdr:colOff>
      <xdr:row>37</xdr:row>
      <xdr:rowOff>126858</xdr:rowOff>
    </xdr:to>
    <xdr:sp macro="" textlink="">
      <xdr:nvSpPr>
        <xdr:cNvPr id="740" name="フローチャート: 判断 739"/>
        <xdr:cNvSpPr/>
      </xdr:nvSpPr>
      <xdr:spPr>
        <a:xfrm>
          <a:off x="20383500" y="636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117985</xdr:rowOff>
    </xdr:from>
    <xdr:ext cx="469744" cy="259045"/>
    <xdr:sp macro="" textlink="">
      <xdr:nvSpPr>
        <xdr:cNvPr id="741" name="テキスト ボックス 740"/>
        <xdr:cNvSpPr txBox="1"/>
      </xdr:nvSpPr>
      <xdr:spPr>
        <a:xfrm>
          <a:off x="20199428" y="646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135037</xdr:rowOff>
    </xdr:from>
    <xdr:to>
      <xdr:col>102</xdr:col>
      <xdr:colOff>114300</xdr:colOff>
      <xdr:row>36</xdr:row>
      <xdr:rowOff>24851</xdr:rowOff>
    </xdr:to>
    <xdr:cxnSp macro="">
      <xdr:nvCxnSpPr>
        <xdr:cNvPr id="742" name="直線コネクタ 741"/>
        <xdr:cNvCxnSpPr/>
      </xdr:nvCxnSpPr>
      <xdr:spPr>
        <a:xfrm>
          <a:off x="18656300" y="6135787"/>
          <a:ext cx="889000" cy="6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33487</xdr:rowOff>
    </xdr:from>
    <xdr:to>
      <xdr:col>102</xdr:col>
      <xdr:colOff>165100</xdr:colOff>
      <xdr:row>37</xdr:row>
      <xdr:rowOff>135087</xdr:rowOff>
    </xdr:to>
    <xdr:sp macro="" textlink="">
      <xdr:nvSpPr>
        <xdr:cNvPr id="743" name="フローチャート: 判断 742"/>
        <xdr:cNvSpPr/>
      </xdr:nvSpPr>
      <xdr:spPr>
        <a:xfrm>
          <a:off x="19494500" y="63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126214</xdr:rowOff>
    </xdr:from>
    <xdr:ext cx="469744" cy="259045"/>
    <xdr:sp macro="" textlink="">
      <xdr:nvSpPr>
        <xdr:cNvPr id="744" name="テキスト ボックス 743"/>
        <xdr:cNvSpPr txBox="1"/>
      </xdr:nvSpPr>
      <xdr:spPr>
        <a:xfrm>
          <a:off x="19310428" y="64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56576</xdr:rowOff>
    </xdr:from>
    <xdr:to>
      <xdr:col>98</xdr:col>
      <xdr:colOff>38100</xdr:colOff>
      <xdr:row>37</xdr:row>
      <xdr:rowOff>158176</xdr:rowOff>
    </xdr:to>
    <xdr:sp macro="" textlink="">
      <xdr:nvSpPr>
        <xdr:cNvPr id="745" name="フローチャート: 判断 744"/>
        <xdr:cNvSpPr/>
      </xdr:nvSpPr>
      <xdr:spPr>
        <a:xfrm>
          <a:off x="18605500" y="640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149303</xdr:rowOff>
    </xdr:from>
    <xdr:ext cx="469744" cy="259045"/>
    <xdr:sp macro="" textlink="">
      <xdr:nvSpPr>
        <xdr:cNvPr id="746" name="テキスト ボックス 745"/>
        <xdr:cNvSpPr txBox="1"/>
      </xdr:nvSpPr>
      <xdr:spPr>
        <a:xfrm>
          <a:off x="18421428" y="6492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113406</xdr:rowOff>
    </xdr:from>
    <xdr:to>
      <xdr:col>116</xdr:col>
      <xdr:colOff>114300</xdr:colOff>
      <xdr:row>36</xdr:row>
      <xdr:rowOff>43556</xdr:rowOff>
    </xdr:to>
    <xdr:sp macro="" textlink="">
      <xdr:nvSpPr>
        <xdr:cNvPr id="752" name="楕円 751"/>
        <xdr:cNvSpPr/>
      </xdr:nvSpPr>
      <xdr:spPr>
        <a:xfrm>
          <a:off x="22110700" y="611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136283</xdr:rowOff>
    </xdr:from>
    <xdr:ext cx="534377" cy="259045"/>
    <xdr:sp macro="" textlink="">
      <xdr:nvSpPr>
        <xdr:cNvPr id="753" name="投資及び出資金該当値テキスト"/>
        <xdr:cNvSpPr txBox="1"/>
      </xdr:nvSpPr>
      <xdr:spPr>
        <a:xfrm>
          <a:off x="22212300" y="596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171242</xdr:rowOff>
    </xdr:from>
    <xdr:to>
      <xdr:col>112</xdr:col>
      <xdr:colOff>38100</xdr:colOff>
      <xdr:row>36</xdr:row>
      <xdr:rowOff>101392</xdr:rowOff>
    </xdr:to>
    <xdr:sp macro="" textlink="">
      <xdr:nvSpPr>
        <xdr:cNvPr id="754" name="楕円 753"/>
        <xdr:cNvSpPr/>
      </xdr:nvSpPr>
      <xdr:spPr>
        <a:xfrm>
          <a:off x="21272500" y="617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117919</xdr:rowOff>
    </xdr:from>
    <xdr:ext cx="469744" cy="259045"/>
    <xdr:sp macro="" textlink="">
      <xdr:nvSpPr>
        <xdr:cNvPr id="755" name="テキスト ボックス 754"/>
        <xdr:cNvSpPr txBox="1"/>
      </xdr:nvSpPr>
      <xdr:spPr>
        <a:xfrm>
          <a:off x="21088428" y="5947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168407</xdr:rowOff>
    </xdr:from>
    <xdr:to>
      <xdr:col>107</xdr:col>
      <xdr:colOff>101600</xdr:colOff>
      <xdr:row>36</xdr:row>
      <xdr:rowOff>98557</xdr:rowOff>
    </xdr:to>
    <xdr:sp macro="" textlink="">
      <xdr:nvSpPr>
        <xdr:cNvPr id="756" name="楕円 755"/>
        <xdr:cNvSpPr/>
      </xdr:nvSpPr>
      <xdr:spPr>
        <a:xfrm>
          <a:off x="20383500" y="616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115084</xdr:rowOff>
    </xdr:from>
    <xdr:ext cx="469744" cy="259045"/>
    <xdr:sp macro="" textlink="">
      <xdr:nvSpPr>
        <xdr:cNvPr id="757" name="テキスト ボックス 756"/>
        <xdr:cNvSpPr txBox="1"/>
      </xdr:nvSpPr>
      <xdr:spPr>
        <a:xfrm>
          <a:off x="20199428" y="59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145501</xdr:rowOff>
    </xdr:from>
    <xdr:to>
      <xdr:col>102</xdr:col>
      <xdr:colOff>165100</xdr:colOff>
      <xdr:row>36</xdr:row>
      <xdr:rowOff>75651</xdr:rowOff>
    </xdr:to>
    <xdr:sp macro="" textlink="">
      <xdr:nvSpPr>
        <xdr:cNvPr id="758" name="楕円 757"/>
        <xdr:cNvSpPr/>
      </xdr:nvSpPr>
      <xdr:spPr>
        <a:xfrm>
          <a:off x="19494500" y="614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92178</xdr:rowOff>
    </xdr:from>
    <xdr:ext cx="534377" cy="259045"/>
    <xdr:sp macro="" textlink="">
      <xdr:nvSpPr>
        <xdr:cNvPr id="759" name="テキスト ボックス 758"/>
        <xdr:cNvSpPr txBox="1"/>
      </xdr:nvSpPr>
      <xdr:spPr>
        <a:xfrm>
          <a:off x="19278111" y="592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84237</xdr:rowOff>
    </xdr:from>
    <xdr:to>
      <xdr:col>98</xdr:col>
      <xdr:colOff>38100</xdr:colOff>
      <xdr:row>36</xdr:row>
      <xdr:rowOff>14387</xdr:rowOff>
    </xdr:to>
    <xdr:sp macro="" textlink="">
      <xdr:nvSpPr>
        <xdr:cNvPr id="760" name="楕円 759"/>
        <xdr:cNvSpPr/>
      </xdr:nvSpPr>
      <xdr:spPr>
        <a:xfrm>
          <a:off x="18605500" y="608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30914</xdr:rowOff>
    </xdr:from>
    <xdr:ext cx="534377" cy="259045"/>
    <xdr:sp macro="" textlink="">
      <xdr:nvSpPr>
        <xdr:cNvPr id="761" name="テキスト ボックス 760"/>
        <xdr:cNvSpPr txBox="1"/>
      </xdr:nvSpPr>
      <xdr:spPr>
        <a:xfrm>
          <a:off x="18389111" y="586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5" name="テキスト ボックス 774"/>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78663</xdr:rowOff>
    </xdr:from>
    <xdr:to>
      <xdr:col>116</xdr:col>
      <xdr:colOff>62864</xdr:colOff>
      <xdr:row>59</xdr:row>
      <xdr:rowOff>44450</xdr:rowOff>
    </xdr:to>
    <xdr:cxnSp macro="">
      <xdr:nvCxnSpPr>
        <xdr:cNvPr id="785" name="直線コネクタ 784"/>
        <xdr:cNvCxnSpPr/>
      </xdr:nvCxnSpPr>
      <xdr:spPr>
        <a:xfrm flipV="1">
          <a:off x="22159595" y="8651163"/>
          <a:ext cx="1269" cy="150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25340</xdr:rowOff>
    </xdr:from>
    <xdr:ext cx="534377" cy="259045"/>
    <xdr:sp macro="" textlink="">
      <xdr:nvSpPr>
        <xdr:cNvPr id="788" name="貸付金最大値テキスト"/>
        <xdr:cNvSpPr txBox="1"/>
      </xdr:nvSpPr>
      <xdr:spPr>
        <a:xfrm>
          <a:off x="22212300" y="842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78663</xdr:rowOff>
    </xdr:from>
    <xdr:to>
      <xdr:col>116</xdr:col>
      <xdr:colOff>152400</xdr:colOff>
      <xdr:row>50</xdr:row>
      <xdr:rowOff>78663</xdr:rowOff>
    </xdr:to>
    <xdr:cxnSp macro="">
      <xdr:nvCxnSpPr>
        <xdr:cNvPr id="789" name="直線コネクタ 788"/>
        <xdr:cNvCxnSpPr/>
      </xdr:nvCxnSpPr>
      <xdr:spPr>
        <a:xfrm>
          <a:off x="22072600" y="8651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78663</xdr:rowOff>
    </xdr:from>
    <xdr:to>
      <xdr:col>116</xdr:col>
      <xdr:colOff>63500</xdr:colOff>
      <xdr:row>50</xdr:row>
      <xdr:rowOff>154711</xdr:rowOff>
    </xdr:to>
    <xdr:cxnSp macro="">
      <xdr:nvCxnSpPr>
        <xdr:cNvPr id="790" name="直線コネクタ 789"/>
        <xdr:cNvCxnSpPr/>
      </xdr:nvCxnSpPr>
      <xdr:spPr>
        <a:xfrm flipV="1">
          <a:off x="21323300" y="8651163"/>
          <a:ext cx="838200" cy="7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136898</xdr:rowOff>
    </xdr:from>
    <xdr:ext cx="469744" cy="259045"/>
    <xdr:sp macro="" textlink="">
      <xdr:nvSpPr>
        <xdr:cNvPr id="791" name="貸付金平均値テキスト"/>
        <xdr:cNvSpPr txBox="1"/>
      </xdr:nvSpPr>
      <xdr:spPr>
        <a:xfrm>
          <a:off x="22212300" y="97380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158471</xdr:rowOff>
    </xdr:from>
    <xdr:to>
      <xdr:col>116</xdr:col>
      <xdr:colOff>114300</xdr:colOff>
      <xdr:row>57</xdr:row>
      <xdr:rowOff>88621</xdr:rowOff>
    </xdr:to>
    <xdr:sp macro="" textlink="">
      <xdr:nvSpPr>
        <xdr:cNvPr id="792" name="フローチャート: 判断 791"/>
        <xdr:cNvSpPr/>
      </xdr:nvSpPr>
      <xdr:spPr>
        <a:xfrm>
          <a:off x="22110700" y="97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154711</xdr:rowOff>
    </xdr:from>
    <xdr:to>
      <xdr:col>111</xdr:col>
      <xdr:colOff>177800</xdr:colOff>
      <xdr:row>51</xdr:row>
      <xdr:rowOff>41173</xdr:rowOff>
    </xdr:to>
    <xdr:cxnSp macro="">
      <xdr:nvCxnSpPr>
        <xdr:cNvPr id="793" name="直線コネクタ 792"/>
        <xdr:cNvCxnSpPr/>
      </xdr:nvCxnSpPr>
      <xdr:spPr>
        <a:xfrm flipV="1">
          <a:off x="20434300" y="8727211"/>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4013</xdr:rowOff>
    </xdr:from>
    <xdr:to>
      <xdr:col>112</xdr:col>
      <xdr:colOff>38100</xdr:colOff>
      <xdr:row>57</xdr:row>
      <xdr:rowOff>105613</xdr:rowOff>
    </xdr:to>
    <xdr:sp macro="" textlink="">
      <xdr:nvSpPr>
        <xdr:cNvPr id="794" name="フローチャート: 判断 793"/>
        <xdr:cNvSpPr/>
      </xdr:nvSpPr>
      <xdr:spPr>
        <a:xfrm>
          <a:off x="21272500" y="977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96740</xdr:rowOff>
    </xdr:from>
    <xdr:ext cx="469744" cy="259045"/>
    <xdr:sp macro="" textlink="">
      <xdr:nvSpPr>
        <xdr:cNvPr id="795" name="テキスト ボックス 794"/>
        <xdr:cNvSpPr txBox="1"/>
      </xdr:nvSpPr>
      <xdr:spPr>
        <a:xfrm>
          <a:off x="21088428" y="986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41173</xdr:rowOff>
    </xdr:from>
    <xdr:to>
      <xdr:col>107</xdr:col>
      <xdr:colOff>50800</xdr:colOff>
      <xdr:row>51</xdr:row>
      <xdr:rowOff>43002</xdr:rowOff>
    </xdr:to>
    <xdr:cxnSp macro="">
      <xdr:nvCxnSpPr>
        <xdr:cNvPr id="796" name="直線コネクタ 795"/>
        <xdr:cNvCxnSpPr/>
      </xdr:nvCxnSpPr>
      <xdr:spPr>
        <a:xfrm flipV="1">
          <a:off x="19545300" y="8785123"/>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31826</xdr:rowOff>
    </xdr:from>
    <xdr:to>
      <xdr:col>107</xdr:col>
      <xdr:colOff>101600</xdr:colOff>
      <xdr:row>57</xdr:row>
      <xdr:rowOff>133426</xdr:rowOff>
    </xdr:to>
    <xdr:sp macro="" textlink="">
      <xdr:nvSpPr>
        <xdr:cNvPr id="797" name="フローチャート: 判断 796"/>
        <xdr:cNvSpPr/>
      </xdr:nvSpPr>
      <xdr:spPr>
        <a:xfrm>
          <a:off x="20383500" y="980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124553</xdr:rowOff>
    </xdr:from>
    <xdr:ext cx="469744" cy="259045"/>
    <xdr:sp macro="" textlink="">
      <xdr:nvSpPr>
        <xdr:cNvPr id="798" name="テキスト ボックス 797"/>
        <xdr:cNvSpPr txBox="1"/>
      </xdr:nvSpPr>
      <xdr:spPr>
        <a:xfrm>
          <a:off x="20199428" y="989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43002</xdr:rowOff>
    </xdr:from>
    <xdr:to>
      <xdr:col>102</xdr:col>
      <xdr:colOff>114300</xdr:colOff>
      <xdr:row>51</xdr:row>
      <xdr:rowOff>83007</xdr:rowOff>
    </xdr:to>
    <xdr:cxnSp macro="">
      <xdr:nvCxnSpPr>
        <xdr:cNvPr id="799" name="直線コネクタ 798"/>
        <xdr:cNvCxnSpPr/>
      </xdr:nvCxnSpPr>
      <xdr:spPr>
        <a:xfrm flipV="1">
          <a:off x="18656300" y="8786952"/>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31217</xdr:rowOff>
    </xdr:from>
    <xdr:to>
      <xdr:col>102</xdr:col>
      <xdr:colOff>165100</xdr:colOff>
      <xdr:row>57</xdr:row>
      <xdr:rowOff>132817</xdr:rowOff>
    </xdr:to>
    <xdr:sp macro="" textlink="">
      <xdr:nvSpPr>
        <xdr:cNvPr id="800" name="フローチャート: 判断 799"/>
        <xdr:cNvSpPr/>
      </xdr:nvSpPr>
      <xdr:spPr>
        <a:xfrm>
          <a:off x="19494500" y="9803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123944</xdr:rowOff>
    </xdr:from>
    <xdr:ext cx="469744" cy="259045"/>
    <xdr:sp macro="" textlink="">
      <xdr:nvSpPr>
        <xdr:cNvPr id="801" name="テキスト ボックス 800"/>
        <xdr:cNvSpPr txBox="1"/>
      </xdr:nvSpPr>
      <xdr:spPr>
        <a:xfrm>
          <a:off x="19310428" y="9896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54839</xdr:rowOff>
    </xdr:from>
    <xdr:to>
      <xdr:col>98</xdr:col>
      <xdr:colOff>38100</xdr:colOff>
      <xdr:row>57</xdr:row>
      <xdr:rowOff>156439</xdr:rowOff>
    </xdr:to>
    <xdr:sp macro="" textlink="">
      <xdr:nvSpPr>
        <xdr:cNvPr id="802" name="フローチャート: 判断 801"/>
        <xdr:cNvSpPr/>
      </xdr:nvSpPr>
      <xdr:spPr>
        <a:xfrm>
          <a:off x="186055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147566</xdr:rowOff>
    </xdr:from>
    <xdr:ext cx="469744" cy="259045"/>
    <xdr:sp macro="" textlink="">
      <xdr:nvSpPr>
        <xdr:cNvPr id="803" name="テキスト ボックス 802"/>
        <xdr:cNvSpPr txBox="1"/>
      </xdr:nvSpPr>
      <xdr:spPr>
        <a:xfrm>
          <a:off x="18421428" y="992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27863</xdr:rowOff>
    </xdr:from>
    <xdr:to>
      <xdr:col>116</xdr:col>
      <xdr:colOff>114300</xdr:colOff>
      <xdr:row>50</xdr:row>
      <xdr:rowOff>129463</xdr:rowOff>
    </xdr:to>
    <xdr:sp macro="" textlink="">
      <xdr:nvSpPr>
        <xdr:cNvPr id="809" name="楕円 808"/>
        <xdr:cNvSpPr/>
      </xdr:nvSpPr>
      <xdr:spPr>
        <a:xfrm>
          <a:off x="22110700" y="860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49</xdr:row>
      <xdr:rowOff>152340</xdr:rowOff>
    </xdr:from>
    <xdr:ext cx="534377" cy="259045"/>
    <xdr:sp macro="" textlink="">
      <xdr:nvSpPr>
        <xdr:cNvPr id="810" name="貸付金該当値テキスト"/>
        <xdr:cNvSpPr txBox="1"/>
      </xdr:nvSpPr>
      <xdr:spPr>
        <a:xfrm>
          <a:off x="22212300" y="855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103911</xdr:rowOff>
    </xdr:from>
    <xdr:to>
      <xdr:col>112</xdr:col>
      <xdr:colOff>38100</xdr:colOff>
      <xdr:row>51</xdr:row>
      <xdr:rowOff>34061</xdr:rowOff>
    </xdr:to>
    <xdr:sp macro="" textlink="">
      <xdr:nvSpPr>
        <xdr:cNvPr id="811" name="楕円 810"/>
        <xdr:cNvSpPr/>
      </xdr:nvSpPr>
      <xdr:spPr>
        <a:xfrm>
          <a:off x="21272500" y="867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49</xdr:row>
      <xdr:rowOff>50588</xdr:rowOff>
    </xdr:from>
    <xdr:ext cx="534377" cy="259045"/>
    <xdr:sp macro="" textlink="">
      <xdr:nvSpPr>
        <xdr:cNvPr id="812" name="テキスト ボックス 811"/>
        <xdr:cNvSpPr txBox="1"/>
      </xdr:nvSpPr>
      <xdr:spPr>
        <a:xfrm>
          <a:off x="21056111" y="845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50</xdr:row>
      <xdr:rowOff>161823</xdr:rowOff>
    </xdr:from>
    <xdr:to>
      <xdr:col>107</xdr:col>
      <xdr:colOff>101600</xdr:colOff>
      <xdr:row>51</xdr:row>
      <xdr:rowOff>91973</xdr:rowOff>
    </xdr:to>
    <xdr:sp macro="" textlink="">
      <xdr:nvSpPr>
        <xdr:cNvPr id="813" name="楕円 812"/>
        <xdr:cNvSpPr/>
      </xdr:nvSpPr>
      <xdr:spPr>
        <a:xfrm>
          <a:off x="20383500" y="873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49</xdr:row>
      <xdr:rowOff>108500</xdr:rowOff>
    </xdr:from>
    <xdr:ext cx="534377" cy="259045"/>
    <xdr:sp macro="" textlink="">
      <xdr:nvSpPr>
        <xdr:cNvPr id="814" name="テキスト ボックス 813"/>
        <xdr:cNvSpPr txBox="1"/>
      </xdr:nvSpPr>
      <xdr:spPr>
        <a:xfrm>
          <a:off x="20167111" y="850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163652</xdr:rowOff>
    </xdr:from>
    <xdr:to>
      <xdr:col>102</xdr:col>
      <xdr:colOff>165100</xdr:colOff>
      <xdr:row>51</xdr:row>
      <xdr:rowOff>93802</xdr:rowOff>
    </xdr:to>
    <xdr:sp macro="" textlink="">
      <xdr:nvSpPr>
        <xdr:cNvPr id="815" name="楕円 814"/>
        <xdr:cNvSpPr/>
      </xdr:nvSpPr>
      <xdr:spPr>
        <a:xfrm>
          <a:off x="19494500" y="873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49</xdr:row>
      <xdr:rowOff>110329</xdr:rowOff>
    </xdr:from>
    <xdr:ext cx="534377" cy="259045"/>
    <xdr:sp macro="" textlink="">
      <xdr:nvSpPr>
        <xdr:cNvPr id="816" name="テキスト ボックス 815"/>
        <xdr:cNvSpPr txBox="1"/>
      </xdr:nvSpPr>
      <xdr:spPr>
        <a:xfrm>
          <a:off x="19278111" y="851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32207</xdr:rowOff>
    </xdr:from>
    <xdr:to>
      <xdr:col>98</xdr:col>
      <xdr:colOff>38100</xdr:colOff>
      <xdr:row>51</xdr:row>
      <xdr:rowOff>133807</xdr:rowOff>
    </xdr:to>
    <xdr:sp macro="" textlink="">
      <xdr:nvSpPr>
        <xdr:cNvPr id="817" name="楕円 816"/>
        <xdr:cNvSpPr/>
      </xdr:nvSpPr>
      <xdr:spPr>
        <a:xfrm>
          <a:off x="18605500" y="877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150334</xdr:rowOff>
    </xdr:from>
    <xdr:ext cx="534377" cy="259045"/>
    <xdr:sp macro="" textlink="">
      <xdr:nvSpPr>
        <xdr:cNvPr id="818" name="テキスト ボックス 817"/>
        <xdr:cNvSpPr txBox="1"/>
      </xdr:nvSpPr>
      <xdr:spPr>
        <a:xfrm>
          <a:off x="18389111" y="855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63291</xdr:rowOff>
    </xdr:from>
    <xdr:to>
      <xdr:col>116</xdr:col>
      <xdr:colOff>62864</xdr:colOff>
      <xdr:row>78</xdr:row>
      <xdr:rowOff>3930</xdr:rowOff>
    </xdr:to>
    <xdr:cxnSp macro="">
      <xdr:nvCxnSpPr>
        <xdr:cNvPr id="843" name="直線コネクタ 842"/>
        <xdr:cNvCxnSpPr/>
      </xdr:nvCxnSpPr>
      <xdr:spPr>
        <a:xfrm flipV="1">
          <a:off x="22159595" y="12064791"/>
          <a:ext cx="1269" cy="131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7757</xdr:rowOff>
    </xdr:from>
    <xdr:ext cx="534377" cy="259045"/>
    <xdr:sp macro="" textlink="">
      <xdr:nvSpPr>
        <xdr:cNvPr id="844" name="繰出金最小値テキスト"/>
        <xdr:cNvSpPr txBox="1"/>
      </xdr:nvSpPr>
      <xdr:spPr>
        <a:xfrm>
          <a:off x="22212300" y="1338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3930</xdr:rowOff>
    </xdr:from>
    <xdr:to>
      <xdr:col>116</xdr:col>
      <xdr:colOff>152400</xdr:colOff>
      <xdr:row>78</xdr:row>
      <xdr:rowOff>3930</xdr:rowOff>
    </xdr:to>
    <xdr:cxnSp macro="">
      <xdr:nvCxnSpPr>
        <xdr:cNvPr id="845" name="直線コネクタ 844"/>
        <xdr:cNvCxnSpPr/>
      </xdr:nvCxnSpPr>
      <xdr:spPr>
        <a:xfrm>
          <a:off x="22072600" y="1337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9968</xdr:rowOff>
    </xdr:from>
    <xdr:ext cx="599010" cy="259045"/>
    <xdr:sp macro="" textlink="">
      <xdr:nvSpPr>
        <xdr:cNvPr id="846" name="繰出金最大値テキスト"/>
        <xdr:cNvSpPr txBox="1"/>
      </xdr:nvSpPr>
      <xdr:spPr>
        <a:xfrm>
          <a:off x="22212300" y="1184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63291</xdr:rowOff>
    </xdr:from>
    <xdr:to>
      <xdr:col>116</xdr:col>
      <xdr:colOff>152400</xdr:colOff>
      <xdr:row>70</xdr:row>
      <xdr:rowOff>63291</xdr:rowOff>
    </xdr:to>
    <xdr:cxnSp macro="">
      <xdr:nvCxnSpPr>
        <xdr:cNvPr id="847" name="直線コネクタ 846"/>
        <xdr:cNvCxnSpPr/>
      </xdr:nvCxnSpPr>
      <xdr:spPr>
        <a:xfrm>
          <a:off x="22072600" y="1206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144235</xdr:rowOff>
    </xdr:from>
    <xdr:to>
      <xdr:col>116</xdr:col>
      <xdr:colOff>63500</xdr:colOff>
      <xdr:row>78</xdr:row>
      <xdr:rowOff>3930</xdr:rowOff>
    </xdr:to>
    <xdr:cxnSp macro="">
      <xdr:nvCxnSpPr>
        <xdr:cNvPr id="848" name="直線コネクタ 847"/>
        <xdr:cNvCxnSpPr/>
      </xdr:nvCxnSpPr>
      <xdr:spPr>
        <a:xfrm>
          <a:off x="21323300" y="13345885"/>
          <a:ext cx="838200" cy="3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42130</xdr:rowOff>
    </xdr:from>
    <xdr:ext cx="534377" cy="259045"/>
    <xdr:sp macro="" textlink="">
      <xdr:nvSpPr>
        <xdr:cNvPr id="849" name="繰出金平均値テキスト"/>
        <xdr:cNvSpPr txBox="1"/>
      </xdr:nvSpPr>
      <xdr:spPr>
        <a:xfrm>
          <a:off x="22212300" y="12557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19253</xdr:rowOff>
    </xdr:from>
    <xdr:to>
      <xdr:col>116</xdr:col>
      <xdr:colOff>114300</xdr:colOff>
      <xdr:row>74</xdr:row>
      <xdr:rowOff>120853</xdr:rowOff>
    </xdr:to>
    <xdr:sp macro="" textlink="">
      <xdr:nvSpPr>
        <xdr:cNvPr id="850" name="フローチャート: 判断 849"/>
        <xdr:cNvSpPr/>
      </xdr:nvSpPr>
      <xdr:spPr>
        <a:xfrm>
          <a:off x="22110700" y="1270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120993</xdr:rowOff>
    </xdr:from>
    <xdr:to>
      <xdr:col>111</xdr:col>
      <xdr:colOff>177800</xdr:colOff>
      <xdr:row>77</xdr:row>
      <xdr:rowOff>144235</xdr:rowOff>
    </xdr:to>
    <xdr:cxnSp macro="">
      <xdr:nvCxnSpPr>
        <xdr:cNvPr id="851" name="直線コネクタ 850"/>
        <xdr:cNvCxnSpPr/>
      </xdr:nvCxnSpPr>
      <xdr:spPr>
        <a:xfrm>
          <a:off x="20434300" y="13322643"/>
          <a:ext cx="889000" cy="2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39103</xdr:rowOff>
    </xdr:from>
    <xdr:to>
      <xdr:col>112</xdr:col>
      <xdr:colOff>38100</xdr:colOff>
      <xdr:row>73</xdr:row>
      <xdr:rowOff>140703</xdr:rowOff>
    </xdr:to>
    <xdr:sp macro="" textlink="">
      <xdr:nvSpPr>
        <xdr:cNvPr id="852" name="フローチャート: 判断 851"/>
        <xdr:cNvSpPr/>
      </xdr:nvSpPr>
      <xdr:spPr>
        <a:xfrm>
          <a:off x="21272500" y="125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157230</xdr:rowOff>
    </xdr:from>
    <xdr:ext cx="534377" cy="259045"/>
    <xdr:sp macro="" textlink="">
      <xdr:nvSpPr>
        <xdr:cNvPr id="853" name="テキスト ボックス 852"/>
        <xdr:cNvSpPr txBox="1"/>
      </xdr:nvSpPr>
      <xdr:spPr>
        <a:xfrm>
          <a:off x="21056111" y="1233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120993</xdr:rowOff>
    </xdr:from>
    <xdr:to>
      <xdr:col>107</xdr:col>
      <xdr:colOff>50800</xdr:colOff>
      <xdr:row>77</xdr:row>
      <xdr:rowOff>169799</xdr:rowOff>
    </xdr:to>
    <xdr:cxnSp macro="">
      <xdr:nvCxnSpPr>
        <xdr:cNvPr id="854" name="直線コネクタ 853"/>
        <xdr:cNvCxnSpPr/>
      </xdr:nvCxnSpPr>
      <xdr:spPr>
        <a:xfrm flipV="1">
          <a:off x="19545300" y="13322643"/>
          <a:ext cx="889000" cy="4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52019</xdr:rowOff>
    </xdr:from>
    <xdr:to>
      <xdr:col>107</xdr:col>
      <xdr:colOff>101600</xdr:colOff>
      <xdr:row>73</xdr:row>
      <xdr:rowOff>153619</xdr:rowOff>
    </xdr:to>
    <xdr:sp macro="" textlink="">
      <xdr:nvSpPr>
        <xdr:cNvPr id="855" name="フローチャート: 判断 854"/>
        <xdr:cNvSpPr/>
      </xdr:nvSpPr>
      <xdr:spPr>
        <a:xfrm>
          <a:off x="20383500" y="1256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170146</xdr:rowOff>
    </xdr:from>
    <xdr:ext cx="534377" cy="259045"/>
    <xdr:sp macro="" textlink="">
      <xdr:nvSpPr>
        <xdr:cNvPr id="856" name="テキスト ボックス 855"/>
        <xdr:cNvSpPr txBox="1"/>
      </xdr:nvSpPr>
      <xdr:spPr>
        <a:xfrm>
          <a:off x="20167111" y="1234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169799</xdr:rowOff>
    </xdr:from>
    <xdr:to>
      <xdr:col>102</xdr:col>
      <xdr:colOff>114300</xdr:colOff>
      <xdr:row>78</xdr:row>
      <xdr:rowOff>13818</xdr:rowOff>
    </xdr:to>
    <xdr:cxnSp macro="">
      <xdr:nvCxnSpPr>
        <xdr:cNvPr id="857" name="直線コネクタ 856"/>
        <xdr:cNvCxnSpPr/>
      </xdr:nvCxnSpPr>
      <xdr:spPr>
        <a:xfrm flipV="1">
          <a:off x="18656300" y="13371449"/>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95548</xdr:rowOff>
    </xdr:from>
    <xdr:to>
      <xdr:col>102</xdr:col>
      <xdr:colOff>165100</xdr:colOff>
      <xdr:row>74</xdr:row>
      <xdr:rowOff>25698</xdr:rowOff>
    </xdr:to>
    <xdr:sp macro="" textlink="">
      <xdr:nvSpPr>
        <xdr:cNvPr id="858" name="フローチャート: 判断 857"/>
        <xdr:cNvSpPr/>
      </xdr:nvSpPr>
      <xdr:spPr>
        <a:xfrm>
          <a:off x="19494500" y="126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42225</xdr:rowOff>
    </xdr:from>
    <xdr:ext cx="534377" cy="259045"/>
    <xdr:sp macro="" textlink="">
      <xdr:nvSpPr>
        <xdr:cNvPr id="859" name="テキスト ボックス 858"/>
        <xdr:cNvSpPr txBox="1"/>
      </xdr:nvSpPr>
      <xdr:spPr>
        <a:xfrm>
          <a:off x="19278111" y="1238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148717</xdr:rowOff>
    </xdr:from>
    <xdr:to>
      <xdr:col>98</xdr:col>
      <xdr:colOff>38100</xdr:colOff>
      <xdr:row>74</xdr:row>
      <xdr:rowOff>78867</xdr:rowOff>
    </xdr:to>
    <xdr:sp macro="" textlink="">
      <xdr:nvSpPr>
        <xdr:cNvPr id="860" name="フローチャート: 判断 859"/>
        <xdr:cNvSpPr/>
      </xdr:nvSpPr>
      <xdr:spPr>
        <a:xfrm>
          <a:off x="18605500" y="1266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95394</xdr:rowOff>
    </xdr:from>
    <xdr:ext cx="534377" cy="259045"/>
    <xdr:sp macro="" textlink="">
      <xdr:nvSpPr>
        <xdr:cNvPr id="861" name="テキスト ボックス 860"/>
        <xdr:cNvSpPr txBox="1"/>
      </xdr:nvSpPr>
      <xdr:spPr>
        <a:xfrm>
          <a:off x="18389111" y="1243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124580</xdr:rowOff>
    </xdr:from>
    <xdr:to>
      <xdr:col>116</xdr:col>
      <xdr:colOff>114300</xdr:colOff>
      <xdr:row>78</xdr:row>
      <xdr:rowOff>54730</xdr:rowOff>
    </xdr:to>
    <xdr:sp macro="" textlink="">
      <xdr:nvSpPr>
        <xdr:cNvPr id="867" name="楕円 866"/>
        <xdr:cNvSpPr/>
      </xdr:nvSpPr>
      <xdr:spPr>
        <a:xfrm>
          <a:off x="22110700" y="1332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39507</xdr:rowOff>
    </xdr:from>
    <xdr:ext cx="534377" cy="259045"/>
    <xdr:sp macro="" textlink="">
      <xdr:nvSpPr>
        <xdr:cNvPr id="868" name="繰出金該当値テキスト"/>
        <xdr:cNvSpPr txBox="1"/>
      </xdr:nvSpPr>
      <xdr:spPr>
        <a:xfrm>
          <a:off x="22212300" y="1324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93435</xdr:rowOff>
    </xdr:from>
    <xdr:to>
      <xdr:col>112</xdr:col>
      <xdr:colOff>38100</xdr:colOff>
      <xdr:row>78</xdr:row>
      <xdr:rowOff>23585</xdr:rowOff>
    </xdr:to>
    <xdr:sp macro="" textlink="">
      <xdr:nvSpPr>
        <xdr:cNvPr id="869" name="楕円 868"/>
        <xdr:cNvSpPr/>
      </xdr:nvSpPr>
      <xdr:spPr>
        <a:xfrm>
          <a:off x="21272500" y="1329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14712</xdr:rowOff>
    </xdr:from>
    <xdr:ext cx="534377" cy="259045"/>
    <xdr:sp macro="" textlink="">
      <xdr:nvSpPr>
        <xdr:cNvPr id="870" name="テキスト ボックス 869"/>
        <xdr:cNvSpPr txBox="1"/>
      </xdr:nvSpPr>
      <xdr:spPr>
        <a:xfrm>
          <a:off x="21056111" y="1338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70193</xdr:rowOff>
    </xdr:from>
    <xdr:to>
      <xdr:col>107</xdr:col>
      <xdr:colOff>101600</xdr:colOff>
      <xdr:row>78</xdr:row>
      <xdr:rowOff>343</xdr:rowOff>
    </xdr:to>
    <xdr:sp macro="" textlink="">
      <xdr:nvSpPr>
        <xdr:cNvPr id="871" name="楕円 870"/>
        <xdr:cNvSpPr/>
      </xdr:nvSpPr>
      <xdr:spPr>
        <a:xfrm>
          <a:off x="20383500" y="1327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162920</xdr:rowOff>
    </xdr:from>
    <xdr:ext cx="534377" cy="259045"/>
    <xdr:sp macro="" textlink="">
      <xdr:nvSpPr>
        <xdr:cNvPr id="872" name="テキスト ボックス 871"/>
        <xdr:cNvSpPr txBox="1"/>
      </xdr:nvSpPr>
      <xdr:spPr>
        <a:xfrm>
          <a:off x="20167111" y="1336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118999</xdr:rowOff>
    </xdr:from>
    <xdr:to>
      <xdr:col>102</xdr:col>
      <xdr:colOff>165100</xdr:colOff>
      <xdr:row>78</xdr:row>
      <xdr:rowOff>49149</xdr:rowOff>
    </xdr:to>
    <xdr:sp macro="" textlink="">
      <xdr:nvSpPr>
        <xdr:cNvPr id="873" name="楕円 872"/>
        <xdr:cNvSpPr/>
      </xdr:nvSpPr>
      <xdr:spPr>
        <a:xfrm>
          <a:off x="19494500" y="1332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40276</xdr:rowOff>
    </xdr:from>
    <xdr:ext cx="534377" cy="259045"/>
    <xdr:sp macro="" textlink="">
      <xdr:nvSpPr>
        <xdr:cNvPr id="874" name="テキスト ボックス 873"/>
        <xdr:cNvSpPr txBox="1"/>
      </xdr:nvSpPr>
      <xdr:spPr>
        <a:xfrm>
          <a:off x="19278111" y="1341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134468</xdr:rowOff>
    </xdr:from>
    <xdr:to>
      <xdr:col>98</xdr:col>
      <xdr:colOff>38100</xdr:colOff>
      <xdr:row>78</xdr:row>
      <xdr:rowOff>64618</xdr:rowOff>
    </xdr:to>
    <xdr:sp macro="" textlink="">
      <xdr:nvSpPr>
        <xdr:cNvPr id="875" name="楕円 874"/>
        <xdr:cNvSpPr/>
      </xdr:nvSpPr>
      <xdr:spPr>
        <a:xfrm>
          <a:off x="18605500" y="1333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55745</xdr:rowOff>
    </xdr:from>
    <xdr:ext cx="534377" cy="259045"/>
    <xdr:sp macro="" textlink="">
      <xdr:nvSpPr>
        <xdr:cNvPr id="876" name="テキスト ボックス 875"/>
        <xdr:cNvSpPr txBox="1"/>
      </xdr:nvSpPr>
      <xdr:spPr>
        <a:xfrm>
          <a:off x="18389111" y="1342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普通建設事業費や普通建設事業費（うち新規整備）についてはプール建設</a:t>
          </a:r>
          <a:r>
            <a:rPr kumimoji="1" lang="ja-JP" altLang="en-US" sz="1100">
              <a:solidFill>
                <a:schemeClr val="dk1"/>
              </a:solidFill>
              <a:effectLst/>
              <a:latin typeface="+mn-lt"/>
              <a:ea typeface="+mn-ea"/>
              <a:cs typeface="+mn-cs"/>
            </a:rPr>
            <a:t>が完了したことにより減少している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物件費の増加はふるさと納税の返礼に係る経費の増加などによるもの。</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維持修繕費については郊外地及び市街地の道路維持補修を委託業務としていることと、経年劣化による維持補修が増加し、類似団体平均を上回っている。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貸付金については中小企業融資原資預託金や大学等奨学金貸付金によるもので、大学等奨学金貸付金については制度改正により対象拡大するため増加することが想定される。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北海道芽室町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17,773
17,683
513.76
14,655,757
14,249,725
384,179
7,905,078
13,699,217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66.8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71806</xdr:rowOff>
    </xdr:from>
    <xdr:to>
      <xdr:col>24</xdr:col>
      <xdr:colOff>62865</xdr:colOff>
      <xdr:row>38</xdr:row>
      <xdr:rowOff>20600</xdr:rowOff>
    </xdr:to>
    <xdr:cxnSp macro="">
      <xdr:nvCxnSpPr>
        <xdr:cNvPr id="54" name="直線コネクタ 53"/>
        <xdr:cNvCxnSpPr/>
      </xdr:nvCxnSpPr>
      <xdr:spPr>
        <a:xfrm flipV="1">
          <a:off x="4633595" y="5215306"/>
          <a:ext cx="1270" cy="132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24427</xdr:rowOff>
    </xdr:from>
    <xdr:ext cx="469744" cy="259045"/>
    <xdr:sp macro="" textlink="">
      <xdr:nvSpPr>
        <xdr:cNvPr id="55" name="議会費最小値テキスト"/>
        <xdr:cNvSpPr txBox="1"/>
      </xdr:nvSpPr>
      <xdr:spPr>
        <a:xfrm>
          <a:off x="4686300" y="65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20600</xdr:rowOff>
    </xdr:from>
    <xdr:to>
      <xdr:col>24</xdr:col>
      <xdr:colOff>152400</xdr:colOff>
      <xdr:row>38</xdr:row>
      <xdr:rowOff>20600</xdr:rowOff>
    </xdr:to>
    <xdr:cxnSp macro="">
      <xdr:nvCxnSpPr>
        <xdr:cNvPr id="56" name="直線コネクタ 55"/>
        <xdr:cNvCxnSpPr/>
      </xdr:nvCxnSpPr>
      <xdr:spPr>
        <a:xfrm>
          <a:off x="4546600" y="653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18483</xdr:rowOff>
    </xdr:from>
    <xdr:ext cx="534377" cy="259045"/>
    <xdr:sp macro="" textlink="">
      <xdr:nvSpPr>
        <xdr:cNvPr id="57" name="議会費最大値テキスト"/>
        <xdr:cNvSpPr txBox="1"/>
      </xdr:nvSpPr>
      <xdr:spPr>
        <a:xfrm>
          <a:off x="4686300" y="499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71806</xdr:rowOff>
    </xdr:from>
    <xdr:to>
      <xdr:col>24</xdr:col>
      <xdr:colOff>152400</xdr:colOff>
      <xdr:row>30</xdr:row>
      <xdr:rowOff>71806</xdr:rowOff>
    </xdr:to>
    <xdr:cxnSp macro="">
      <xdr:nvCxnSpPr>
        <xdr:cNvPr id="58" name="直線コネクタ 57"/>
        <xdr:cNvCxnSpPr/>
      </xdr:nvCxnSpPr>
      <xdr:spPr>
        <a:xfrm>
          <a:off x="4546600" y="5215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154102</xdr:rowOff>
    </xdr:from>
    <xdr:to>
      <xdr:col>24</xdr:col>
      <xdr:colOff>63500</xdr:colOff>
      <xdr:row>36</xdr:row>
      <xdr:rowOff>50546</xdr:rowOff>
    </xdr:to>
    <xdr:cxnSp macro="">
      <xdr:nvCxnSpPr>
        <xdr:cNvPr id="59" name="直線コネクタ 58"/>
        <xdr:cNvCxnSpPr/>
      </xdr:nvCxnSpPr>
      <xdr:spPr>
        <a:xfrm flipV="1">
          <a:off x="3797300" y="6154852"/>
          <a:ext cx="838200" cy="6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157040</xdr:rowOff>
    </xdr:from>
    <xdr:ext cx="469744" cy="259045"/>
    <xdr:sp macro="" textlink="">
      <xdr:nvSpPr>
        <xdr:cNvPr id="60" name="議会費平均値テキスト"/>
        <xdr:cNvSpPr txBox="1"/>
      </xdr:nvSpPr>
      <xdr:spPr>
        <a:xfrm>
          <a:off x="4686300" y="5814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134163</xdr:rowOff>
    </xdr:from>
    <xdr:to>
      <xdr:col>24</xdr:col>
      <xdr:colOff>114300</xdr:colOff>
      <xdr:row>35</xdr:row>
      <xdr:rowOff>64313</xdr:rowOff>
    </xdr:to>
    <xdr:sp macro="" textlink="">
      <xdr:nvSpPr>
        <xdr:cNvPr id="61" name="フローチャート: 判断 60"/>
        <xdr:cNvSpPr/>
      </xdr:nvSpPr>
      <xdr:spPr>
        <a:xfrm>
          <a:off x="4584700" y="596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50546</xdr:rowOff>
    </xdr:from>
    <xdr:to>
      <xdr:col>19</xdr:col>
      <xdr:colOff>177800</xdr:colOff>
      <xdr:row>36</xdr:row>
      <xdr:rowOff>52375</xdr:rowOff>
    </xdr:to>
    <xdr:cxnSp macro="">
      <xdr:nvCxnSpPr>
        <xdr:cNvPr id="62" name="直線コネクタ 61"/>
        <xdr:cNvCxnSpPr/>
      </xdr:nvCxnSpPr>
      <xdr:spPr>
        <a:xfrm flipV="1">
          <a:off x="2908300" y="6222746"/>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143078</xdr:rowOff>
    </xdr:from>
    <xdr:to>
      <xdr:col>20</xdr:col>
      <xdr:colOff>38100</xdr:colOff>
      <xdr:row>36</xdr:row>
      <xdr:rowOff>73228</xdr:rowOff>
    </xdr:to>
    <xdr:sp macro="" textlink="">
      <xdr:nvSpPr>
        <xdr:cNvPr id="63" name="フローチャート: 判断 62"/>
        <xdr:cNvSpPr/>
      </xdr:nvSpPr>
      <xdr:spPr>
        <a:xfrm>
          <a:off x="3746500" y="61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89755</xdr:rowOff>
    </xdr:from>
    <xdr:ext cx="469744" cy="259045"/>
    <xdr:sp macro="" textlink="">
      <xdr:nvSpPr>
        <xdr:cNvPr id="64" name="テキスト ボックス 63"/>
        <xdr:cNvSpPr txBox="1"/>
      </xdr:nvSpPr>
      <xdr:spPr>
        <a:xfrm>
          <a:off x="3562428" y="591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4826</xdr:rowOff>
    </xdr:from>
    <xdr:to>
      <xdr:col>15</xdr:col>
      <xdr:colOff>50800</xdr:colOff>
      <xdr:row>36</xdr:row>
      <xdr:rowOff>52375</xdr:rowOff>
    </xdr:to>
    <xdr:cxnSp macro="">
      <xdr:nvCxnSpPr>
        <xdr:cNvPr id="65" name="直線コネクタ 64"/>
        <xdr:cNvCxnSpPr/>
      </xdr:nvCxnSpPr>
      <xdr:spPr>
        <a:xfrm>
          <a:off x="2019300" y="6177026"/>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154280</xdr:rowOff>
    </xdr:from>
    <xdr:to>
      <xdr:col>15</xdr:col>
      <xdr:colOff>101600</xdr:colOff>
      <xdr:row>36</xdr:row>
      <xdr:rowOff>84430</xdr:rowOff>
    </xdr:to>
    <xdr:sp macro="" textlink="">
      <xdr:nvSpPr>
        <xdr:cNvPr id="66" name="フローチャート: 判断 65"/>
        <xdr:cNvSpPr/>
      </xdr:nvSpPr>
      <xdr:spPr>
        <a:xfrm>
          <a:off x="2857500" y="615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100957</xdr:rowOff>
    </xdr:from>
    <xdr:ext cx="469744" cy="259045"/>
    <xdr:sp macro="" textlink="">
      <xdr:nvSpPr>
        <xdr:cNvPr id="67" name="テキスト ボックス 66"/>
        <xdr:cNvSpPr txBox="1"/>
      </xdr:nvSpPr>
      <xdr:spPr>
        <a:xfrm>
          <a:off x="2673428" y="593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169647</xdr:rowOff>
    </xdr:from>
    <xdr:to>
      <xdr:col>10</xdr:col>
      <xdr:colOff>114300</xdr:colOff>
      <xdr:row>36</xdr:row>
      <xdr:rowOff>4826</xdr:rowOff>
    </xdr:to>
    <xdr:cxnSp macro="">
      <xdr:nvCxnSpPr>
        <xdr:cNvPr id="68" name="直線コネクタ 67"/>
        <xdr:cNvCxnSpPr/>
      </xdr:nvCxnSpPr>
      <xdr:spPr>
        <a:xfrm>
          <a:off x="1130300" y="6170397"/>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37236</xdr:rowOff>
    </xdr:from>
    <xdr:to>
      <xdr:col>10</xdr:col>
      <xdr:colOff>165100</xdr:colOff>
      <xdr:row>36</xdr:row>
      <xdr:rowOff>138836</xdr:rowOff>
    </xdr:to>
    <xdr:sp macro="" textlink="">
      <xdr:nvSpPr>
        <xdr:cNvPr id="69" name="フローチャート: 判断 68"/>
        <xdr:cNvSpPr/>
      </xdr:nvSpPr>
      <xdr:spPr>
        <a:xfrm>
          <a:off x="1968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129963</xdr:rowOff>
    </xdr:from>
    <xdr:ext cx="469744" cy="259045"/>
    <xdr:sp macro="" textlink="">
      <xdr:nvSpPr>
        <xdr:cNvPr id="70" name="テキスト ボックス 69"/>
        <xdr:cNvSpPr txBox="1"/>
      </xdr:nvSpPr>
      <xdr:spPr>
        <a:xfrm>
          <a:off x="1784428" y="630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75184</xdr:rowOff>
    </xdr:from>
    <xdr:to>
      <xdr:col>6</xdr:col>
      <xdr:colOff>38100</xdr:colOff>
      <xdr:row>37</xdr:row>
      <xdr:rowOff>5334</xdr:rowOff>
    </xdr:to>
    <xdr:sp macro="" textlink="">
      <xdr:nvSpPr>
        <xdr:cNvPr id="71" name="フローチャート: 判断 70"/>
        <xdr:cNvSpPr/>
      </xdr:nvSpPr>
      <xdr:spPr>
        <a:xfrm>
          <a:off x="1079500" y="624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167911</xdr:rowOff>
    </xdr:from>
    <xdr:ext cx="469744" cy="259045"/>
    <xdr:sp macro="" textlink="">
      <xdr:nvSpPr>
        <xdr:cNvPr id="72" name="テキスト ボックス 71"/>
        <xdr:cNvSpPr txBox="1"/>
      </xdr:nvSpPr>
      <xdr:spPr>
        <a:xfrm>
          <a:off x="895428" y="634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103302</xdr:rowOff>
    </xdr:from>
    <xdr:to>
      <xdr:col>24</xdr:col>
      <xdr:colOff>114300</xdr:colOff>
      <xdr:row>36</xdr:row>
      <xdr:rowOff>33452</xdr:rowOff>
    </xdr:to>
    <xdr:sp macro="" textlink="">
      <xdr:nvSpPr>
        <xdr:cNvPr id="78" name="楕円 77"/>
        <xdr:cNvSpPr/>
      </xdr:nvSpPr>
      <xdr:spPr>
        <a:xfrm>
          <a:off x="4584700" y="610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81729</xdr:rowOff>
    </xdr:from>
    <xdr:ext cx="469744" cy="259045"/>
    <xdr:sp macro="" textlink="">
      <xdr:nvSpPr>
        <xdr:cNvPr id="79" name="議会費該当値テキスト"/>
        <xdr:cNvSpPr txBox="1"/>
      </xdr:nvSpPr>
      <xdr:spPr>
        <a:xfrm>
          <a:off x="4686300" y="608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171196</xdr:rowOff>
    </xdr:from>
    <xdr:to>
      <xdr:col>20</xdr:col>
      <xdr:colOff>38100</xdr:colOff>
      <xdr:row>36</xdr:row>
      <xdr:rowOff>101346</xdr:rowOff>
    </xdr:to>
    <xdr:sp macro="" textlink="">
      <xdr:nvSpPr>
        <xdr:cNvPr id="80" name="楕円 79"/>
        <xdr:cNvSpPr/>
      </xdr:nvSpPr>
      <xdr:spPr>
        <a:xfrm>
          <a:off x="3746500" y="617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92473</xdr:rowOff>
    </xdr:from>
    <xdr:ext cx="469744" cy="259045"/>
    <xdr:sp macro="" textlink="">
      <xdr:nvSpPr>
        <xdr:cNvPr id="81" name="テキスト ボックス 80"/>
        <xdr:cNvSpPr txBox="1"/>
      </xdr:nvSpPr>
      <xdr:spPr>
        <a:xfrm>
          <a:off x="3562428" y="626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1575</xdr:rowOff>
    </xdr:from>
    <xdr:to>
      <xdr:col>15</xdr:col>
      <xdr:colOff>101600</xdr:colOff>
      <xdr:row>36</xdr:row>
      <xdr:rowOff>103175</xdr:rowOff>
    </xdr:to>
    <xdr:sp macro="" textlink="">
      <xdr:nvSpPr>
        <xdr:cNvPr id="82" name="楕円 81"/>
        <xdr:cNvSpPr/>
      </xdr:nvSpPr>
      <xdr:spPr>
        <a:xfrm>
          <a:off x="2857500" y="617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94302</xdr:rowOff>
    </xdr:from>
    <xdr:ext cx="469744" cy="259045"/>
    <xdr:sp macro="" textlink="">
      <xdr:nvSpPr>
        <xdr:cNvPr id="83" name="テキスト ボックス 82"/>
        <xdr:cNvSpPr txBox="1"/>
      </xdr:nvSpPr>
      <xdr:spPr>
        <a:xfrm>
          <a:off x="2673428" y="626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125476</xdr:rowOff>
    </xdr:from>
    <xdr:to>
      <xdr:col>10</xdr:col>
      <xdr:colOff>165100</xdr:colOff>
      <xdr:row>36</xdr:row>
      <xdr:rowOff>55626</xdr:rowOff>
    </xdr:to>
    <xdr:sp macro="" textlink="">
      <xdr:nvSpPr>
        <xdr:cNvPr id="84" name="楕円 83"/>
        <xdr:cNvSpPr/>
      </xdr:nvSpPr>
      <xdr:spPr>
        <a:xfrm>
          <a:off x="1968500" y="612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72153</xdr:rowOff>
    </xdr:from>
    <xdr:ext cx="469744" cy="259045"/>
    <xdr:sp macro="" textlink="">
      <xdr:nvSpPr>
        <xdr:cNvPr id="85" name="テキスト ボックス 84"/>
        <xdr:cNvSpPr txBox="1"/>
      </xdr:nvSpPr>
      <xdr:spPr>
        <a:xfrm>
          <a:off x="1784428" y="590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118847</xdr:rowOff>
    </xdr:from>
    <xdr:to>
      <xdr:col>6</xdr:col>
      <xdr:colOff>38100</xdr:colOff>
      <xdr:row>36</xdr:row>
      <xdr:rowOff>48997</xdr:rowOff>
    </xdr:to>
    <xdr:sp macro="" textlink="">
      <xdr:nvSpPr>
        <xdr:cNvPr id="86" name="楕円 85"/>
        <xdr:cNvSpPr/>
      </xdr:nvSpPr>
      <xdr:spPr>
        <a:xfrm>
          <a:off x="1079500" y="611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65524</xdr:rowOff>
    </xdr:from>
    <xdr:ext cx="469744" cy="259045"/>
    <xdr:sp macro="" textlink="">
      <xdr:nvSpPr>
        <xdr:cNvPr id="87" name="テキスト ボックス 86"/>
        <xdr:cNvSpPr txBox="1"/>
      </xdr:nvSpPr>
      <xdr:spPr>
        <a:xfrm>
          <a:off x="895428" y="589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100" name="テキスト ボックス 99"/>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37650</xdr:rowOff>
    </xdr:from>
    <xdr:to>
      <xdr:col>24</xdr:col>
      <xdr:colOff>62865</xdr:colOff>
      <xdr:row>59</xdr:row>
      <xdr:rowOff>126180</xdr:rowOff>
    </xdr:to>
    <xdr:cxnSp macro="">
      <xdr:nvCxnSpPr>
        <xdr:cNvPr id="114" name="直線コネクタ 113"/>
        <xdr:cNvCxnSpPr/>
      </xdr:nvCxnSpPr>
      <xdr:spPr>
        <a:xfrm flipV="1">
          <a:off x="4633595" y="8781600"/>
          <a:ext cx="1270" cy="1460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130007</xdr:rowOff>
    </xdr:from>
    <xdr:ext cx="534377" cy="259045"/>
    <xdr:sp macro="" textlink="">
      <xdr:nvSpPr>
        <xdr:cNvPr id="115" name="総務費最小値テキスト"/>
        <xdr:cNvSpPr txBox="1"/>
      </xdr:nvSpPr>
      <xdr:spPr>
        <a:xfrm>
          <a:off x="4686300" y="1024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126180</xdr:rowOff>
    </xdr:from>
    <xdr:to>
      <xdr:col>24</xdr:col>
      <xdr:colOff>152400</xdr:colOff>
      <xdr:row>59</xdr:row>
      <xdr:rowOff>126180</xdr:rowOff>
    </xdr:to>
    <xdr:cxnSp macro="">
      <xdr:nvCxnSpPr>
        <xdr:cNvPr id="116" name="直線コネクタ 115"/>
        <xdr:cNvCxnSpPr/>
      </xdr:nvCxnSpPr>
      <xdr:spPr>
        <a:xfrm>
          <a:off x="4546600" y="1024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155777</xdr:rowOff>
    </xdr:from>
    <xdr:ext cx="599010" cy="259045"/>
    <xdr:sp macro="" textlink="">
      <xdr:nvSpPr>
        <xdr:cNvPr id="117" name="総務費最大値テキスト"/>
        <xdr:cNvSpPr txBox="1"/>
      </xdr:nvSpPr>
      <xdr:spPr>
        <a:xfrm>
          <a:off x="4686300" y="8556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538,749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37650</xdr:rowOff>
    </xdr:from>
    <xdr:to>
      <xdr:col>24</xdr:col>
      <xdr:colOff>152400</xdr:colOff>
      <xdr:row>51</xdr:row>
      <xdr:rowOff>37650</xdr:rowOff>
    </xdr:to>
    <xdr:cxnSp macro="">
      <xdr:nvCxnSpPr>
        <xdr:cNvPr id="118" name="直線コネクタ 117"/>
        <xdr:cNvCxnSpPr/>
      </xdr:nvCxnSpPr>
      <xdr:spPr>
        <a:xfrm>
          <a:off x="4546600" y="878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26305</xdr:rowOff>
    </xdr:from>
    <xdr:to>
      <xdr:col>24</xdr:col>
      <xdr:colOff>63500</xdr:colOff>
      <xdr:row>59</xdr:row>
      <xdr:rowOff>71090</xdr:rowOff>
    </xdr:to>
    <xdr:cxnSp macro="">
      <xdr:nvCxnSpPr>
        <xdr:cNvPr id="119" name="直線コネクタ 118"/>
        <xdr:cNvCxnSpPr/>
      </xdr:nvCxnSpPr>
      <xdr:spPr>
        <a:xfrm flipV="1">
          <a:off x="3797300" y="10141855"/>
          <a:ext cx="838200" cy="4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77147</xdr:rowOff>
    </xdr:from>
    <xdr:ext cx="599010" cy="259045"/>
    <xdr:sp macro="" textlink="">
      <xdr:nvSpPr>
        <xdr:cNvPr id="120" name="総務費平均値テキスト"/>
        <xdr:cNvSpPr txBox="1"/>
      </xdr:nvSpPr>
      <xdr:spPr>
        <a:xfrm>
          <a:off x="4686300" y="9678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54270</xdr:rowOff>
    </xdr:from>
    <xdr:to>
      <xdr:col>24</xdr:col>
      <xdr:colOff>114300</xdr:colOff>
      <xdr:row>57</xdr:row>
      <xdr:rowOff>155870</xdr:rowOff>
    </xdr:to>
    <xdr:sp macro="" textlink="">
      <xdr:nvSpPr>
        <xdr:cNvPr id="121" name="フローチャート: 判断 120"/>
        <xdr:cNvSpPr/>
      </xdr:nvSpPr>
      <xdr:spPr>
        <a:xfrm>
          <a:off x="4584700" y="982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71090</xdr:rowOff>
    </xdr:from>
    <xdr:to>
      <xdr:col>19</xdr:col>
      <xdr:colOff>177800</xdr:colOff>
      <xdr:row>59</xdr:row>
      <xdr:rowOff>168533</xdr:rowOff>
    </xdr:to>
    <xdr:cxnSp macro="">
      <xdr:nvCxnSpPr>
        <xdr:cNvPr id="122" name="直線コネクタ 121"/>
        <xdr:cNvCxnSpPr/>
      </xdr:nvCxnSpPr>
      <xdr:spPr>
        <a:xfrm flipV="1">
          <a:off x="2908300" y="10186640"/>
          <a:ext cx="889000" cy="9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112034</xdr:rowOff>
    </xdr:from>
    <xdr:to>
      <xdr:col>20</xdr:col>
      <xdr:colOff>38100</xdr:colOff>
      <xdr:row>58</xdr:row>
      <xdr:rowOff>42184</xdr:rowOff>
    </xdr:to>
    <xdr:sp macro="" textlink="">
      <xdr:nvSpPr>
        <xdr:cNvPr id="123" name="フローチャート: 判断 122"/>
        <xdr:cNvSpPr/>
      </xdr:nvSpPr>
      <xdr:spPr>
        <a:xfrm>
          <a:off x="3746500" y="988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58711</xdr:rowOff>
    </xdr:from>
    <xdr:ext cx="599010" cy="259045"/>
    <xdr:sp macro="" textlink="">
      <xdr:nvSpPr>
        <xdr:cNvPr id="124" name="テキスト ボックス 123"/>
        <xdr:cNvSpPr txBox="1"/>
      </xdr:nvSpPr>
      <xdr:spPr>
        <a:xfrm>
          <a:off x="3497795" y="9659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5672</xdr:rowOff>
    </xdr:from>
    <xdr:to>
      <xdr:col>15</xdr:col>
      <xdr:colOff>50800</xdr:colOff>
      <xdr:row>59</xdr:row>
      <xdr:rowOff>168533</xdr:rowOff>
    </xdr:to>
    <xdr:cxnSp macro="">
      <xdr:nvCxnSpPr>
        <xdr:cNvPr id="125" name="直線コネクタ 124"/>
        <xdr:cNvCxnSpPr/>
      </xdr:nvCxnSpPr>
      <xdr:spPr>
        <a:xfrm>
          <a:off x="2019300" y="10121222"/>
          <a:ext cx="889000" cy="16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22694</xdr:rowOff>
    </xdr:from>
    <xdr:to>
      <xdr:col>15</xdr:col>
      <xdr:colOff>101600</xdr:colOff>
      <xdr:row>58</xdr:row>
      <xdr:rowOff>124294</xdr:rowOff>
    </xdr:to>
    <xdr:sp macro="" textlink="">
      <xdr:nvSpPr>
        <xdr:cNvPr id="126" name="フローチャート: 判断 125"/>
        <xdr:cNvSpPr/>
      </xdr:nvSpPr>
      <xdr:spPr>
        <a:xfrm>
          <a:off x="2857500" y="996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140821</xdr:rowOff>
    </xdr:from>
    <xdr:ext cx="599010" cy="259045"/>
    <xdr:sp macro="" textlink="">
      <xdr:nvSpPr>
        <xdr:cNvPr id="127" name="テキスト ボックス 126"/>
        <xdr:cNvSpPr txBox="1"/>
      </xdr:nvSpPr>
      <xdr:spPr>
        <a:xfrm>
          <a:off x="2608795" y="9742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97586</xdr:rowOff>
    </xdr:from>
    <xdr:to>
      <xdr:col>10</xdr:col>
      <xdr:colOff>114300</xdr:colOff>
      <xdr:row>59</xdr:row>
      <xdr:rowOff>5672</xdr:rowOff>
    </xdr:to>
    <xdr:cxnSp macro="">
      <xdr:nvCxnSpPr>
        <xdr:cNvPr id="128" name="直線コネクタ 127"/>
        <xdr:cNvCxnSpPr/>
      </xdr:nvCxnSpPr>
      <xdr:spPr>
        <a:xfrm>
          <a:off x="1130300" y="10041686"/>
          <a:ext cx="889000" cy="7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155459</xdr:rowOff>
    </xdr:from>
    <xdr:to>
      <xdr:col>10</xdr:col>
      <xdr:colOff>165100</xdr:colOff>
      <xdr:row>58</xdr:row>
      <xdr:rowOff>85609</xdr:rowOff>
    </xdr:to>
    <xdr:sp macro="" textlink="">
      <xdr:nvSpPr>
        <xdr:cNvPr id="129" name="フローチャート: 判断 128"/>
        <xdr:cNvSpPr/>
      </xdr:nvSpPr>
      <xdr:spPr>
        <a:xfrm>
          <a:off x="1968500" y="992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102136</xdr:rowOff>
    </xdr:from>
    <xdr:ext cx="599010" cy="259045"/>
    <xdr:sp macro="" textlink="">
      <xdr:nvSpPr>
        <xdr:cNvPr id="130" name="テキスト ボックス 129"/>
        <xdr:cNvSpPr txBox="1"/>
      </xdr:nvSpPr>
      <xdr:spPr>
        <a:xfrm>
          <a:off x="1719795" y="970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120107</xdr:rowOff>
    </xdr:from>
    <xdr:to>
      <xdr:col>6</xdr:col>
      <xdr:colOff>38100</xdr:colOff>
      <xdr:row>57</xdr:row>
      <xdr:rowOff>50257</xdr:rowOff>
    </xdr:to>
    <xdr:sp macro="" textlink="">
      <xdr:nvSpPr>
        <xdr:cNvPr id="131" name="フローチャート: 判断 130"/>
        <xdr:cNvSpPr/>
      </xdr:nvSpPr>
      <xdr:spPr>
        <a:xfrm>
          <a:off x="1079500" y="97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66784</xdr:rowOff>
    </xdr:from>
    <xdr:ext cx="599010" cy="259045"/>
    <xdr:sp macro="" textlink="">
      <xdr:nvSpPr>
        <xdr:cNvPr id="132" name="テキスト ボックス 131"/>
        <xdr:cNvSpPr txBox="1"/>
      </xdr:nvSpPr>
      <xdr:spPr>
        <a:xfrm>
          <a:off x="830795" y="949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146955</xdr:rowOff>
    </xdr:from>
    <xdr:to>
      <xdr:col>24</xdr:col>
      <xdr:colOff>114300</xdr:colOff>
      <xdr:row>59</xdr:row>
      <xdr:rowOff>77105</xdr:rowOff>
    </xdr:to>
    <xdr:sp macro="" textlink="">
      <xdr:nvSpPr>
        <xdr:cNvPr id="138" name="楕円 137"/>
        <xdr:cNvSpPr/>
      </xdr:nvSpPr>
      <xdr:spPr>
        <a:xfrm>
          <a:off x="4584700" y="1009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61882</xdr:rowOff>
    </xdr:from>
    <xdr:ext cx="599010" cy="259045"/>
    <xdr:sp macro="" textlink="">
      <xdr:nvSpPr>
        <xdr:cNvPr id="139" name="総務費該当値テキスト"/>
        <xdr:cNvSpPr txBox="1"/>
      </xdr:nvSpPr>
      <xdr:spPr>
        <a:xfrm>
          <a:off x="4686300" y="10005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20290</xdr:rowOff>
    </xdr:from>
    <xdr:to>
      <xdr:col>20</xdr:col>
      <xdr:colOff>38100</xdr:colOff>
      <xdr:row>59</xdr:row>
      <xdr:rowOff>121890</xdr:rowOff>
    </xdr:to>
    <xdr:sp macro="" textlink="">
      <xdr:nvSpPr>
        <xdr:cNvPr id="140" name="楕円 139"/>
        <xdr:cNvSpPr/>
      </xdr:nvSpPr>
      <xdr:spPr>
        <a:xfrm>
          <a:off x="3746500" y="1013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113017</xdr:rowOff>
    </xdr:from>
    <xdr:ext cx="599010" cy="259045"/>
    <xdr:sp macro="" textlink="">
      <xdr:nvSpPr>
        <xdr:cNvPr id="141" name="テキスト ボックス 140"/>
        <xdr:cNvSpPr txBox="1"/>
      </xdr:nvSpPr>
      <xdr:spPr>
        <a:xfrm>
          <a:off x="3497795" y="1022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117733</xdr:rowOff>
    </xdr:from>
    <xdr:to>
      <xdr:col>15</xdr:col>
      <xdr:colOff>101600</xdr:colOff>
      <xdr:row>60</xdr:row>
      <xdr:rowOff>47883</xdr:rowOff>
    </xdr:to>
    <xdr:sp macro="" textlink="">
      <xdr:nvSpPr>
        <xdr:cNvPr id="142" name="楕円 141"/>
        <xdr:cNvSpPr/>
      </xdr:nvSpPr>
      <xdr:spPr>
        <a:xfrm>
          <a:off x="2857500" y="1023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60</xdr:row>
      <xdr:rowOff>39010</xdr:rowOff>
    </xdr:from>
    <xdr:ext cx="534377" cy="259045"/>
    <xdr:sp macro="" textlink="">
      <xdr:nvSpPr>
        <xdr:cNvPr id="143" name="テキスト ボックス 142"/>
        <xdr:cNvSpPr txBox="1"/>
      </xdr:nvSpPr>
      <xdr:spPr>
        <a:xfrm>
          <a:off x="2641111" y="1032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126322</xdr:rowOff>
    </xdr:from>
    <xdr:to>
      <xdr:col>10</xdr:col>
      <xdr:colOff>165100</xdr:colOff>
      <xdr:row>59</xdr:row>
      <xdr:rowOff>56472</xdr:rowOff>
    </xdr:to>
    <xdr:sp macro="" textlink="">
      <xdr:nvSpPr>
        <xdr:cNvPr id="144" name="楕円 143"/>
        <xdr:cNvSpPr/>
      </xdr:nvSpPr>
      <xdr:spPr>
        <a:xfrm>
          <a:off x="1968500" y="100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47599</xdr:rowOff>
    </xdr:from>
    <xdr:ext cx="599010" cy="259045"/>
    <xdr:sp macro="" textlink="">
      <xdr:nvSpPr>
        <xdr:cNvPr id="145" name="テキスト ボックス 144"/>
        <xdr:cNvSpPr txBox="1"/>
      </xdr:nvSpPr>
      <xdr:spPr>
        <a:xfrm>
          <a:off x="1719795" y="10163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46786</xdr:rowOff>
    </xdr:from>
    <xdr:to>
      <xdr:col>6</xdr:col>
      <xdr:colOff>38100</xdr:colOff>
      <xdr:row>58</xdr:row>
      <xdr:rowOff>148386</xdr:rowOff>
    </xdr:to>
    <xdr:sp macro="" textlink="">
      <xdr:nvSpPr>
        <xdr:cNvPr id="146" name="楕円 145"/>
        <xdr:cNvSpPr/>
      </xdr:nvSpPr>
      <xdr:spPr>
        <a:xfrm>
          <a:off x="1079500" y="99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139513</xdr:rowOff>
    </xdr:from>
    <xdr:ext cx="599010" cy="259045"/>
    <xdr:sp macro="" textlink="">
      <xdr:nvSpPr>
        <xdr:cNvPr id="147" name="テキスト ボックス 146"/>
        <xdr:cNvSpPr txBox="1"/>
      </xdr:nvSpPr>
      <xdr:spPr>
        <a:xfrm>
          <a:off x="830795" y="10083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31572</xdr:rowOff>
    </xdr:from>
    <xdr:to>
      <xdr:col>24</xdr:col>
      <xdr:colOff>62865</xdr:colOff>
      <xdr:row>78</xdr:row>
      <xdr:rowOff>70907</xdr:rowOff>
    </xdr:to>
    <xdr:cxnSp macro="">
      <xdr:nvCxnSpPr>
        <xdr:cNvPr id="174" name="直線コネクタ 173"/>
        <xdr:cNvCxnSpPr/>
      </xdr:nvCxnSpPr>
      <xdr:spPr>
        <a:xfrm flipV="1">
          <a:off x="4633595" y="12033072"/>
          <a:ext cx="1270" cy="1410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74734</xdr:rowOff>
    </xdr:from>
    <xdr:ext cx="599010" cy="259045"/>
    <xdr:sp macro="" textlink="">
      <xdr:nvSpPr>
        <xdr:cNvPr id="175" name="民生費最小値テキスト"/>
        <xdr:cNvSpPr txBox="1"/>
      </xdr:nvSpPr>
      <xdr:spPr>
        <a:xfrm>
          <a:off x="4686300" y="13447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70907</xdr:rowOff>
    </xdr:from>
    <xdr:to>
      <xdr:col>24</xdr:col>
      <xdr:colOff>152400</xdr:colOff>
      <xdr:row>78</xdr:row>
      <xdr:rowOff>70907</xdr:rowOff>
    </xdr:to>
    <xdr:cxnSp macro="">
      <xdr:nvCxnSpPr>
        <xdr:cNvPr id="176" name="直線コネクタ 175"/>
        <xdr:cNvCxnSpPr/>
      </xdr:nvCxnSpPr>
      <xdr:spPr>
        <a:xfrm>
          <a:off x="4546600" y="1344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149699</xdr:rowOff>
    </xdr:from>
    <xdr:ext cx="599010" cy="259045"/>
    <xdr:sp macro="" textlink="">
      <xdr:nvSpPr>
        <xdr:cNvPr id="177" name="民生費最大値テキスト"/>
        <xdr:cNvSpPr txBox="1"/>
      </xdr:nvSpPr>
      <xdr:spPr>
        <a:xfrm>
          <a:off x="4686300" y="1180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31572</xdr:rowOff>
    </xdr:from>
    <xdr:to>
      <xdr:col>24</xdr:col>
      <xdr:colOff>152400</xdr:colOff>
      <xdr:row>70</xdr:row>
      <xdr:rowOff>31572</xdr:rowOff>
    </xdr:to>
    <xdr:cxnSp macro="">
      <xdr:nvCxnSpPr>
        <xdr:cNvPr id="178" name="直線コネクタ 177"/>
        <xdr:cNvCxnSpPr/>
      </xdr:nvCxnSpPr>
      <xdr:spPr>
        <a:xfrm>
          <a:off x="4546600" y="1203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43182</xdr:rowOff>
    </xdr:from>
    <xdr:to>
      <xdr:col>24</xdr:col>
      <xdr:colOff>63500</xdr:colOff>
      <xdr:row>77</xdr:row>
      <xdr:rowOff>82648</xdr:rowOff>
    </xdr:to>
    <xdr:cxnSp macro="">
      <xdr:nvCxnSpPr>
        <xdr:cNvPr id="179" name="直線コネクタ 178"/>
        <xdr:cNvCxnSpPr/>
      </xdr:nvCxnSpPr>
      <xdr:spPr>
        <a:xfrm flipV="1">
          <a:off x="3797300" y="13073382"/>
          <a:ext cx="838200" cy="21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112920</xdr:rowOff>
    </xdr:from>
    <xdr:ext cx="599010" cy="259045"/>
    <xdr:sp macro="" textlink="">
      <xdr:nvSpPr>
        <xdr:cNvPr id="180" name="民生費平均値テキスト"/>
        <xdr:cNvSpPr txBox="1"/>
      </xdr:nvSpPr>
      <xdr:spPr>
        <a:xfrm>
          <a:off x="4686300" y="124573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90043</xdr:rowOff>
    </xdr:from>
    <xdr:to>
      <xdr:col>24</xdr:col>
      <xdr:colOff>114300</xdr:colOff>
      <xdr:row>74</xdr:row>
      <xdr:rowOff>20193</xdr:rowOff>
    </xdr:to>
    <xdr:sp macro="" textlink="">
      <xdr:nvSpPr>
        <xdr:cNvPr id="181" name="フローチャート: 判断 180"/>
        <xdr:cNvSpPr/>
      </xdr:nvSpPr>
      <xdr:spPr>
        <a:xfrm>
          <a:off x="4584700" y="1260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28911</xdr:rowOff>
    </xdr:from>
    <xdr:to>
      <xdr:col>19</xdr:col>
      <xdr:colOff>177800</xdr:colOff>
      <xdr:row>77</xdr:row>
      <xdr:rowOff>82648</xdr:rowOff>
    </xdr:to>
    <xdr:cxnSp macro="">
      <xdr:nvCxnSpPr>
        <xdr:cNvPr id="182" name="直線コネクタ 181"/>
        <xdr:cNvCxnSpPr/>
      </xdr:nvCxnSpPr>
      <xdr:spPr>
        <a:xfrm>
          <a:off x="2908300" y="13230561"/>
          <a:ext cx="889000" cy="5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46707</xdr:rowOff>
    </xdr:from>
    <xdr:to>
      <xdr:col>20</xdr:col>
      <xdr:colOff>38100</xdr:colOff>
      <xdr:row>74</xdr:row>
      <xdr:rowOff>148307</xdr:rowOff>
    </xdr:to>
    <xdr:sp macro="" textlink="">
      <xdr:nvSpPr>
        <xdr:cNvPr id="183" name="フローチャート: 判断 182"/>
        <xdr:cNvSpPr/>
      </xdr:nvSpPr>
      <xdr:spPr>
        <a:xfrm>
          <a:off x="3746500" y="1273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164834</xdr:rowOff>
    </xdr:from>
    <xdr:ext cx="599010" cy="259045"/>
    <xdr:sp macro="" textlink="">
      <xdr:nvSpPr>
        <xdr:cNvPr id="184" name="テキスト ボックス 183"/>
        <xdr:cNvSpPr txBox="1"/>
      </xdr:nvSpPr>
      <xdr:spPr>
        <a:xfrm>
          <a:off x="3497795" y="1250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32879</xdr:rowOff>
    </xdr:from>
    <xdr:to>
      <xdr:col>15</xdr:col>
      <xdr:colOff>50800</xdr:colOff>
      <xdr:row>77</xdr:row>
      <xdr:rowOff>28911</xdr:rowOff>
    </xdr:to>
    <xdr:cxnSp macro="">
      <xdr:nvCxnSpPr>
        <xdr:cNvPr id="185" name="直線コネクタ 184"/>
        <xdr:cNvCxnSpPr/>
      </xdr:nvCxnSpPr>
      <xdr:spPr>
        <a:xfrm>
          <a:off x="2019300" y="13063079"/>
          <a:ext cx="889000" cy="16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117132</xdr:rowOff>
    </xdr:from>
    <xdr:to>
      <xdr:col>15</xdr:col>
      <xdr:colOff>101600</xdr:colOff>
      <xdr:row>76</xdr:row>
      <xdr:rowOff>47282</xdr:rowOff>
    </xdr:to>
    <xdr:sp macro="" textlink="">
      <xdr:nvSpPr>
        <xdr:cNvPr id="186" name="フローチャート: 判断 185"/>
        <xdr:cNvSpPr/>
      </xdr:nvSpPr>
      <xdr:spPr>
        <a:xfrm>
          <a:off x="2857500" y="1297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63809</xdr:rowOff>
    </xdr:from>
    <xdr:ext cx="599010" cy="259045"/>
    <xdr:sp macro="" textlink="">
      <xdr:nvSpPr>
        <xdr:cNvPr id="187" name="テキスト ボックス 186"/>
        <xdr:cNvSpPr txBox="1"/>
      </xdr:nvSpPr>
      <xdr:spPr>
        <a:xfrm>
          <a:off x="2608795" y="12751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32879</xdr:rowOff>
    </xdr:from>
    <xdr:to>
      <xdr:col>10</xdr:col>
      <xdr:colOff>114300</xdr:colOff>
      <xdr:row>79</xdr:row>
      <xdr:rowOff>61714</xdr:rowOff>
    </xdr:to>
    <xdr:cxnSp macro="">
      <xdr:nvCxnSpPr>
        <xdr:cNvPr id="188" name="直線コネクタ 187"/>
        <xdr:cNvCxnSpPr/>
      </xdr:nvCxnSpPr>
      <xdr:spPr>
        <a:xfrm flipV="1">
          <a:off x="1130300" y="13063079"/>
          <a:ext cx="889000" cy="54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20924</xdr:rowOff>
    </xdr:from>
    <xdr:to>
      <xdr:col>10</xdr:col>
      <xdr:colOff>165100</xdr:colOff>
      <xdr:row>75</xdr:row>
      <xdr:rowOff>122524</xdr:rowOff>
    </xdr:to>
    <xdr:sp macro="" textlink="">
      <xdr:nvSpPr>
        <xdr:cNvPr id="189" name="フローチャート: 判断 188"/>
        <xdr:cNvSpPr/>
      </xdr:nvSpPr>
      <xdr:spPr>
        <a:xfrm>
          <a:off x="1968500" y="1287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139051</xdr:rowOff>
    </xdr:from>
    <xdr:ext cx="599010" cy="259045"/>
    <xdr:sp macro="" textlink="">
      <xdr:nvSpPr>
        <xdr:cNvPr id="190" name="テキスト ボックス 189"/>
        <xdr:cNvSpPr txBox="1"/>
      </xdr:nvSpPr>
      <xdr:spPr>
        <a:xfrm>
          <a:off x="1719795" y="12654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109719</xdr:rowOff>
    </xdr:from>
    <xdr:to>
      <xdr:col>6</xdr:col>
      <xdr:colOff>38100</xdr:colOff>
      <xdr:row>78</xdr:row>
      <xdr:rowOff>39869</xdr:rowOff>
    </xdr:to>
    <xdr:sp macro="" textlink="">
      <xdr:nvSpPr>
        <xdr:cNvPr id="191" name="フローチャート: 判断 190"/>
        <xdr:cNvSpPr/>
      </xdr:nvSpPr>
      <xdr:spPr>
        <a:xfrm>
          <a:off x="1079500" y="1331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56396</xdr:rowOff>
    </xdr:from>
    <xdr:ext cx="599010" cy="259045"/>
    <xdr:sp macro="" textlink="">
      <xdr:nvSpPr>
        <xdr:cNvPr id="192" name="テキスト ボックス 191"/>
        <xdr:cNvSpPr txBox="1"/>
      </xdr:nvSpPr>
      <xdr:spPr>
        <a:xfrm>
          <a:off x="830795" y="1308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163832</xdr:rowOff>
    </xdr:from>
    <xdr:to>
      <xdr:col>24</xdr:col>
      <xdr:colOff>114300</xdr:colOff>
      <xdr:row>76</xdr:row>
      <xdr:rowOff>93982</xdr:rowOff>
    </xdr:to>
    <xdr:sp macro="" textlink="">
      <xdr:nvSpPr>
        <xdr:cNvPr id="198" name="楕円 197"/>
        <xdr:cNvSpPr/>
      </xdr:nvSpPr>
      <xdr:spPr>
        <a:xfrm>
          <a:off x="4584700" y="1302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142259</xdr:rowOff>
    </xdr:from>
    <xdr:ext cx="599010" cy="259045"/>
    <xdr:sp macro="" textlink="">
      <xdr:nvSpPr>
        <xdr:cNvPr id="199" name="民生費該当値テキスト"/>
        <xdr:cNvSpPr txBox="1"/>
      </xdr:nvSpPr>
      <xdr:spPr>
        <a:xfrm>
          <a:off x="4686300" y="1300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31848</xdr:rowOff>
    </xdr:from>
    <xdr:to>
      <xdr:col>20</xdr:col>
      <xdr:colOff>38100</xdr:colOff>
      <xdr:row>77</xdr:row>
      <xdr:rowOff>133448</xdr:rowOff>
    </xdr:to>
    <xdr:sp macro="" textlink="">
      <xdr:nvSpPr>
        <xdr:cNvPr id="200" name="楕円 199"/>
        <xdr:cNvSpPr/>
      </xdr:nvSpPr>
      <xdr:spPr>
        <a:xfrm>
          <a:off x="3746500" y="1323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124575</xdr:rowOff>
    </xdr:from>
    <xdr:ext cx="599010" cy="259045"/>
    <xdr:sp macro="" textlink="">
      <xdr:nvSpPr>
        <xdr:cNvPr id="201" name="テキスト ボックス 200"/>
        <xdr:cNvSpPr txBox="1"/>
      </xdr:nvSpPr>
      <xdr:spPr>
        <a:xfrm>
          <a:off x="3497795" y="1332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149561</xdr:rowOff>
    </xdr:from>
    <xdr:to>
      <xdr:col>15</xdr:col>
      <xdr:colOff>101600</xdr:colOff>
      <xdr:row>77</xdr:row>
      <xdr:rowOff>79711</xdr:rowOff>
    </xdr:to>
    <xdr:sp macro="" textlink="">
      <xdr:nvSpPr>
        <xdr:cNvPr id="202" name="楕円 201"/>
        <xdr:cNvSpPr/>
      </xdr:nvSpPr>
      <xdr:spPr>
        <a:xfrm>
          <a:off x="2857500" y="1317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70838</xdr:rowOff>
    </xdr:from>
    <xdr:ext cx="599010" cy="259045"/>
    <xdr:sp macro="" textlink="">
      <xdr:nvSpPr>
        <xdr:cNvPr id="203" name="テキスト ボックス 202"/>
        <xdr:cNvSpPr txBox="1"/>
      </xdr:nvSpPr>
      <xdr:spPr>
        <a:xfrm>
          <a:off x="2608795" y="13272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153529</xdr:rowOff>
    </xdr:from>
    <xdr:to>
      <xdr:col>10</xdr:col>
      <xdr:colOff>165100</xdr:colOff>
      <xdr:row>76</xdr:row>
      <xdr:rowOff>83679</xdr:rowOff>
    </xdr:to>
    <xdr:sp macro="" textlink="">
      <xdr:nvSpPr>
        <xdr:cNvPr id="204" name="楕円 203"/>
        <xdr:cNvSpPr/>
      </xdr:nvSpPr>
      <xdr:spPr>
        <a:xfrm>
          <a:off x="1968500" y="1301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74806</xdr:rowOff>
    </xdr:from>
    <xdr:ext cx="599010" cy="259045"/>
    <xdr:sp macro="" textlink="">
      <xdr:nvSpPr>
        <xdr:cNvPr id="205" name="テキスト ボックス 204"/>
        <xdr:cNvSpPr txBox="1"/>
      </xdr:nvSpPr>
      <xdr:spPr>
        <a:xfrm>
          <a:off x="1719795" y="13105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10914</xdr:rowOff>
    </xdr:from>
    <xdr:to>
      <xdr:col>6</xdr:col>
      <xdr:colOff>38100</xdr:colOff>
      <xdr:row>79</xdr:row>
      <xdr:rowOff>112514</xdr:rowOff>
    </xdr:to>
    <xdr:sp macro="" textlink="">
      <xdr:nvSpPr>
        <xdr:cNvPr id="206" name="楕円 205"/>
        <xdr:cNvSpPr/>
      </xdr:nvSpPr>
      <xdr:spPr>
        <a:xfrm>
          <a:off x="1079500" y="1355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103641</xdr:rowOff>
    </xdr:from>
    <xdr:ext cx="599010" cy="259045"/>
    <xdr:sp macro="" textlink="">
      <xdr:nvSpPr>
        <xdr:cNvPr id="207" name="テキスト ボックス 206"/>
        <xdr:cNvSpPr txBox="1"/>
      </xdr:nvSpPr>
      <xdr:spPr>
        <a:xfrm>
          <a:off x="830795" y="1364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9" name="テキスト ボックス 218"/>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13238</xdr:rowOff>
    </xdr:from>
    <xdr:to>
      <xdr:col>24</xdr:col>
      <xdr:colOff>62865</xdr:colOff>
      <xdr:row>97</xdr:row>
      <xdr:rowOff>114943</xdr:rowOff>
    </xdr:to>
    <xdr:cxnSp macro="">
      <xdr:nvCxnSpPr>
        <xdr:cNvPr id="231" name="直線コネクタ 230"/>
        <xdr:cNvCxnSpPr/>
      </xdr:nvCxnSpPr>
      <xdr:spPr>
        <a:xfrm flipV="1">
          <a:off x="4633595" y="15786638"/>
          <a:ext cx="1270" cy="958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118770</xdr:rowOff>
    </xdr:from>
    <xdr:ext cx="534377" cy="259045"/>
    <xdr:sp macro="" textlink="">
      <xdr:nvSpPr>
        <xdr:cNvPr id="232" name="衛生費最小値テキスト"/>
        <xdr:cNvSpPr txBox="1"/>
      </xdr:nvSpPr>
      <xdr:spPr>
        <a:xfrm>
          <a:off x="4686300" y="1674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114943</xdr:rowOff>
    </xdr:from>
    <xdr:to>
      <xdr:col>24</xdr:col>
      <xdr:colOff>152400</xdr:colOff>
      <xdr:row>97</xdr:row>
      <xdr:rowOff>114943</xdr:rowOff>
    </xdr:to>
    <xdr:cxnSp macro="">
      <xdr:nvCxnSpPr>
        <xdr:cNvPr id="233" name="直線コネクタ 232"/>
        <xdr:cNvCxnSpPr/>
      </xdr:nvCxnSpPr>
      <xdr:spPr>
        <a:xfrm>
          <a:off x="4546600" y="16745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131365</xdr:rowOff>
    </xdr:from>
    <xdr:ext cx="599010" cy="259045"/>
    <xdr:sp macro="" textlink="">
      <xdr:nvSpPr>
        <xdr:cNvPr id="234" name="衛生費最大値テキスト"/>
        <xdr:cNvSpPr txBox="1"/>
      </xdr:nvSpPr>
      <xdr:spPr>
        <a:xfrm>
          <a:off x="4686300" y="1556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13238</xdr:rowOff>
    </xdr:from>
    <xdr:to>
      <xdr:col>24</xdr:col>
      <xdr:colOff>152400</xdr:colOff>
      <xdr:row>92</xdr:row>
      <xdr:rowOff>13238</xdr:rowOff>
    </xdr:to>
    <xdr:cxnSp macro="">
      <xdr:nvCxnSpPr>
        <xdr:cNvPr id="235" name="直線コネクタ 234"/>
        <xdr:cNvCxnSpPr/>
      </xdr:nvCxnSpPr>
      <xdr:spPr>
        <a:xfrm>
          <a:off x="4546600" y="1578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23929</xdr:rowOff>
    </xdr:from>
    <xdr:to>
      <xdr:col>24</xdr:col>
      <xdr:colOff>63500</xdr:colOff>
      <xdr:row>96</xdr:row>
      <xdr:rowOff>30497</xdr:rowOff>
    </xdr:to>
    <xdr:cxnSp macro="">
      <xdr:nvCxnSpPr>
        <xdr:cNvPr id="236" name="直線コネクタ 235"/>
        <xdr:cNvCxnSpPr/>
      </xdr:nvCxnSpPr>
      <xdr:spPr>
        <a:xfrm flipV="1">
          <a:off x="3797300" y="16483129"/>
          <a:ext cx="838200" cy="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106405</xdr:rowOff>
    </xdr:from>
    <xdr:ext cx="534377" cy="259045"/>
    <xdr:sp macro="" textlink="">
      <xdr:nvSpPr>
        <xdr:cNvPr id="237" name="衛生費平均値テキスト"/>
        <xdr:cNvSpPr txBox="1"/>
      </xdr:nvSpPr>
      <xdr:spPr>
        <a:xfrm>
          <a:off x="4686300" y="16222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83528</xdr:rowOff>
    </xdr:from>
    <xdr:to>
      <xdr:col>24</xdr:col>
      <xdr:colOff>114300</xdr:colOff>
      <xdr:row>96</xdr:row>
      <xdr:rowOff>13678</xdr:rowOff>
    </xdr:to>
    <xdr:sp macro="" textlink="">
      <xdr:nvSpPr>
        <xdr:cNvPr id="238" name="フローチャート: 判断 237"/>
        <xdr:cNvSpPr/>
      </xdr:nvSpPr>
      <xdr:spPr>
        <a:xfrm>
          <a:off x="4584700" y="1637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36593</xdr:rowOff>
    </xdr:from>
    <xdr:to>
      <xdr:col>19</xdr:col>
      <xdr:colOff>177800</xdr:colOff>
      <xdr:row>96</xdr:row>
      <xdr:rowOff>30497</xdr:rowOff>
    </xdr:to>
    <xdr:cxnSp macro="">
      <xdr:nvCxnSpPr>
        <xdr:cNvPr id="239" name="直線コネクタ 238"/>
        <xdr:cNvCxnSpPr/>
      </xdr:nvCxnSpPr>
      <xdr:spPr>
        <a:xfrm>
          <a:off x="2908300" y="16324343"/>
          <a:ext cx="889000" cy="16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100071</xdr:rowOff>
    </xdr:from>
    <xdr:to>
      <xdr:col>20</xdr:col>
      <xdr:colOff>38100</xdr:colOff>
      <xdr:row>96</xdr:row>
      <xdr:rowOff>30221</xdr:rowOff>
    </xdr:to>
    <xdr:sp macro="" textlink="">
      <xdr:nvSpPr>
        <xdr:cNvPr id="240" name="フローチャート: 判断 239"/>
        <xdr:cNvSpPr/>
      </xdr:nvSpPr>
      <xdr:spPr>
        <a:xfrm>
          <a:off x="3746500" y="163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46748</xdr:rowOff>
    </xdr:from>
    <xdr:ext cx="534377" cy="259045"/>
    <xdr:sp macro="" textlink="">
      <xdr:nvSpPr>
        <xdr:cNvPr id="241" name="テキスト ボックス 240"/>
        <xdr:cNvSpPr txBox="1"/>
      </xdr:nvSpPr>
      <xdr:spPr>
        <a:xfrm>
          <a:off x="3530111" y="161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161013</xdr:rowOff>
    </xdr:from>
    <xdr:to>
      <xdr:col>15</xdr:col>
      <xdr:colOff>50800</xdr:colOff>
      <xdr:row>95</xdr:row>
      <xdr:rowOff>36593</xdr:rowOff>
    </xdr:to>
    <xdr:cxnSp macro="">
      <xdr:nvCxnSpPr>
        <xdr:cNvPr id="242" name="直線コネクタ 241"/>
        <xdr:cNvCxnSpPr/>
      </xdr:nvCxnSpPr>
      <xdr:spPr>
        <a:xfrm>
          <a:off x="2019300" y="16105863"/>
          <a:ext cx="889000" cy="21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115745</xdr:rowOff>
    </xdr:from>
    <xdr:to>
      <xdr:col>15</xdr:col>
      <xdr:colOff>101600</xdr:colOff>
      <xdr:row>96</xdr:row>
      <xdr:rowOff>45895</xdr:rowOff>
    </xdr:to>
    <xdr:sp macro="" textlink="">
      <xdr:nvSpPr>
        <xdr:cNvPr id="243" name="フローチャート: 判断 242"/>
        <xdr:cNvSpPr/>
      </xdr:nvSpPr>
      <xdr:spPr>
        <a:xfrm>
          <a:off x="2857500" y="1640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37022</xdr:rowOff>
    </xdr:from>
    <xdr:ext cx="534377" cy="259045"/>
    <xdr:sp macro="" textlink="">
      <xdr:nvSpPr>
        <xdr:cNvPr id="244" name="テキスト ボックス 243"/>
        <xdr:cNvSpPr txBox="1"/>
      </xdr:nvSpPr>
      <xdr:spPr>
        <a:xfrm>
          <a:off x="2641111" y="1649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146376</xdr:rowOff>
    </xdr:from>
    <xdr:to>
      <xdr:col>10</xdr:col>
      <xdr:colOff>114300</xdr:colOff>
      <xdr:row>93</xdr:row>
      <xdr:rowOff>161013</xdr:rowOff>
    </xdr:to>
    <xdr:cxnSp macro="">
      <xdr:nvCxnSpPr>
        <xdr:cNvPr id="245" name="直線コネクタ 244"/>
        <xdr:cNvCxnSpPr/>
      </xdr:nvCxnSpPr>
      <xdr:spPr>
        <a:xfrm>
          <a:off x="1130300" y="15576876"/>
          <a:ext cx="889000" cy="52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87429</xdr:rowOff>
    </xdr:from>
    <xdr:to>
      <xdr:col>10</xdr:col>
      <xdr:colOff>165100</xdr:colOff>
      <xdr:row>96</xdr:row>
      <xdr:rowOff>17579</xdr:rowOff>
    </xdr:to>
    <xdr:sp macro="" textlink="">
      <xdr:nvSpPr>
        <xdr:cNvPr id="246" name="フローチャート: 判断 245"/>
        <xdr:cNvSpPr/>
      </xdr:nvSpPr>
      <xdr:spPr>
        <a:xfrm>
          <a:off x="1968500" y="1637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8706</xdr:rowOff>
    </xdr:from>
    <xdr:ext cx="534377" cy="259045"/>
    <xdr:sp macro="" textlink="">
      <xdr:nvSpPr>
        <xdr:cNvPr id="247" name="テキスト ボックス 246"/>
        <xdr:cNvSpPr txBox="1"/>
      </xdr:nvSpPr>
      <xdr:spPr>
        <a:xfrm>
          <a:off x="1752111" y="1646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124524</xdr:rowOff>
    </xdr:from>
    <xdr:to>
      <xdr:col>6</xdr:col>
      <xdr:colOff>38100</xdr:colOff>
      <xdr:row>96</xdr:row>
      <xdr:rowOff>54674</xdr:rowOff>
    </xdr:to>
    <xdr:sp macro="" textlink="">
      <xdr:nvSpPr>
        <xdr:cNvPr id="248" name="フローチャート: 判断 247"/>
        <xdr:cNvSpPr/>
      </xdr:nvSpPr>
      <xdr:spPr>
        <a:xfrm>
          <a:off x="1079500" y="1641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45801</xdr:rowOff>
    </xdr:from>
    <xdr:ext cx="534377" cy="259045"/>
    <xdr:sp macro="" textlink="">
      <xdr:nvSpPr>
        <xdr:cNvPr id="249" name="テキスト ボックス 248"/>
        <xdr:cNvSpPr txBox="1"/>
      </xdr:nvSpPr>
      <xdr:spPr>
        <a:xfrm>
          <a:off x="863111" y="1650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144579</xdr:rowOff>
    </xdr:from>
    <xdr:to>
      <xdr:col>24</xdr:col>
      <xdr:colOff>114300</xdr:colOff>
      <xdr:row>96</xdr:row>
      <xdr:rowOff>74729</xdr:rowOff>
    </xdr:to>
    <xdr:sp macro="" textlink="">
      <xdr:nvSpPr>
        <xdr:cNvPr id="255" name="楕円 254"/>
        <xdr:cNvSpPr/>
      </xdr:nvSpPr>
      <xdr:spPr>
        <a:xfrm>
          <a:off x="4584700" y="1643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123006</xdr:rowOff>
    </xdr:from>
    <xdr:ext cx="534377" cy="259045"/>
    <xdr:sp macro="" textlink="">
      <xdr:nvSpPr>
        <xdr:cNvPr id="256" name="衛生費該当値テキスト"/>
        <xdr:cNvSpPr txBox="1"/>
      </xdr:nvSpPr>
      <xdr:spPr>
        <a:xfrm>
          <a:off x="4686300" y="1641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151147</xdr:rowOff>
    </xdr:from>
    <xdr:to>
      <xdr:col>20</xdr:col>
      <xdr:colOff>38100</xdr:colOff>
      <xdr:row>96</xdr:row>
      <xdr:rowOff>81297</xdr:rowOff>
    </xdr:to>
    <xdr:sp macro="" textlink="">
      <xdr:nvSpPr>
        <xdr:cNvPr id="257" name="楕円 256"/>
        <xdr:cNvSpPr/>
      </xdr:nvSpPr>
      <xdr:spPr>
        <a:xfrm>
          <a:off x="3746500" y="1643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72424</xdr:rowOff>
    </xdr:from>
    <xdr:ext cx="534377" cy="259045"/>
    <xdr:sp macro="" textlink="">
      <xdr:nvSpPr>
        <xdr:cNvPr id="258" name="テキスト ボックス 257"/>
        <xdr:cNvSpPr txBox="1"/>
      </xdr:nvSpPr>
      <xdr:spPr>
        <a:xfrm>
          <a:off x="3530111" y="1653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157243</xdr:rowOff>
    </xdr:from>
    <xdr:to>
      <xdr:col>15</xdr:col>
      <xdr:colOff>101600</xdr:colOff>
      <xdr:row>95</xdr:row>
      <xdr:rowOff>87393</xdr:rowOff>
    </xdr:to>
    <xdr:sp macro="" textlink="">
      <xdr:nvSpPr>
        <xdr:cNvPr id="259" name="楕円 258"/>
        <xdr:cNvSpPr/>
      </xdr:nvSpPr>
      <xdr:spPr>
        <a:xfrm>
          <a:off x="2857500" y="1627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103920</xdr:rowOff>
    </xdr:from>
    <xdr:ext cx="534377" cy="259045"/>
    <xdr:sp macro="" textlink="">
      <xdr:nvSpPr>
        <xdr:cNvPr id="260" name="テキスト ボックス 259"/>
        <xdr:cNvSpPr txBox="1"/>
      </xdr:nvSpPr>
      <xdr:spPr>
        <a:xfrm>
          <a:off x="2641111" y="1604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110213</xdr:rowOff>
    </xdr:from>
    <xdr:to>
      <xdr:col>10</xdr:col>
      <xdr:colOff>165100</xdr:colOff>
      <xdr:row>94</xdr:row>
      <xdr:rowOff>40363</xdr:rowOff>
    </xdr:to>
    <xdr:sp macro="" textlink="">
      <xdr:nvSpPr>
        <xdr:cNvPr id="261" name="楕円 260"/>
        <xdr:cNvSpPr/>
      </xdr:nvSpPr>
      <xdr:spPr>
        <a:xfrm>
          <a:off x="1968500" y="160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56890</xdr:rowOff>
    </xdr:from>
    <xdr:ext cx="599010" cy="259045"/>
    <xdr:sp macro="" textlink="">
      <xdr:nvSpPr>
        <xdr:cNvPr id="262" name="テキスト ボックス 261"/>
        <xdr:cNvSpPr txBox="1"/>
      </xdr:nvSpPr>
      <xdr:spPr>
        <a:xfrm>
          <a:off x="1719795" y="1583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95576</xdr:rowOff>
    </xdr:from>
    <xdr:to>
      <xdr:col>6</xdr:col>
      <xdr:colOff>38100</xdr:colOff>
      <xdr:row>91</xdr:row>
      <xdr:rowOff>25726</xdr:rowOff>
    </xdr:to>
    <xdr:sp macro="" textlink="">
      <xdr:nvSpPr>
        <xdr:cNvPr id="263" name="楕円 262"/>
        <xdr:cNvSpPr/>
      </xdr:nvSpPr>
      <xdr:spPr>
        <a:xfrm>
          <a:off x="1079500" y="1552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89</xdr:row>
      <xdr:rowOff>42253</xdr:rowOff>
    </xdr:from>
    <xdr:ext cx="599010" cy="259045"/>
    <xdr:sp macro="" textlink="">
      <xdr:nvSpPr>
        <xdr:cNvPr id="264" name="テキスト ボックス 263"/>
        <xdr:cNvSpPr txBox="1"/>
      </xdr:nvSpPr>
      <xdr:spPr>
        <a:xfrm>
          <a:off x="830795" y="15301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145415</xdr:rowOff>
    </xdr:from>
    <xdr:to>
      <xdr:col>54</xdr:col>
      <xdr:colOff>189865</xdr:colOff>
      <xdr:row>38</xdr:row>
      <xdr:rowOff>139700</xdr:rowOff>
    </xdr:to>
    <xdr:cxnSp macro="">
      <xdr:nvCxnSpPr>
        <xdr:cNvPr id="286" name="直線コネクタ 285"/>
        <xdr:cNvCxnSpPr/>
      </xdr:nvCxnSpPr>
      <xdr:spPr>
        <a:xfrm flipV="1">
          <a:off x="10475595" y="5460365"/>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92092</xdr:rowOff>
    </xdr:from>
    <xdr:ext cx="469744" cy="259045"/>
    <xdr:sp macro="" textlink="">
      <xdr:nvSpPr>
        <xdr:cNvPr id="289" name="労働費最大値テキスト"/>
        <xdr:cNvSpPr txBox="1"/>
      </xdr:nvSpPr>
      <xdr:spPr>
        <a:xfrm>
          <a:off x="10528300" y="523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145415</xdr:rowOff>
    </xdr:from>
    <xdr:to>
      <xdr:col>55</xdr:col>
      <xdr:colOff>88900</xdr:colOff>
      <xdr:row>31</xdr:row>
      <xdr:rowOff>145415</xdr:rowOff>
    </xdr:to>
    <xdr:cxnSp macro="">
      <xdr:nvCxnSpPr>
        <xdr:cNvPr id="290" name="直線コネクタ 289"/>
        <xdr:cNvCxnSpPr/>
      </xdr:nvCxnSpPr>
      <xdr:spPr>
        <a:xfrm>
          <a:off x="10388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133985</xdr:rowOff>
    </xdr:from>
    <xdr:to>
      <xdr:col>55</xdr:col>
      <xdr:colOff>0</xdr:colOff>
      <xdr:row>38</xdr:row>
      <xdr:rowOff>133985</xdr:rowOff>
    </xdr:to>
    <xdr:cxnSp macro="">
      <xdr:nvCxnSpPr>
        <xdr:cNvPr id="291" name="直線コネクタ 290"/>
        <xdr:cNvCxnSpPr/>
      </xdr:nvCxnSpPr>
      <xdr:spPr>
        <a:xfrm>
          <a:off x="9639300" y="66490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156583</xdr:rowOff>
    </xdr:from>
    <xdr:ext cx="378565" cy="259045"/>
    <xdr:sp macro="" textlink="">
      <xdr:nvSpPr>
        <xdr:cNvPr id="292" name="労働費平均値テキスト"/>
        <xdr:cNvSpPr txBox="1"/>
      </xdr:nvSpPr>
      <xdr:spPr>
        <a:xfrm>
          <a:off x="10528300" y="63287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133706</xdr:rowOff>
    </xdr:from>
    <xdr:to>
      <xdr:col>55</xdr:col>
      <xdr:colOff>50800</xdr:colOff>
      <xdr:row>38</xdr:row>
      <xdr:rowOff>63856</xdr:rowOff>
    </xdr:to>
    <xdr:sp macro="" textlink="">
      <xdr:nvSpPr>
        <xdr:cNvPr id="293" name="フローチャート: 判断 292"/>
        <xdr:cNvSpPr/>
      </xdr:nvSpPr>
      <xdr:spPr>
        <a:xfrm>
          <a:off x="10426700" y="647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133985</xdr:rowOff>
    </xdr:from>
    <xdr:to>
      <xdr:col>50</xdr:col>
      <xdr:colOff>114300</xdr:colOff>
      <xdr:row>38</xdr:row>
      <xdr:rowOff>134671</xdr:rowOff>
    </xdr:to>
    <xdr:cxnSp macro="">
      <xdr:nvCxnSpPr>
        <xdr:cNvPr id="294" name="直線コネクタ 293"/>
        <xdr:cNvCxnSpPr/>
      </xdr:nvCxnSpPr>
      <xdr:spPr>
        <a:xfrm flipV="1">
          <a:off x="8750300" y="6649085"/>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143764</xdr:rowOff>
    </xdr:from>
    <xdr:to>
      <xdr:col>50</xdr:col>
      <xdr:colOff>165100</xdr:colOff>
      <xdr:row>38</xdr:row>
      <xdr:rowOff>73914</xdr:rowOff>
    </xdr:to>
    <xdr:sp macro="" textlink="">
      <xdr:nvSpPr>
        <xdr:cNvPr id="295" name="フローチャート: 判断 294"/>
        <xdr:cNvSpPr/>
      </xdr:nvSpPr>
      <xdr:spPr>
        <a:xfrm>
          <a:off x="9588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90441</xdr:rowOff>
    </xdr:from>
    <xdr:ext cx="378565" cy="259045"/>
    <xdr:sp macro="" textlink="">
      <xdr:nvSpPr>
        <xdr:cNvPr id="296" name="テキスト ボックス 295"/>
        <xdr:cNvSpPr txBox="1"/>
      </xdr:nvSpPr>
      <xdr:spPr>
        <a:xfrm>
          <a:off x="9450017" y="6262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81407</xdr:rowOff>
    </xdr:from>
    <xdr:to>
      <xdr:col>45</xdr:col>
      <xdr:colOff>177800</xdr:colOff>
      <xdr:row>38</xdr:row>
      <xdr:rowOff>134671</xdr:rowOff>
    </xdr:to>
    <xdr:cxnSp macro="">
      <xdr:nvCxnSpPr>
        <xdr:cNvPr id="297" name="直線コネクタ 296"/>
        <xdr:cNvCxnSpPr/>
      </xdr:nvCxnSpPr>
      <xdr:spPr>
        <a:xfrm>
          <a:off x="7861300" y="6596507"/>
          <a:ext cx="889000" cy="5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145821</xdr:rowOff>
    </xdr:from>
    <xdr:to>
      <xdr:col>46</xdr:col>
      <xdr:colOff>38100</xdr:colOff>
      <xdr:row>38</xdr:row>
      <xdr:rowOff>75971</xdr:rowOff>
    </xdr:to>
    <xdr:sp macro="" textlink="">
      <xdr:nvSpPr>
        <xdr:cNvPr id="298" name="フローチャート: 判断 297"/>
        <xdr:cNvSpPr/>
      </xdr:nvSpPr>
      <xdr:spPr>
        <a:xfrm>
          <a:off x="8699500" y="648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92498</xdr:rowOff>
    </xdr:from>
    <xdr:ext cx="378565" cy="259045"/>
    <xdr:sp macro="" textlink="">
      <xdr:nvSpPr>
        <xdr:cNvPr id="299" name="テキスト ボックス 298"/>
        <xdr:cNvSpPr txBox="1"/>
      </xdr:nvSpPr>
      <xdr:spPr>
        <a:xfrm>
          <a:off x="8561017" y="6264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22199</xdr:rowOff>
    </xdr:from>
    <xdr:to>
      <xdr:col>41</xdr:col>
      <xdr:colOff>50800</xdr:colOff>
      <xdr:row>38</xdr:row>
      <xdr:rowOff>81407</xdr:rowOff>
    </xdr:to>
    <xdr:cxnSp macro="">
      <xdr:nvCxnSpPr>
        <xdr:cNvPr id="300" name="直線コネクタ 299"/>
        <xdr:cNvCxnSpPr/>
      </xdr:nvCxnSpPr>
      <xdr:spPr>
        <a:xfrm>
          <a:off x="6972300" y="6537299"/>
          <a:ext cx="889000" cy="5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167539</xdr:rowOff>
    </xdr:from>
    <xdr:to>
      <xdr:col>41</xdr:col>
      <xdr:colOff>101600</xdr:colOff>
      <xdr:row>38</xdr:row>
      <xdr:rowOff>97689</xdr:rowOff>
    </xdr:to>
    <xdr:sp macro="" textlink="">
      <xdr:nvSpPr>
        <xdr:cNvPr id="301" name="フローチャート: 判断 300"/>
        <xdr:cNvSpPr/>
      </xdr:nvSpPr>
      <xdr:spPr>
        <a:xfrm>
          <a:off x="7810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114215</xdr:rowOff>
    </xdr:from>
    <xdr:ext cx="378565" cy="259045"/>
    <xdr:sp macro="" textlink="">
      <xdr:nvSpPr>
        <xdr:cNvPr id="302" name="テキスト ボックス 301"/>
        <xdr:cNvSpPr txBox="1"/>
      </xdr:nvSpPr>
      <xdr:spPr>
        <a:xfrm>
          <a:off x="7672017" y="628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138049</xdr:rowOff>
    </xdr:from>
    <xdr:to>
      <xdr:col>36</xdr:col>
      <xdr:colOff>165100</xdr:colOff>
      <xdr:row>38</xdr:row>
      <xdr:rowOff>68199</xdr:rowOff>
    </xdr:to>
    <xdr:sp macro="" textlink="">
      <xdr:nvSpPr>
        <xdr:cNvPr id="303" name="フローチャート: 判断 302"/>
        <xdr:cNvSpPr/>
      </xdr:nvSpPr>
      <xdr:spPr>
        <a:xfrm>
          <a:off x="6921500" y="64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84726</xdr:rowOff>
    </xdr:from>
    <xdr:ext cx="378565" cy="259045"/>
    <xdr:sp macro="" textlink="">
      <xdr:nvSpPr>
        <xdr:cNvPr id="304" name="テキスト ボックス 303"/>
        <xdr:cNvSpPr txBox="1"/>
      </xdr:nvSpPr>
      <xdr:spPr>
        <a:xfrm>
          <a:off x="6783017" y="625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83185</xdr:rowOff>
    </xdr:from>
    <xdr:to>
      <xdr:col>55</xdr:col>
      <xdr:colOff>50800</xdr:colOff>
      <xdr:row>39</xdr:row>
      <xdr:rowOff>13335</xdr:rowOff>
    </xdr:to>
    <xdr:sp macro="" textlink="">
      <xdr:nvSpPr>
        <xdr:cNvPr id="310" name="楕円 309"/>
        <xdr:cNvSpPr/>
      </xdr:nvSpPr>
      <xdr:spPr>
        <a:xfrm>
          <a:off x="10426700" y="659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169562</xdr:rowOff>
    </xdr:from>
    <xdr:ext cx="313932" cy="259045"/>
    <xdr:sp macro="" textlink="">
      <xdr:nvSpPr>
        <xdr:cNvPr id="311" name="労働費該当値テキスト"/>
        <xdr:cNvSpPr txBox="1"/>
      </xdr:nvSpPr>
      <xdr:spPr>
        <a:xfrm>
          <a:off x="10528300" y="6513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83185</xdr:rowOff>
    </xdr:from>
    <xdr:to>
      <xdr:col>50</xdr:col>
      <xdr:colOff>165100</xdr:colOff>
      <xdr:row>39</xdr:row>
      <xdr:rowOff>13335</xdr:rowOff>
    </xdr:to>
    <xdr:sp macro="" textlink="">
      <xdr:nvSpPr>
        <xdr:cNvPr id="312" name="楕円 311"/>
        <xdr:cNvSpPr/>
      </xdr:nvSpPr>
      <xdr:spPr>
        <a:xfrm>
          <a:off x="9588500" y="659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4462</xdr:rowOff>
    </xdr:from>
    <xdr:ext cx="313932" cy="259045"/>
    <xdr:sp macro="" textlink="">
      <xdr:nvSpPr>
        <xdr:cNvPr id="313" name="テキスト ボックス 312"/>
        <xdr:cNvSpPr txBox="1"/>
      </xdr:nvSpPr>
      <xdr:spPr>
        <a:xfrm>
          <a:off x="9482333" y="6691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83871</xdr:rowOff>
    </xdr:from>
    <xdr:to>
      <xdr:col>46</xdr:col>
      <xdr:colOff>38100</xdr:colOff>
      <xdr:row>39</xdr:row>
      <xdr:rowOff>14021</xdr:rowOff>
    </xdr:to>
    <xdr:sp macro="" textlink="">
      <xdr:nvSpPr>
        <xdr:cNvPr id="314" name="楕円 313"/>
        <xdr:cNvSpPr/>
      </xdr:nvSpPr>
      <xdr:spPr>
        <a:xfrm>
          <a:off x="8699500" y="659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5148</xdr:rowOff>
    </xdr:from>
    <xdr:ext cx="313932" cy="259045"/>
    <xdr:sp macro="" textlink="">
      <xdr:nvSpPr>
        <xdr:cNvPr id="315" name="テキスト ボックス 314"/>
        <xdr:cNvSpPr txBox="1"/>
      </xdr:nvSpPr>
      <xdr:spPr>
        <a:xfrm>
          <a:off x="8593333" y="6691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30607</xdr:rowOff>
    </xdr:from>
    <xdr:to>
      <xdr:col>41</xdr:col>
      <xdr:colOff>101600</xdr:colOff>
      <xdr:row>38</xdr:row>
      <xdr:rowOff>132207</xdr:rowOff>
    </xdr:to>
    <xdr:sp macro="" textlink="">
      <xdr:nvSpPr>
        <xdr:cNvPr id="316" name="楕円 315"/>
        <xdr:cNvSpPr/>
      </xdr:nvSpPr>
      <xdr:spPr>
        <a:xfrm>
          <a:off x="7810500" y="654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123334</xdr:rowOff>
    </xdr:from>
    <xdr:ext cx="378565" cy="259045"/>
    <xdr:sp macro="" textlink="">
      <xdr:nvSpPr>
        <xdr:cNvPr id="317" name="テキスト ボックス 316"/>
        <xdr:cNvSpPr txBox="1"/>
      </xdr:nvSpPr>
      <xdr:spPr>
        <a:xfrm>
          <a:off x="7672017" y="6638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142849</xdr:rowOff>
    </xdr:from>
    <xdr:to>
      <xdr:col>36</xdr:col>
      <xdr:colOff>165100</xdr:colOff>
      <xdr:row>38</xdr:row>
      <xdr:rowOff>72999</xdr:rowOff>
    </xdr:to>
    <xdr:sp macro="" textlink="">
      <xdr:nvSpPr>
        <xdr:cNvPr id="318" name="楕円 317"/>
        <xdr:cNvSpPr/>
      </xdr:nvSpPr>
      <xdr:spPr>
        <a:xfrm>
          <a:off x="6921500" y="648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64126</xdr:rowOff>
    </xdr:from>
    <xdr:ext cx="378565" cy="259045"/>
    <xdr:sp macro="" textlink="">
      <xdr:nvSpPr>
        <xdr:cNvPr id="319" name="テキスト ボックス 318"/>
        <xdr:cNvSpPr txBox="1"/>
      </xdr:nvSpPr>
      <xdr:spPr>
        <a:xfrm>
          <a:off x="6783017" y="6579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8831</xdr:rowOff>
    </xdr:from>
    <xdr:to>
      <xdr:col>54</xdr:col>
      <xdr:colOff>189865</xdr:colOff>
      <xdr:row>58</xdr:row>
      <xdr:rowOff>30374</xdr:rowOff>
    </xdr:to>
    <xdr:cxnSp macro="">
      <xdr:nvCxnSpPr>
        <xdr:cNvPr id="341" name="直線コネクタ 340"/>
        <xdr:cNvCxnSpPr/>
      </xdr:nvCxnSpPr>
      <xdr:spPr>
        <a:xfrm flipV="1">
          <a:off x="10475595" y="9438581"/>
          <a:ext cx="1270" cy="53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34201</xdr:rowOff>
    </xdr:from>
    <xdr:ext cx="534377" cy="259045"/>
    <xdr:sp macro="" textlink="">
      <xdr:nvSpPr>
        <xdr:cNvPr id="342" name="農林水産業費最小値テキスト"/>
        <xdr:cNvSpPr txBox="1"/>
      </xdr:nvSpPr>
      <xdr:spPr>
        <a:xfrm>
          <a:off x="10528300" y="997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30374</xdr:rowOff>
    </xdr:from>
    <xdr:to>
      <xdr:col>55</xdr:col>
      <xdr:colOff>88900</xdr:colOff>
      <xdr:row>58</xdr:row>
      <xdr:rowOff>30374</xdr:rowOff>
    </xdr:to>
    <xdr:cxnSp macro="">
      <xdr:nvCxnSpPr>
        <xdr:cNvPr id="343" name="直線コネクタ 342"/>
        <xdr:cNvCxnSpPr/>
      </xdr:nvCxnSpPr>
      <xdr:spPr>
        <a:xfrm>
          <a:off x="10388600" y="9974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126958</xdr:rowOff>
    </xdr:from>
    <xdr:ext cx="599010" cy="259045"/>
    <xdr:sp macro="" textlink="">
      <xdr:nvSpPr>
        <xdr:cNvPr id="344" name="農林水産業費最大値テキスト"/>
        <xdr:cNvSpPr txBox="1"/>
      </xdr:nvSpPr>
      <xdr:spPr>
        <a:xfrm>
          <a:off x="10528300" y="9213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55</xdr:row>
      <xdr:rowOff>8831</xdr:rowOff>
    </xdr:from>
    <xdr:to>
      <xdr:col>55</xdr:col>
      <xdr:colOff>88900</xdr:colOff>
      <xdr:row>55</xdr:row>
      <xdr:rowOff>8831</xdr:rowOff>
    </xdr:to>
    <xdr:cxnSp macro="">
      <xdr:nvCxnSpPr>
        <xdr:cNvPr id="345" name="直線コネクタ 344"/>
        <xdr:cNvCxnSpPr/>
      </xdr:nvCxnSpPr>
      <xdr:spPr>
        <a:xfrm>
          <a:off x="10388600" y="9438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100541</xdr:rowOff>
    </xdr:from>
    <xdr:to>
      <xdr:col>55</xdr:col>
      <xdr:colOff>0</xdr:colOff>
      <xdr:row>56</xdr:row>
      <xdr:rowOff>149782</xdr:rowOff>
    </xdr:to>
    <xdr:cxnSp macro="">
      <xdr:nvCxnSpPr>
        <xdr:cNvPr id="346" name="直線コネクタ 345"/>
        <xdr:cNvCxnSpPr/>
      </xdr:nvCxnSpPr>
      <xdr:spPr>
        <a:xfrm>
          <a:off x="9639300" y="9701741"/>
          <a:ext cx="838200" cy="4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122612</xdr:rowOff>
    </xdr:from>
    <xdr:ext cx="534377" cy="259045"/>
    <xdr:sp macro="" textlink="">
      <xdr:nvSpPr>
        <xdr:cNvPr id="347" name="農林水産業費平均値テキスト"/>
        <xdr:cNvSpPr txBox="1"/>
      </xdr:nvSpPr>
      <xdr:spPr>
        <a:xfrm>
          <a:off x="10528300" y="9723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144185</xdr:rowOff>
    </xdr:from>
    <xdr:to>
      <xdr:col>55</xdr:col>
      <xdr:colOff>50800</xdr:colOff>
      <xdr:row>57</xdr:row>
      <xdr:rowOff>74335</xdr:rowOff>
    </xdr:to>
    <xdr:sp macro="" textlink="">
      <xdr:nvSpPr>
        <xdr:cNvPr id="348" name="フローチャート: 判断 347"/>
        <xdr:cNvSpPr/>
      </xdr:nvSpPr>
      <xdr:spPr>
        <a:xfrm>
          <a:off x="10426700" y="974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100541</xdr:rowOff>
    </xdr:from>
    <xdr:to>
      <xdr:col>50</xdr:col>
      <xdr:colOff>114300</xdr:colOff>
      <xdr:row>57</xdr:row>
      <xdr:rowOff>1566</xdr:rowOff>
    </xdr:to>
    <xdr:cxnSp macro="">
      <xdr:nvCxnSpPr>
        <xdr:cNvPr id="349" name="直線コネクタ 348"/>
        <xdr:cNvCxnSpPr/>
      </xdr:nvCxnSpPr>
      <xdr:spPr>
        <a:xfrm flipV="1">
          <a:off x="8750300" y="9701741"/>
          <a:ext cx="889000" cy="7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140765</xdr:rowOff>
    </xdr:from>
    <xdr:to>
      <xdr:col>50</xdr:col>
      <xdr:colOff>165100</xdr:colOff>
      <xdr:row>57</xdr:row>
      <xdr:rowOff>70915</xdr:rowOff>
    </xdr:to>
    <xdr:sp macro="" textlink="">
      <xdr:nvSpPr>
        <xdr:cNvPr id="350" name="フローチャート: 判断 349"/>
        <xdr:cNvSpPr/>
      </xdr:nvSpPr>
      <xdr:spPr>
        <a:xfrm>
          <a:off x="9588500" y="97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62042</xdr:rowOff>
    </xdr:from>
    <xdr:ext cx="534377" cy="259045"/>
    <xdr:sp macro="" textlink="">
      <xdr:nvSpPr>
        <xdr:cNvPr id="351" name="テキスト ボックス 350"/>
        <xdr:cNvSpPr txBox="1"/>
      </xdr:nvSpPr>
      <xdr:spPr>
        <a:xfrm>
          <a:off x="9372111" y="983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67600</xdr:rowOff>
    </xdr:from>
    <xdr:to>
      <xdr:col>45</xdr:col>
      <xdr:colOff>177800</xdr:colOff>
      <xdr:row>57</xdr:row>
      <xdr:rowOff>1566</xdr:rowOff>
    </xdr:to>
    <xdr:cxnSp macro="">
      <xdr:nvCxnSpPr>
        <xdr:cNvPr id="352" name="直線コネクタ 351"/>
        <xdr:cNvCxnSpPr/>
      </xdr:nvCxnSpPr>
      <xdr:spPr>
        <a:xfrm>
          <a:off x="7861300" y="9668800"/>
          <a:ext cx="889000" cy="10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163734</xdr:rowOff>
    </xdr:from>
    <xdr:to>
      <xdr:col>46</xdr:col>
      <xdr:colOff>38100</xdr:colOff>
      <xdr:row>57</xdr:row>
      <xdr:rowOff>93884</xdr:rowOff>
    </xdr:to>
    <xdr:sp macro="" textlink="">
      <xdr:nvSpPr>
        <xdr:cNvPr id="353" name="フローチャート: 判断 352"/>
        <xdr:cNvSpPr/>
      </xdr:nvSpPr>
      <xdr:spPr>
        <a:xfrm>
          <a:off x="8699500" y="976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85011</xdr:rowOff>
    </xdr:from>
    <xdr:ext cx="534377" cy="259045"/>
    <xdr:sp macro="" textlink="">
      <xdr:nvSpPr>
        <xdr:cNvPr id="354" name="テキスト ボックス 353"/>
        <xdr:cNvSpPr txBox="1"/>
      </xdr:nvSpPr>
      <xdr:spPr>
        <a:xfrm>
          <a:off x="8483111" y="985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157673</xdr:rowOff>
    </xdr:from>
    <xdr:to>
      <xdr:col>41</xdr:col>
      <xdr:colOff>50800</xdr:colOff>
      <xdr:row>56</xdr:row>
      <xdr:rowOff>67600</xdr:rowOff>
    </xdr:to>
    <xdr:cxnSp macro="">
      <xdr:nvCxnSpPr>
        <xdr:cNvPr id="355" name="直線コネクタ 354"/>
        <xdr:cNvCxnSpPr/>
      </xdr:nvCxnSpPr>
      <xdr:spPr>
        <a:xfrm>
          <a:off x="6972300" y="8901623"/>
          <a:ext cx="889000" cy="76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135315</xdr:rowOff>
    </xdr:from>
    <xdr:to>
      <xdr:col>41</xdr:col>
      <xdr:colOff>101600</xdr:colOff>
      <xdr:row>57</xdr:row>
      <xdr:rowOff>65465</xdr:rowOff>
    </xdr:to>
    <xdr:sp macro="" textlink="">
      <xdr:nvSpPr>
        <xdr:cNvPr id="356" name="フローチャート: 判断 355"/>
        <xdr:cNvSpPr/>
      </xdr:nvSpPr>
      <xdr:spPr>
        <a:xfrm>
          <a:off x="7810500" y="973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56592</xdr:rowOff>
    </xdr:from>
    <xdr:ext cx="534377" cy="259045"/>
    <xdr:sp macro="" textlink="">
      <xdr:nvSpPr>
        <xdr:cNvPr id="357" name="テキスト ボックス 356"/>
        <xdr:cNvSpPr txBox="1"/>
      </xdr:nvSpPr>
      <xdr:spPr>
        <a:xfrm>
          <a:off x="7594111" y="982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66346</xdr:rowOff>
    </xdr:from>
    <xdr:to>
      <xdr:col>36</xdr:col>
      <xdr:colOff>165100</xdr:colOff>
      <xdr:row>56</xdr:row>
      <xdr:rowOff>167946</xdr:rowOff>
    </xdr:to>
    <xdr:sp macro="" textlink="">
      <xdr:nvSpPr>
        <xdr:cNvPr id="358" name="フローチャート: 判断 357"/>
        <xdr:cNvSpPr/>
      </xdr:nvSpPr>
      <xdr:spPr>
        <a:xfrm>
          <a:off x="6921500" y="966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159073</xdr:rowOff>
    </xdr:from>
    <xdr:ext cx="534377" cy="259045"/>
    <xdr:sp macro="" textlink="">
      <xdr:nvSpPr>
        <xdr:cNvPr id="359" name="テキスト ボックス 358"/>
        <xdr:cNvSpPr txBox="1"/>
      </xdr:nvSpPr>
      <xdr:spPr>
        <a:xfrm>
          <a:off x="6705111" y="976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98982</xdr:rowOff>
    </xdr:from>
    <xdr:to>
      <xdr:col>55</xdr:col>
      <xdr:colOff>50800</xdr:colOff>
      <xdr:row>57</xdr:row>
      <xdr:rowOff>29132</xdr:rowOff>
    </xdr:to>
    <xdr:sp macro="" textlink="">
      <xdr:nvSpPr>
        <xdr:cNvPr id="365" name="楕円 364"/>
        <xdr:cNvSpPr/>
      </xdr:nvSpPr>
      <xdr:spPr>
        <a:xfrm>
          <a:off x="10426700" y="970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121859</xdr:rowOff>
    </xdr:from>
    <xdr:ext cx="534377" cy="259045"/>
    <xdr:sp macro="" textlink="">
      <xdr:nvSpPr>
        <xdr:cNvPr id="366" name="農林水産業費該当値テキスト"/>
        <xdr:cNvSpPr txBox="1"/>
      </xdr:nvSpPr>
      <xdr:spPr>
        <a:xfrm>
          <a:off x="10528300" y="955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49741</xdr:rowOff>
    </xdr:from>
    <xdr:to>
      <xdr:col>50</xdr:col>
      <xdr:colOff>165100</xdr:colOff>
      <xdr:row>56</xdr:row>
      <xdr:rowOff>151341</xdr:rowOff>
    </xdr:to>
    <xdr:sp macro="" textlink="">
      <xdr:nvSpPr>
        <xdr:cNvPr id="367" name="楕円 366"/>
        <xdr:cNvSpPr/>
      </xdr:nvSpPr>
      <xdr:spPr>
        <a:xfrm>
          <a:off x="9588500" y="965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167868</xdr:rowOff>
    </xdr:from>
    <xdr:ext cx="534377" cy="259045"/>
    <xdr:sp macro="" textlink="">
      <xdr:nvSpPr>
        <xdr:cNvPr id="368" name="テキスト ボックス 367"/>
        <xdr:cNvSpPr txBox="1"/>
      </xdr:nvSpPr>
      <xdr:spPr>
        <a:xfrm>
          <a:off x="9372111" y="942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122216</xdr:rowOff>
    </xdr:from>
    <xdr:to>
      <xdr:col>46</xdr:col>
      <xdr:colOff>38100</xdr:colOff>
      <xdr:row>57</xdr:row>
      <xdr:rowOff>52366</xdr:rowOff>
    </xdr:to>
    <xdr:sp macro="" textlink="">
      <xdr:nvSpPr>
        <xdr:cNvPr id="369" name="楕円 368"/>
        <xdr:cNvSpPr/>
      </xdr:nvSpPr>
      <xdr:spPr>
        <a:xfrm>
          <a:off x="8699500" y="972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68893</xdr:rowOff>
    </xdr:from>
    <xdr:ext cx="534377" cy="259045"/>
    <xdr:sp macro="" textlink="">
      <xdr:nvSpPr>
        <xdr:cNvPr id="370" name="テキスト ボックス 369"/>
        <xdr:cNvSpPr txBox="1"/>
      </xdr:nvSpPr>
      <xdr:spPr>
        <a:xfrm>
          <a:off x="8483111" y="949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16800</xdr:rowOff>
    </xdr:from>
    <xdr:to>
      <xdr:col>41</xdr:col>
      <xdr:colOff>101600</xdr:colOff>
      <xdr:row>56</xdr:row>
      <xdr:rowOff>118400</xdr:rowOff>
    </xdr:to>
    <xdr:sp macro="" textlink="">
      <xdr:nvSpPr>
        <xdr:cNvPr id="371" name="楕円 370"/>
        <xdr:cNvSpPr/>
      </xdr:nvSpPr>
      <xdr:spPr>
        <a:xfrm>
          <a:off x="7810500" y="961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134927</xdr:rowOff>
    </xdr:from>
    <xdr:ext cx="534377" cy="259045"/>
    <xdr:sp macro="" textlink="">
      <xdr:nvSpPr>
        <xdr:cNvPr id="372" name="テキスト ボックス 371"/>
        <xdr:cNvSpPr txBox="1"/>
      </xdr:nvSpPr>
      <xdr:spPr>
        <a:xfrm>
          <a:off x="7594111" y="939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106873</xdr:rowOff>
    </xdr:from>
    <xdr:to>
      <xdr:col>36</xdr:col>
      <xdr:colOff>165100</xdr:colOff>
      <xdr:row>52</xdr:row>
      <xdr:rowOff>37023</xdr:rowOff>
    </xdr:to>
    <xdr:sp macro="" textlink="">
      <xdr:nvSpPr>
        <xdr:cNvPr id="373" name="楕円 372"/>
        <xdr:cNvSpPr/>
      </xdr:nvSpPr>
      <xdr:spPr>
        <a:xfrm>
          <a:off x="6921500" y="885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53550</xdr:rowOff>
    </xdr:from>
    <xdr:ext cx="599010" cy="259045"/>
    <xdr:sp macro="" textlink="">
      <xdr:nvSpPr>
        <xdr:cNvPr id="374" name="テキスト ボックス 373"/>
        <xdr:cNvSpPr txBox="1"/>
      </xdr:nvSpPr>
      <xdr:spPr>
        <a:xfrm>
          <a:off x="6672795" y="8626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100209</xdr:rowOff>
    </xdr:from>
    <xdr:to>
      <xdr:col>54</xdr:col>
      <xdr:colOff>189865</xdr:colOff>
      <xdr:row>77</xdr:row>
      <xdr:rowOff>168714</xdr:rowOff>
    </xdr:to>
    <xdr:cxnSp macro="">
      <xdr:nvCxnSpPr>
        <xdr:cNvPr id="398" name="直線コネクタ 397"/>
        <xdr:cNvCxnSpPr/>
      </xdr:nvCxnSpPr>
      <xdr:spPr>
        <a:xfrm flipV="1">
          <a:off x="10475595" y="12273159"/>
          <a:ext cx="1270" cy="1097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1091</xdr:rowOff>
    </xdr:from>
    <xdr:ext cx="534377" cy="259045"/>
    <xdr:sp macro="" textlink="">
      <xdr:nvSpPr>
        <xdr:cNvPr id="399" name="商工費最小値テキスト"/>
        <xdr:cNvSpPr txBox="1"/>
      </xdr:nvSpPr>
      <xdr:spPr>
        <a:xfrm>
          <a:off x="10528300" y="1337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168714</xdr:rowOff>
    </xdr:from>
    <xdr:to>
      <xdr:col>55</xdr:col>
      <xdr:colOff>88900</xdr:colOff>
      <xdr:row>77</xdr:row>
      <xdr:rowOff>168714</xdr:rowOff>
    </xdr:to>
    <xdr:cxnSp macro="">
      <xdr:nvCxnSpPr>
        <xdr:cNvPr id="400" name="直線コネクタ 399"/>
        <xdr:cNvCxnSpPr/>
      </xdr:nvCxnSpPr>
      <xdr:spPr>
        <a:xfrm>
          <a:off x="10388600" y="1337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46886</xdr:rowOff>
    </xdr:from>
    <xdr:ext cx="534377" cy="259045"/>
    <xdr:sp macro="" textlink="">
      <xdr:nvSpPr>
        <xdr:cNvPr id="401" name="商工費最大値テキスト"/>
        <xdr:cNvSpPr txBox="1"/>
      </xdr:nvSpPr>
      <xdr:spPr>
        <a:xfrm>
          <a:off x="10528300" y="1204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100209</xdr:rowOff>
    </xdr:from>
    <xdr:to>
      <xdr:col>55</xdr:col>
      <xdr:colOff>88900</xdr:colOff>
      <xdr:row>71</xdr:row>
      <xdr:rowOff>100209</xdr:rowOff>
    </xdr:to>
    <xdr:cxnSp macro="">
      <xdr:nvCxnSpPr>
        <xdr:cNvPr id="402" name="直線コネクタ 401"/>
        <xdr:cNvCxnSpPr/>
      </xdr:nvCxnSpPr>
      <xdr:spPr>
        <a:xfrm>
          <a:off x="10388600" y="12273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131128</xdr:rowOff>
    </xdr:from>
    <xdr:to>
      <xdr:col>55</xdr:col>
      <xdr:colOff>0</xdr:colOff>
      <xdr:row>74</xdr:row>
      <xdr:rowOff>168218</xdr:rowOff>
    </xdr:to>
    <xdr:cxnSp macro="">
      <xdr:nvCxnSpPr>
        <xdr:cNvPr id="403" name="直線コネクタ 402"/>
        <xdr:cNvCxnSpPr/>
      </xdr:nvCxnSpPr>
      <xdr:spPr>
        <a:xfrm flipV="1">
          <a:off x="9639300" y="12818428"/>
          <a:ext cx="838200" cy="37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61098</xdr:rowOff>
    </xdr:from>
    <xdr:ext cx="534377" cy="259045"/>
    <xdr:sp macro="" textlink="">
      <xdr:nvSpPr>
        <xdr:cNvPr id="404" name="商工費平均値テキスト"/>
        <xdr:cNvSpPr txBox="1"/>
      </xdr:nvSpPr>
      <xdr:spPr>
        <a:xfrm>
          <a:off x="10528300" y="12919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82671</xdr:rowOff>
    </xdr:from>
    <xdr:to>
      <xdr:col>55</xdr:col>
      <xdr:colOff>50800</xdr:colOff>
      <xdr:row>76</xdr:row>
      <xdr:rowOff>12821</xdr:rowOff>
    </xdr:to>
    <xdr:sp macro="" textlink="">
      <xdr:nvSpPr>
        <xdr:cNvPr id="405" name="フローチャート: 判断 404"/>
        <xdr:cNvSpPr/>
      </xdr:nvSpPr>
      <xdr:spPr>
        <a:xfrm>
          <a:off x="10426700" y="12941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168218</xdr:rowOff>
    </xdr:from>
    <xdr:to>
      <xdr:col>50</xdr:col>
      <xdr:colOff>114300</xdr:colOff>
      <xdr:row>75</xdr:row>
      <xdr:rowOff>38888</xdr:rowOff>
    </xdr:to>
    <xdr:cxnSp macro="">
      <xdr:nvCxnSpPr>
        <xdr:cNvPr id="406" name="直線コネクタ 405"/>
        <xdr:cNvCxnSpPr/>
      </xdr:nvCxnSpPr>
      <xdr:spPr>
        <a:xfrm flipV="1">
          <a:off x="8750300" y="12855518"/>
          <a:ext cx="889000" cy="4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111017</xdr:rowOff>
    </xdr:from>
    <xdr:to>
      <xdr:col>50</xdr:col>
      <xdr:colOff>165100</xdr:colOff>
      <xdr:row>76</xdr:row>
      <xdr:rowOff>41166</xdr:rowOff>
    </xdr:to>
    <xdr:sp macro="" textlink="">
      <xdr:nvSpPr>
        <xdr:cNvPr id="407" name="フローチャート: 判断 406"/>
        <xdr:cNvSpPr/>
      </xdr:nvSpPr>
      <xdr:spPr>
        <a:xfrm>
          <a:off x="9588500" y="129697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32293</xdr:rowOff>
    </xdr:from>
    <xdr:ext cx="534377" cy="259045"/>
    <xdr:sp macro="" textlink="">
      <xdr:nvSpPr>
        <xdr:cNvPr id="408" name="テキスト ボックス 407"/>
        <xdr:cNvSpPr txBox="1"/>
      </xdr:nvSpPr>
      <xdr:spPr>
        <a:xfrm>
          <a:off x="9372111" y="1306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22885</xdr:rowOff>
    </xdr:from>
    <xdr:to>
      <xdr:col>45</xdr:col>
      <xdr:colOff>177800</xdr:colOff>
      <xdr:row>75</xdr:row>
      <xdr:rowOff>38888</xdr:rowOff>
    </xdr:to>
    <xdr:cxnSp macro="">
      <xdr:nvCxnSpPr>
        <xdr:cNvPr id="409" name="直線コネクタ 408"/>
        <xdr:cNvCxnSpPr/>
      </xdr:nvCxnSpPr>
      <xdr:spPr>
        <a:xfrm>
          <a:off x="7861300" y="12881635"/>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102121</xdr:rowOff>
    </xdr:from>
    <xdr:to>
      <xdr:col>46</xdr:col>
      <xdr:colOff>38100</xdr:colOff>
      <xdr:row>76</xdr:row>
      <xdr:rowOff>32271</xdr:rowOff>
    </xdr:to>
    <xdr:sp macro="" textlink="">
      <xdr:nvSpPr>
        <xdr:cNvPr id="410" name="フローチャート: 判断 409"/>
        <xdr:cNvSpPr/>
      </xdr:nvSpPr>
      <xdr:spPr>
        <a:xfrm>
          <a:off x="8699500" y="1296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23398</xdr:rowOff>
    </xdr:from>
    <xdr:ext cx="534377" cy="259045"/>
    <xdr:sp macro="" textlink="">
      <xdr:nvSpPr>
        <xdr:cNvPr id="411" name="テキスト ボックス 410"/>
        <xdr:cNvSpPr txBox="1"/>
      </xdr:nvSpPr>
      <xdr:spPr>
        <a:xfrm>
          <a:off x="8483111" y="1305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161513</xdr:rowOff>
    </xdr:from>
    <xdr:to>
      <xdr:col>41</xdr:col>
      <xdr:colOff>50800</xdr:colOff>
      <xdr:row>75</xdr:row>
      <xdr:rowOff>22885</xdr:rowOff>
    </xdr:to>
    <xdr:cxnSp macro="">
      <xdr:nvCxnSpPr>
        <xdr:cNvPr id="412" name="直線コネクタ 411"/>
        <xdr:cNvCxnSpPr/>
      </xdr:nvCxnSpPr>
      <xdr:spPr>
        <a:xfrm>
          <a:off x="6972300" y="12848813"/>
          <a:ext cx="889000" cy="3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146317</xdr:rowOff>
    </xdr:from>
    <xdr:to>
      <xdr:col>41</xdr:col>
      <xdr:colOff>101600</xdr:colOff>
      <xdr:row>76</xdr:row>
      <xdr:rowOff>76467</xdr:rowOff>
    </xdr:to>
    <xdr:sp macro="" textlink="">
      <xdr:nvSpPr>
        <xdr:cNvPr id="413" name="フローチャート: 判断 412"/>
        <xdr:cNvSpPr/>
      </xdr:nvSpPr>
      <xdr:spPr>
        <a:xfrm>
          <a:off x="7810500" y="130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67594</xdr:rowOff>
    </xdr:from>
    <xdr:ext cx="534377" cy="259045"/>
    <xdr:sp macro="" textlink="">
      <xdr:nvSpPr>
        <xdr:cNvPr id="414" name="テキスト ボックス 413"/>
        <xdr:cNvSpPr txBox="1"/>
      </xdr:nvSpPr>
      <xdr:spPr>
        <a:xfrm>
          <a:off x="7594111" y="130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129534</xdr:rowOff>
    </xdr:from>
    <xdr:to>
      <xdr:col>36</xdr:col>
      <xdr:colOff>165100</xdr:colOff>
      <xdr:row>76</xdr:row>
      <xdr:rowOff>59683</xdr:rowOff>
    </xdr:to>
    <xdr:sp macro="" textlink="">
      <xdr:nvSpPr>
        <xdr:cNvPr id="415" name="フローチャート: 判断 414"/>
        <xdr:cNvSpPr/>
      </xdr:nvSpPr>
      <xdr:spPr>
        <a:xfrm>
          <a:off x="6921500" y="129882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50810</xdr:rowOff>
    </xdr:from>
    <xdr:ext cx="534377" cy="259045"/>
    <xdr:sp macro="" textlink="">
      <xdr:nvSpPr>
        <xdr:cNvPr id="416" name="テキスト ボックス 415"/>
        <xdr:cNvSpPr txBox="1"/>
      </xdr:nvSpPr>
      <xdr:spPr>
        <a:xfrm>
          <a:off x="6705111" y="1308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80328</xdr:rowOff>
    </xdr:from>
    <xdr:to>
      <xdr:col>55</xdr:col>
      <xdr:colOff>50800</xdr:colOff>
      <xdr:row>75</xdr:row>
      <xdr:rowOff>10478</xdr:rowOff>
    </xdr:to>
    <xdr:sp macro="" textlink="">
      <xdr:nvSpPr>
        <xdr:cNvPr id="422" name="楕円 421"/>
        <xdr:cNvSpPr/>
      </xdr:nvSpPr>
      <xdr:spPr>
        <a:xfrm>
          <a:off x="10426700" y="1276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103205</xdr:rowOff>
    </xdr:from>
    <xdr:ext cx="534377" cy="259045"/>
    <xdr:sp macro="" textlink="">
      <xdr:nvSpPr>
        <xdr:cNvPr id="423" name="商工費該当値テキスト"/>
        <xdr:cNvSpPr txBox="1"/>
      </xdr:nvSpPr>
      <xdr:spPr>
        <a:xfrm>
          <a:off x="10528300" y="126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117418</xdr:rowOff>
    </xdr:from>
    <xdr:to>
      <xdr:col>50</xdr:col>
      <xdr:colOff>165100</xdr:colOff>
      <xdr:row>75</xdr:row>
      <xdr:rowOff>47568</xdr:rowOff>
    </xdr:to>
    <xdr:sp macro="" textlink="">
      <xdr:nvSpPr>
        <xdr:cNvPr id="424" name="楕円 423"/>
        <xdr:cNvSpPr/>
      </xdr:nvSpPr>
      <xdr:spPr>
        <a:xfrm>
          <a:off x="9588500" y="1280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64095</xdr:rowOff>
    </xdr:from>
    <xdr:ext cx="534377" cy="259045"/>
    <xdr:sp macro="" textlink="">
      <xdr:nvSpPr>
        <xdr:cNvPr id="425" name="テキスト ボックス 424"/>
        <xdr:cNvSpPr txBox="1"/>
      </xdr:nvSpPr>
      <xdr:spPr>
        <a:xfrm>
          <a:off x="9372111" y="1257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159538</xdr:rowOff>
    </xdr:from>
    <xdr:to>
      <xdr:col>46</xdr:col>
      <xdr:colOff>38100</xdr:colOff>
      <xdr:row>75</xdr:row>
      <xdr:rowOff>89688</xdr:rowOff>
    </xdr:to>
    <xdr:sp macro="" textlink="">
      <xdr:nvSpPr>
        <xdr:cNvPr id="426" name="楕円 425"/>
        <xdr:cNvSpPr/>
      </xdr:nvSpPr>
      <xdr:spPr>
        <a:xfrm>
          <a:off x="8699500" y="128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106215</xdr:rowOff>
    </xdr:from>
    <xdr:ext cx="534377" cy="259045"/>
    <xdr:sp macro="" textlink="">
      <xdr:nvSpPr>
        <xdr:cNvPr id="427" name="テキスト ボックス 426"/>
        <xdr:cNvSpPr txBox="1"/>
      </xdr:nvSpPr>
      <xdr:spPr>
        <a:xfrm>
          <a:off x="8483111" y="126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143535</xdr:rowOff>
    </xdr:from>
    <xdr:to>
      <xdr:col>41</xdr:col>
      <xdr:colOff>101600</xdr:colOff>
      <xdr:row>75</xdr:row>
      <xdr:rowOff>73685</xdr:rowOff>
    </xdr:to>
    <xdr:sp macro="" textlink="">
      <xdr:nvSpPr>
        <xdr:cNvPr id="428" name="楕円 427"/>
        <xdr:cNvSpPr/>
      </xdr:nvSpPr>
      <xdr:spPr>
        <a:xfrm>
          <a:off x="7810500" y="1283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90212</xdr:rowOff>
    </xdr:from>
    <xdr:ext cx="534377" cy="259045"/>
    <xdr:sp macro="" textlink="">
      <xdr:nvSpPr>
        <xdr:cNvPr id="429" name="テキスト ボックス 428"/>
        <xdr:cNvSpPr txBox="1"/>
      </xdr:nvSpPr>
      <xdr:spPr>
        <a:xfrm>
          <a:off x="7594111" y="1260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110713</xdr:rowOff>
    </xdr:from>
    <xdr:to>
      <xdr:col>36</xdr:col>
      <xdr:colOff>165100</xdr:colOff>
      <xdr:row>75</xdr:row>
      <xdr:rowOff>40863</xdr:rowOff>
    </xdr:to>
    <xdr:sp macro="" textlink="">
      <xdr:nvSpPr>
        <xdr:cNvPr id="430" name="楕円 429"/>
        <xdr:cNvSpPr/>
      </xdr:nvSpPr>
      <xdr:spPr>
        <a:xfrm>
          <a:off x="6921500" y="1279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57390</xdr:rowOff>
    </xdr:from>
    <xdr:ext cx="534377" cy="259045"/>
    <xdr:sp macro="" textlink="">
      <xdr:nvSpPr>
        <xdr:cNvPr id="431" name="テキスト ボックス 430"/>
        <xdr:cNvSpPr txBox="1"/>
      </xdr:nvSpPr>
      <xdr:spPr>
        <a:xfrm>
          <a:off x="6705111" y="1257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167360</xdr:rowOff>
    </xdr:from>
    <xdr:to>
      <xdr:col>54</xdr:col>
      <xdr:colOff>189865</xdr:colOff>
      <xdr:row>98</xdr:row>
      <xdr:rowOff>117918</xdr:rowOff>
    </xdr:to>
    <xdr:cxnSp macro="">
      <xdr:nvCxnSpPr>
        <xdr:cNvPr id="457" name="直線コネクタ 456"/>
        <xdr:cNvCxnSpPr/>
      </xdr:nvCxnSpPr>
      <xdr:spPr>
        <a:xfrm flipV="1">
          <a:off x="10475595" y="15597860"/>
          <a:ext cx="1270" cy="1322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121745</xdr:rowOff>
    </xdr:from>
    <xdr:ext cx="534377" cy="259045"/>
    <xdr:sp macro="" textlink="">
      <xdr:nvSpPr>
        <xdr:cNvPr id="458" name="土木費最小値テキスト"/>
        <xdr:cNvSpPr txBox="1"/>
      </xdr:nvSpPr>
      <xdr:spPr>
        <a:xfrm>
          <a:off x="10528300" y="169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117918</xdr:rowOff>
    </xdr:from>
    <xdr:to>
      <xdr:col>55</xdr:col>
      <xdr:colOff>88900</xdr:colOff>
      <xdr:row>98</xdr:row>
      <xdr:rowOff>117918</xdr:rowOff>
    </xdr:to>
    <xdr:cxnSp macro="">
      <xdr:nvCxnSpPr>
        <xdr:cNvPr id="459" name="直線コネクタ 458"/>
        <xdr:cNvCxnSpPr/>
      </xdr:nvCxnSpPr>
      <xdr:spPr>
        <a:xfrm>
          <a:off x="10388600" y="16920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114037</xdr:rowOff>
    </xdr:from>
    <xdr:ext cx="599010" cy="259045"/>
    <xdr:sp macro="" textlink="">
      <xdr:nvSpPr>
        <xdr:cNvPr id="460" name="土木費最大値テキスト"/>
        <xdr:cNvSpPr txBox="1"/>
      </xdr:nvSpPr>
      <xdr:spPr>
        <a:xfrm>
          <a:off x="10528300" y="15373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135,459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167360</xdr:rowOff>
    </xdr:from>
    <xdr:to>
      <xdr:col>55</xdr:col>
      <xdr:colOff>88900</xdr:colOff>
      <xdr:row>90</xdr:row>
      <xdr:rowOff>167360</xdr:rowOff>
    </xdr:to>
    <xdr:cxnSp macro="">
      <xdr:nvCxnSpPr>
        <xdr:cNvPr id="461" name="直線コネクタ 460"/>
        <xdr:cNvCxnSpPr/>
      </xdr:nvCxnSpPr>
      <xdr:spPr>
        <a:xfrm>
          <a:off x="10388600" y="1559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67201</xdr:rowOff>
    </xdr:from>
    <xdr:to>
      <xdr:col>55</xdr:col>
      <xdr:colOff>0</xdr:colOff>
      <xdr:row>94</xdr:row>
      <xdr:rowOff>22591</xdr:rowOff>
    </xdr:to>
    <xdr:cxnSp macro="">
      <xdr:nvCxnSpPr>
        <xdr:cNvPr id="462" name="直線コネクタ 461"/>
        <xdr:cNvCxnSpPr/>
      </xdr:nvCxnSpPr>
      <xdr:spPr>
        <a:xfrm flipV="1">
          <a:off x="9639300" y="16012051"/>
          <a:ext cx="838200" cy="12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33929</xdr:rowOff>
    </xdr:from>
    <xdr:ext cx="534377" cy="259045"/>
    <xdr:sp macro="" textlink="">
      <xdr:nvSpPr>
        <xdr:cNvPr id="463" name="土木費平均値テキスト"/>
        <xdr:cNvSpPr txBox="1"/>
      </xdr:nvSpPr>
      <xdr:spPr>
        <a:xfrm>
          <a:off x="10528300" y="16150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55502</xdr:rowOff>
    </xdr:from>
    <xdr:to>
      <xdr:col>55</xdr:col>
      <xdr:colOff>50800</xdr:colOff>
      <xdr:row>94</xdr:row>
      <xdr:rowOff>157102</xdr:rowOff>
    </xdr:to>
    <xdr:sp macro="" textlink="">
      <xdr:nvSpPr>
        <xdr:cNvPr id="464" name="フローチャート: 判断 463"/>
        <xdr:cNvSpPr/>
      </xdr:nvSpPr>
      <xdr:spPr>
        <a:xfrm>
          <a:off x="10426700" y="1617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7755</xdr:rowOff>
    </xdr:from>
    <xdr:to>
      <xdr:col>50</xdr:col>
      <xdr:colOff>114300</xdr:colOff>
      <xdr:row>94</xdr:row>
      <xdr:rowOff>22591</xdr:rowOff>
    </xdr:to>
    <xdr:cxnSp macro="">
      <xdr:nvCxnSpPr>
        <xdr:cNvPr id="465" name="直線コネクタ 464"/>
        <xdr:cNvCxnSpPr/>
      </xdr:nvCxnSpPr>
      <xdr:spPr>
        <a:xfrm>
          <a:off x="8750300" y="16124055"/>
          <a:ext cx="889000" cy="1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129612</xdr:rowOff>
    </xdr:from>
    <xdr:to>
      <xdr:col>50</xdr:col>
      <xdr:colOff>165100</xdr:colOff>
      <xdr:row>95</xdr:row>
      <xdr:rowOff>59762</xdr:rowOff>
    </xdr:to>
    <xdr:sp macro="" textlink="">
      <xdr:nvSpPr>
        <xdr:cNvPr id="466" name="フローチャート: 判断 465"/>
        <xdr:cNvSpPr/>
      </xdr:nvSpPr>
      <xdr:spPr>
        <a:xfrm>
          <a:off x="9588500" y="1624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50889</xdr:rowOff>
    </xdr:from>
    <xdr:ext cx="534377" cy="259045"/>
    <xdr:sp macro="" textlink="">
      <xdr:nvSpPr>
        <xdr:cNvPr id="467" name="テキスト ボックス 466"/>
        <xdr:cNvSpPr txBox="1"/>
      </xdr:nvSpPr>
      <xdr:spPr>
        <a:xfrm>
          <a:off x="9372111" y="1633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7755</xdr:rowOff>
    </xdr:from>
    <xdr:to>
      <xdr:col>45</xdr:col>
      <xdr:colOff>177800</xdr:colOff>
      <xdr:row>94</xdr:row>
      <xdr:rowOff>100185</xdr:rowOff>
    </xdr:to>
    <xdr:cxnSp macro="">
      <xdr:nvCxnSpPr>
        <xdr:cNvPr id="468" name="直線コネクタ 467"/>
        <xdr:cNvCxnSpPr/>
      </xdr:nvCxnSpPr>
      <xdr:spPr>
        <a:xfrm flipV="1">
          <a:off x="7861300" y="16124055"/>
          <a:ext cx="889000" cy="9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24347</xdr:rowOff>
    </xdr:from>
    <xdr:to>
      <xdr:col>46</xdr:col>
      <xdr:colOff>38100</xdr:colOff>
      <xdr:row>95</xdr:row>
      <xdr:rowOff>125947</xdr:rowOff>
    </xdr:to>
    <xdr:sp macro="" textlink="">
      <xdr:nvSpPr>
        <xdr:cNvPr id="469" name="フローチャート: 判断 468"/>
        <xdr:cNvSpPr/>
      </xdr:nvSpPr>
      <xdr:spPr>
        <a:xfrm>
          <a:off x="8699500" y="1631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117074</xdr:rowOff>
    </xdr:from>
    <xdr:ext cx="534377" cy="259045"/>
    <xdr:sp macro="" textlink="">
      <xdr:nvSpPr>
        <xdr:cNvPr id="470" name="テキスト ボックス 469"/>
        <xdr:cNvSpPr txBox="1"/>
      </xdr:nvSpPr>
      <xdr:spPr>
        <a:xfrm>
          <a:off x="8483111" y="1640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100185</xdr:rowOff>
    </xdr:from>
    <xdr:to>
      <xdr:col>41</xdr:col>
      <xdr:colOff>50800</xdr:colOff>
      <xdr:row>94</xdr:row>
      <xdr:rowOff>116284</xdr:rowOff>
    </xdr:to>
    <xdr:cxnSp macro="">
      <xdr:nvCxnSpPr>
        <xdr:cNvPr id="471" name="直線コネクタ 470"/>
        <xdr:cNvCxnSpPr/>
      </xdr:nvCxnSpPr>
      <xdr:spPr>
        <a:xfrm flipV="1">
          <a:off x="6972300" y="16216485"/>
          <a:ext cx="889000" cy="1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44943</xdr:rowOff>
    </xdr:from>
    <xdr:to>
      <xdr:col>41</xdr:col>
      <xdr:colOff>101600</xdr:colOff>
      <xdr:row>95</xdr:row>
      <xdr:rowOff>146543</xdr:rowOff>
    </xdr:to>
    <xdr:sp macro="" textlink="">
      <xdr:nvSpPr>
        <xdr:cNvPr id="472" name="フローチャート: 判断 471"/>
        <xdr:cNvSpPr/>
      </xdr:nvSpPr>
      <xdr:spPr>
        <a:xfrm>
          <a:off x="7810500" y="163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137670</xdr:rowOff>
    </xdr:from>
    <xdr:ext cx="534377" cy="259045"/>
    <xdr:sp macro="" textlink="">
      <xdr:nvSpPr>
        <xdr:cNvPr id="473" name="テキスト ボックス 472"/>
        <xdr:cNvSpPr txBox="1"/>
      </xdr:nvSpPr>
      <xdr:spPr>
        <a:xfrm>
          <a:off x="7594111" y="1642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98241</xdr:rowOff>
    </xdr:from>
    <xdr:to>
      <xdr:col>36</xdr:col>
      <xdr:colOff>165100</xdr:colOff>
      <xdr:row>96</xdr:row>
      <xdr:rowOff>28391</xdr:rowOff>
    </xdr:to>
    <xdr:sp macro="" textlink="">
      <xdr:nvSpPr>
        <xdr:cNvPr id="474" name="フローチャート: 判断 473"/>
        <xdr:cNvSpPr/>
      </xdr:nvSpPr>
      <xdr:spPr>
        <a:xfrm>
          <a:off x="6921500" y="1638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19518</xdr:rowOff>
    </xdr:from>
    <xdr:ext cx="534377" cy="259045"/>
    <xdr:sp macro="" textlink="">
      <xdr:nvSpPr>
        <xdr:cNvPr id="475" name="テキスト ボックス 474"/>
        <xdr:cNvSpPr txBox="1"/>
      </xdr:nvSpPr>
      <xdr:spPr>
        <a:xfrm>
          <a:off x="6705111" y="1647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16401</xdr:rowOff>
    </xdr:from>
    <xdr:to>
      <xdr:col>55</xdr:col>
      <xdr:colOff>50800</xdr:colOff>
      <xdr:row>93</xdr:row>
      <xdr:rowOff>118001</xdr:rowOff>
    </xdr:to>
    <xdr:sp macro="" textlink="">
      <xdr:nvSpPr>
        <xdr:cNvPr id="481" name="楕円 480"/>
        <xdr:cNvSpPr/>
      </xdr:nvSpPr>
      <xdr:spPr>
        <a:xfrm>
          <a:off x="10426700" y="1596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39278</xdr:rowOff>
    </xdr:from>
    <xdr:ext cx="534377" cy="259045"/>
    <xdr:sp macro="" textlink="">
      <xdr:nvSpPr>
        <xdr:cNvPr id="482" name="土木費該当値テキスト"/>
        <xdr:cNvSpPr txBox="1"/>
      </xdr:nvSpPr>
      <xdr:spPr>
        <a:xfrm>
          <a:off x="10528300" y="1581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143241</xdr:rowOff>
    </xdr:from>
    <xdr:to>
      <xdr:col>50</xdr:col>
      <xdr:colOff>165100</xdr:colOff>
      <xdr:row>94</xdr:row>
      <xdr:rowOff>73391</xdr:rowOff>
    </xdr:to>
    <xdr:sp macro="" textlink="">
      <xdr:nvSpPr>
        <xdr:cNvPr id="483" name="楕円 482"/>
        <xdr:cNvSpPr/>
      </xdr:nvSpPr>
      <xdr:spPr>
        <a:xfrm>
          <a:off x="9588500" y="1608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89918</xdr:rowOff>
    </xdr:from>
    <xdr:ext cx="534377" cy="259045"/>
    <xdr:sp macro="" textlink="">
      <xdr:nvSpPr>
        <xdr:cNvPr id="484" name="テキスト ボックス 483"/>
        <xdr:cNvSpPr txBox="1"/>
      </xdr:nvSpPr>
      <xdr:spPr>
        <a:xfrm>
          <a:off x="9372111" y="1586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128405</xdr:rowOff>
    </xdr:from>
    <xdr:to>
      <xdr:col>46</xdr:col>
      <xdr:colOff>38100</xdr:colOff>
      <xdr:row>94</xdr:row>
      <xdr:rowOff>58555</xdr:rowOff>
    </xdr:to>
    <xdr:sp macro="" textlink="">
      <xdr:nvSpPr>
        <xdr:cNvPr id="485" name="楕円 484"/>
        <xdr:cNvSpPr/>
      </xdr:nvSpPr>
      <xdr:spPr>
        <a:xfrm>
          <a:off x="8699500" y="1607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75082</xdr:rowOff>
    </xdr:from>
    <xdr:ext cx="534377" cy="259045"/>
    <xdr:sp macro="" textlink="">
      <xdr:nvSpPr>
        <xdr:cNvPr id="486" name="テキスト ボックス 485"/>
        <xdr:cNvSpPr txBox="1"/>
      </xdr:nvSpPr>
      <xdr:spPr>
        <a:xfrm>
          <a:off x="8483111" y="1584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49385</xdr:rowOff>
    </xdr:from>
    <xdr:to>
      <xdr:col>41</xdr:col>
      <xdr:colOff>101600</xdr:colOff>
      <xdr:row>94</xdr:row>
      <xdr:rowOff>150985</xdr:rowOff>
    </xdr:to>
    <xdr:sp macro="" textlink="">
      <xdr:nvSpPr>
        <xdr:cNvPr id="487" name="楕円 486"/>
        <xdr:cNvSpPr/>
      </xdr:nvSpPr>
      <xdr:spPr>
        <a:xfrm>
          <a:off x="7810500" y="1616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167512</xdr:rowOff>
    </xdr:from>
    <xdr:ext cx="534377" cy="259045"/>
    <xdr:sp macro="" textlink="">
      <xdr:nvSpPr>
        <xdr:cNvPr id="488" name="テキスト ボックス 487"/>
        <xdr:cNvSpPr txBox="1"/>
      </xdr:nvSpPr>
      <xdr:spPr>
        <a:xfrm>
          <a:off x="7594111" y="1594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65484</xdr:rowOff>
    </xdr:from>
    <xdr:to>
      <xdr:col>36</xdr:col>
      <xdr:colOff>165100</xdr:colOff>
      <xdr:row>94</xdr:row>
      <xdr:rowOff>167084</xdr:rowOff>
    </xdr:to>
    <xdr:sp macro="" textlink="">
      <xdr:nvSpPr>
        <xdr:cNvPr id="489" name="楕円 488"/>
        <xdr:cNvSpPr/>
      </xdr:nvSpPr>
      <xdr:spPr>
        <a:xfrm>
          <a:off x="6921500" y="1618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12161</xdr:rowOff>
    </xdr:from>
    <xdr:ext cx="534377" cy="259045"/>
    <xdr:sp macro="" textlink="">
      <xdr:nvSpPr>
        <xdr:cNvPr id="490" name="テキスト ボックス 489"/>
        <xdr:cNvSpPr txBox="1"/>
      </xdr:nvSpPr>
      <xdr:spPr>
        <a:xfrm>
          <a:off x="6705111" y="1595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1" name="テキスト ボックス 500"/>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85141</xdr:rowOff>
    </xdr:from>
    <xdr:to>
      <xdr:col>85</xdr:col>
      <xdr:colOff>126364</xdr:colOff>
      <xdr:row>39</xdr:row>
      <xdr:rowOff>45174</xdr:rowOff>
    </xdr:to>
    <xdr:cxnSp macro="">
      <xdr:nvCxnSpPr>
        <xdr:cNvPr id="515" name="直線コネクタ 514"/>
        <xdr:cNvCxnSpPr/>
      </xdr:nvCxnSpPr>
      <xdr:spPr>
        <a:xfrm flipV="1">
          <a:off x="16317595" y="5400091"/>
          <a:ext cx="1269" cy="1331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49001</xdr:rowOff>
    </xdr:from>
    <xdr:ext cx="534377" cy="259045"/>
    <xdr:sp macro="" textlink="">
      <xdr:nvSpPr>
        <xdr:cNvPr id="516" name="消防費最小値テキスト"/>
        <xdr:cNvSpPr txBox="1"/>
      </xdr:nvSpPr>
      <xdr:spPr>
        <a:xfrm>
          <a:off x="16370300" y="673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45174</xdr:rowOff>
    </xdr:from>
    <xdr:to>
      <xdr:col>86</xdr:col>
      <xdr:colOff>25400</xdr:colOff>
      <xdr:row>39</xdr:row>
      <xdr:rowOff>45174</xdr:rowOff>
    </xdr:to>
    <xdr:cxnSp macro="">
      <xdr:nvCxnSpPr>
        <xdr:cNvPr id="517" name="直線コネクタ 516"/>
        <xdr:cNvCxnSpPr/>
      </xdr:nvCxnSpPr>
      <xdr:spPr>
        <a:xfrm>
          <a:off x="16230600" y="673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31818</xdr:rowOff>
    </xdr:from>
    <xdr:ext cx="534377" cy="259045"/>
    <xdr:sp macro="" textlink="">
      <xdr:nvSpPr>
        <xdr:cNvPr id="518" name="消防費最大値テキスト"/>
        <xdr:cNvSpPr txBox="1"/>
      </xdr:nvSpPr>
      <xdr:spPr>
        <a:xfrm>
          <a:off x="16370300" y="517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54,932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85141</xdr:rowOff>
    </xdr:from>
    <xdr:to>
      <xdr:col>86</xdr:col>
      <xdr:colOff>25400</xdr:colOff>
      <xdr:row>31</xdr:row>
      <xdr:rowOff>85141</xdr:rowOff>
    </xdr:to>
    <xdr:cxnSp macro="">
      <xdr:nvCxnSpPr>
        <xdr:cNvPr id="519" name="直線コネクタ 518"/>
        <xdr:cNvCxnSpPr/>
      </xdr:nvCxnSpPr>
      <xdr:spPr>
        <a:xfrm>
          <a:off x="16230600" y="540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143739</xdr:rowOff>
    </xdr:from>
    <xdr:to>
      <xdr:col>85</xdr:col>
      <xdr:colOff>127000</xdr:colOff>
      <xdr:row>38</xdr:row>
      <xdr:rowOff>6845</xdr:rowOff>
    </xdr:to>
    <xdr:cxnSp macro="">
      <xdr:nvCxnSpPr>
        <xdr:cNvPr id="520" name="直線コネクタ 519"/>
        <xdr:cNvCxnSpPr/>
      </xdr:nvCxnSpPr>
      <xdr:spPr>
        <a:xfrm flipV="1">
          <a:off x="15481300" y="6487389"/>
          <a:ext cx="838200" cy="3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220</xdr:rowOff>
    </xdr:from>
    <xdr:ext cx="534377" cy="259045"/>
    <xdr:sp macro="" textlink="">
      <xdr:nvSpPr>
        <xdr:cNvPr id="521" name="消防費平均値テキスト"/>
        <xdr:cNvSpPr txBox="1"/>
      </xdr:nvSpPr>
      <xdr:spPr>
        <a:xfrm>
          <a:off x="16370300" y="6000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148793</xdr:rowOff>
    </xdr:from>
    <xdr:to>
      <xdr:col>85</xdr:col>
      <xdr:colOff>177800</xdr:colOff>
      <xdr:row>36</xdr:row>
      <xdr:rowOff>78943</xdr:rowOff>
    </xdr:to>
    <xdr:sp macro="" textlink="">
      <xdr:nvSpPr>
        <xdr:cNvPr id="522" name="フローチャート: 判断 521"/>
        <xdr:cNvSpPr/>
      </xdr:nvSpPr>
      <xdr:spPr>
        <a:xfrm>
          <a:off x="16268700" y="614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6845</xdr:rowOff>
    </xdr:from>
    <xdr:to>
      <xdr:col>81</xdr:col>
      <xdr:colOff>50800</xdr:colOff>
      <xdr:row>38</xdr:row>
      <xdr:rowOff>25362</xdr:rowOff>
    </xdr:to>
    <xdr:cxnSp macro="">
      <xdr:nvCxnSpPr>
        <xdr:cNvPr id="523" name="直線コネクタ 522"/>
        <xdr:cNvCxnSpPr/>
      </xdr:nvCxnSpPr>
      <xdr:spPr>
        <a:xfrm flipV="1">
          <a:off x="14592300" y="6521945"/>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82842</xdr:rowOff>
    </xdr:from>
    <xdr:to>
      <xdr:col>81</xdr:col>
      <xdr:colOff>101600</xdr:colOff>
      <xdr:row>37</xdr:row>
      <xdr:rowOff>12992</xdr:rowOff>
    </xdr:to>
    <xdr:sp macro="" textlink="">
      <xdr:nvSpPr>
        <xdr:cNvPr id="524" name="フローチャート: 判断 523"/>
        <xdr:cNvSpPr/>
      </xdr:nvSpPr>
      <xdr:spPr>
        <a:xfrm>
          <a:off x="15430500" y="625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29519</xdr:rowOff>
    </xdr:from>
    <xdr:ext cx="534377" cy="259045"/>
    <xdr:sp macro="" textlink="">
      <xdr:nvSpPr>
        <xdr:cNvPr id="525" name="テキスト ボックス 524"/>
        <xdr:cNvSpPr txBox="1"/>
      </xdr:nvSpPr>
      <xdr:spPr>
        <a:xfrm>
          <a:off x="15214111" y="603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25362</xdr:rowOff>
    </xdr:from>
    <xdr:to>
      <xdr:col>76</xdr:col>
      <xdr:colOff>114300</xdr:colOff>
      <xdr:row>39</xdr:row>
      <xdr:rowOff>1092</xdr:rowOff>
    </xdr:to>
    <xdr:cxnSp macro="">
      <xdr:nvCxnSpPr>
        <xdr:cNvPr id="526" name="直線コネクタ 525"/>
        <xdr:cNvCxnSpPr/>
      </xdr:nvCxnSpPr>
      <xdr:spPr>
        <a:xfrm flipV="1">
          <a:off x="13703300" y="6540462"/>
          <a:ext cx="889000" cy="14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132181</xdr:rowOff>
    </xdr:from>
    <xdr:to>
      <xdr:col>76</xdr:col>
      <xdr:colOff>165100</xdr:colOff>
      <xdr:row>37</xdr:row>
      <xdr:rowOff>62331</xdr:rowOff>
    </xdr:to>
    <xdr:sp macro="" textlink="">
      <xdr:nvSpPr>
        <xdr:cNvPr id="527" name="フローチャート: 判断 526"/>
        <xdr:cNvSpPr/>
      </xdr:nvSpPr>
      <xdr:spPr>
        <a:xfrm>
          <a:off x="14541500" y="630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78858</xdr:rowOff>
    </xdr:from>
    <xdr:ext cx="534377" cy="259045"/>
    <xdr:sp macro="" textlink="">
      <xdr:nvSpPr>
        <xdr:cNvPr id="528" name="テキスト ボックス 527"/>
        <xdr:cNvSpPr txBox="1"/>
      </xdr:nvSpPr>
      <xdr:spPr>
        <a:xfrm>
          <a:off x="14325111" y="607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154140</xdr:rowOff>
    </xdr:from>
    <xdr:to>
      <xdr:col>71</xdr:col>
      <xdr:colOff>177800</xdr:colOff>
      <xdr:row>39</xdr:row>
      <xdr:rowOff>1092</xdr:rowOff>
    </xdr:to>
    <xdr:cxnSp macro="">
      <xdr:nvCxnSpPr>
        <xdr:cNvPr id="529" name="直線コネクタ 528"/>
        <xdr:cNvCxnSpPr/>
      </xdr:nvCxnSpPr>
      <xdr:spPr>
        <a:xfrm>
          <a:off x="12814300" y="6326340"/>
          <a:ext cx="889000" cy="36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168834</xdr:rowOff>
    </xdr:from>
    <xdr:to>
      <xdr:col>72</xdr:col>
      <xdr:colOff>38100</xdr:colOff>
      <xdr:row>36</xdr:row>
      <xdr:rowOff>98984</xdr:rowOff>
    </xdr:to>
    <xdr:sp macro="" textlink="">
      <xdr:nvSpPr>
        <xdr:cNvPr id="530" name="フローチャート: 判断 529"/>
        <xdr:cNvSpPr/>
      </xdr:nvSpPr>
      <xdr:spPr>
        <a:xfrm>
          <a:off x="13652500" y="616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115511</xdr:rowOff>
    </xdr:from>
    <xdr:ext cx="534377" cy="259045"/>
    <xdr:sp macro="" textlink="">
      <xdr:nvSpPr>
        <xdr:cNvPr id="531" name="テキスト ボックス 530"/>
        <xdr:cNvSpPr txBox="1"/>
      </xdr:nvSpPr>
      <xdr:spPr>
        <a:xfrm>
          <a:off x="13436111" y="594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95034</xdr:rowOff>
    </xdr:from>
    <xdr:to>
      <xdr:col>67</xdr:col>
      <xdr:colOff>101600</xdr:colOff>
      <xdr:row>37</xdr:row>
      <xdr:rowOff>25184</xdr:rowOff>
    </xdr:to>
    <xdr:sp macro="" textlink="">
      <xdr:nvSpPr>
        <xdr:cNvPr id="532" name="フローチャート: 判断 531"/>
        <xdr:cNvSpPr/>
      </xdr:nvSpPr>
      <xdr:spPr>
        <a:xfrm>
          <a:off x="12763500" y="62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41711</xdr:rowOff>
    </xdr:from>
    <xdr:ext cx="534377" cy="259045"/>
    <xdr:sp macro="" textlink="">
      <xdr:nvSpPr>
        <xdr:cNvPr id="533" name="テキスト ボックス 532"/>
        <xdr:cNvSpPr txBox="1"/>
      </xdr:nvSpPr>
      <xdr:spPr>
        <a:xfrm>
          <a:off x="12547111" y="604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92939</xdr:rowOff>
    </xdr:from>
    <xdr:to>
      <xdr:col>85</xdr:col>
      <xdr:colOff>177800</xdr:colOff>
      <xdr:row>38</xdr:row>
      <xdr:rowOff>23089</xdr:rowOff>
    </xdr:to>
    <xdr:sp macro="" textlink="">
      <xdr:nvSpPr>
        <xdr:cNvPr id="539" name="楕円 538"/>
        <xdr:cNvSpPr/>
      </xdr:nvSpPr>
      <xdr:spPr>
        <a:xfrm>
          <a:off x="16268700" y="643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71366</xdr:rowOff>
    </xdr:from>
    <xdr:ext cx="534377" cy="259045"/>
    <xdr:sp macro="" textlink="">
      <xdr:nvSpPr>
        <xdr:cNvPr id="540" name="消防費該当値テキスト"/>
        <xdr:cNvSpPr txBox="1"/>
      </xdr:nvSpPr>
      <xdr:spPr>
        <a:xfrm>
          <a:off x="16370300" y="641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127495</xdr:rowOff>
    </xdr:from>
    <xdr:to>
      <xdr:col>81</xdr:col>
      <xdr:colOff>101600</xdr:colOff>
      <xdr:row>38</xdr:row>
      <xdr:rowOff>57645</xdr:rowOff>
    </xdr:to>
    <xdr:sp macro="" textlink="">
      <xdr:nvSpPr>
        <xdr:cNvPr id="541" name="楕円 540"/>
        <xdr:cNvSpPr/>
      </xdr:nvSpPr>
      <xdr:spPr>
        <a:xfrm>
          <a:off x="15430500" y="647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48772</xdr:rowOff>
    </xdr:from>
    <xdr:ext cx="534377" cy="259045"/>
    <xdr:sp macro="" textlink="">
      <xdr:nvSpPr>
        <xdr:cNvPr id="542" name="テキスト ボックス 541"/>
        <xdr:cNvSpPr txBox="1"/>
      </xdr:nvSpPr>
      <xdr:spPr>
        <a:xfrm>
          <a:off x="15214111" y="656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146012</xdr:rowOff>
    </xdr:from>
    <xdr:to>
      <xdr:col>76</xdr:col>
      <xdr:colOff>165100</xdr:colOff>
      <xdr:row>38</xdr:row>
      <xdr:rowOff>76162</xdr:rowOff>
    </xdr:to>
    <xdr:sp macro="" textlink="">
      <xdr:nvSpPr>
        <xdr:cNvPr id="543" name="楕円 542"/>
        <xdr:cNvSpPr/>
      </xdr:nvSpPr>
      <xdr:spPr>
        <a:xfrm>
          <a:off x="14541500" y="648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67289</xdr:rowOff>
    </xdr:from>
    <xdr:ext cx="534377" cy="259045"/>
    <xdr:sp macro="" textlink="">
      <xdr:nvSpPr>
        <xdr:cNvPr id="544" name="テキスト ボックス 543"/>
        <xdr:cNvSpPr txBox="1"/>
      </xdr:nvSpPr>
      <xdr:spPr>
        <a:xfrm>
          <a:off x="14325111" y="658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121742</xdr:rowOff>
    </xdr:from>
    <xdr:to>
      <xdr:col>72</xdr:col>
      <xdr:colOff>38100</xdr:colOff>
      <xdr:row>39</xdr:row>
      <xdr:rowOff>51892</xdr:rowOff>
    </xdr:to>
    <xdr:sp macro="" textlink="">
      <xdr:nvSpPr>
        <xdr:cNvPr id="545" name="楕円 544"/>
        <xdr:cNvSpPr/>
      </xdr:nvSpPr>
      <xdr:spPr>
        <a:xfrm>
          <a:off x="13652500" y="663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43019</xdr:rowOff>
    </xdr:from>
    <xdr:ext cx="534377" cy="259045"/>
    <xdr:sp macro="" textlink="">
      <xdr:nvSpPr>
        <xdr:cNvPr id="546" name="テキスト ボックス 545"/>
        <xdr:cNvSpPr txBox="1"/>
      </xdr:nvSpPr>
      <xdr:spPr>
        <a:xfrm>
          <a:off x="13436111" y="672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103340</xdr:rowOff>
    </xdr:from>
    <xdr:to>
      <xdr:col>67</xdr:col>
      <xdr:colOff>101600</xdr:colOff>
      <xdr:row>37</xdr:row>
      <xdr:rowOff>33490</xdr:rowOff>
    </xdr:to>
    <xdr:sp macro="" textlink="">
      <xdr:nvSpPr>
        <xdr:cNvPr id="547" name="楕円 546"/>
        <xdr:cNvSpPr/>
      </xdr:nvSpPr>
      <xdr:spPr>
        <a:xfrm>
          <a:off x="12763500" y="627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24617</xdr:rowOff>
    </xdr:from>
    <xdr:ext cx="534377" cy="259045"/>
    <xdr:sp macro="" textlink="">
      <xdr:nvSpPr>
        <xdr:cNvPr id="548" name="テキスト ボックス 547"/>
        <xdr:cNvSpPr txBox="1"/>
      </xdr:nvSpPr>
      <xdr:spPr>
        <a:xfrm>
          <a:off x="12547111" y="636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69" name="テキスト ボックス 568"/>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71" name="テキスト ボックス 570"/>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3" name="テキスト ボックス 572"/>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53</xdr:row>
      <xdr:rowOff>103277</xdr:rowOff>
    </xdr:from>
    <xdr:to>
      <xdr:col>85</xdr:col>
      <xdr:colOff>126364</xdr:colOff>
      <xdr:row>58</xdr:row>
      <xdr:rowOff>148996</xdr:rowOff>
    </xdr:to>
    <xdr:cxnSp macro="">
      <xdr:nvCxnSpPr>
        <xdr:cNvPr id="577" name="直線コネクタ 576"/>
        <xdr:cNvCxnSpPr/>
      </xdr:nvCxnSpPr>
      <xdr:spPr>
        <a:xfrm flipV="1">
          <a:off x="16317595" y="9190127"/>
          <a:ext cx="1269" cy="902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152823</xdr:rowOff>
    </xdr:from>
    <xdr:ext cx="534377" cy="259045"/>
    <xdr:sp macro="" textlink="">
      <xdr:nvSpPr>
        <xdr:cNvPr id="578" name="教育費最小値テキスト"/>
        <xdr:cNvSpPr txBox="1"/>
      </xdr:nvSpPr>
      <xdr:spPr>
        <a:xfrm>
          <a:off x="16370300" y="1009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148996</xdr:rowOff>
    </xdr:from>
    <xdr:to>
      <xdr:col>86</xdr:col>
      <xdr:colOff>25400</xdr:colOff>
      <xdr:row>58</xdr:row>
      <xdr:rowOff>148996</xdr:rowOff>
    </xdr:to>
    <xdr:cxnSp macro="">
      <xdr:nvCxnSpPr>
        <xdr:cNvPr id="579" name="直線コネクタ 578"/>
        <xdr:cNvCxnSpPr/>
      </xdr:nvCxnSpPr>
      <xdr:spPr>
        <a:xfrm>
          <a:off x="16230600" y="100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49954</xdr:rowOff>
    </xdr:from>
    <xdr:ext cx="599010" cy="259045"/>
    <xdr:sp macro="" textlink="">
      <xdr:nvSpPr>
        <xdr:cNvPr id="580" name="教育費最大値テキスト"/>
        <xdr:cNvSpPr txBox="1"/>
      </xdr:nvSpPr>
      <xdr:spPr>
        <a:xfrm>
          <a:off x="16370300" y="896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53</xdr:row>
      <xdr:rowOff>103277</xdr:rowOff>
    </xdr:from>
    <xdr:to>
      <xdr:col>86</xdr:col>
      <xdr:colOff>25400</xdr:colOff>
      <xdr:row>53</xdr:row>
      <xdr:rowOff>103277</xdr:rowOff>
    </xdr:to>
    <xdr:cxnSp macro="">
      <xdr:nvCxnSpPr>
        <xdr:cNvPr id="581" name="直線コネクタ 580"/>
        <xdr:cNvCxnSpPr/>
      </xdr:nvCxnSpPr>
      <xdr:spPr>
        <a:xfrm>
          <a:off x="16230600" y="919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118611</xdr:rowOff>
    </xdr:from>
    <xdr:to>
      <xdr:col>85</xdr:col>
      <xdr:colOff>127000</xdr:colOff>
      <xdr:row>55</xdr:row>
      <xdr:rowOff>72444</xdr:rowOff>
    </xdr:to>
    <xdr:cxnSp macro="">
      <xdr:nvCxnSpPr>
        <xdr:cNvPr id="582" name="直線コネクタ 581"/>
        <xdr:cNvCxnSpPr/>
      </xdr:nvCxnSpPr>
      <xdr:spPr>
        <a:xfrm>
          <a:off x="15481300" y="8691111"/>
          <a:ext cx="838200" cy="81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1890</xdr:rowOff>
    </xdr:from>
    <xdr:ext cx="534377" cy="259045"/>
    <xdr:sp macro="" textlink="">
      <xdr:nvSpPr>
        <xdr:cNvPr id="583" name="教育費平均値テキスト"/>
        <xdr:cNvSpPr txBox="1"/>
      </xdr:nvSpPr>
      <xdr:spPr>
        <a:xfrm>
          <a:off x="16370300" y="9603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23463</xdr:rowOff>
    </xdr:from>
    <xdr:to>
      <xdr:col>85</xdr:col>
      <xdr:colOff>177800</xdr:colOff>
      <xdr:row>56</xdr:row>
      <xdr:rowOff>125063</xdr:rowOff>
    </xdr:to>
    <xdr:sp macro="" textlink="">
      <xdr:nvSpPr>
        <xdr:cNvPr id="584" name="フローチャート: 判断 583"/>
        <xdr:cNvSpPr/>
      </xdr:nvSpPr>
      <xdr:spPr>
        <a:xfrm>
          <a:off x="16268700" y="962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118611</xdr:rowOff>
    </xdr:from>
    <xdr:to>
      <xdr:col>81</xdr:col>
      <xdr:colOff>50800</xdr:colOff>
      <xdr:row>56</xdr:row>
      <xdr:rowOff>170418</xdr:rowOff>
    </xdr:to>
    <xdr:cxnSp macro="">
      <xdr:nvCxnSpPr>
        <xdr:cNvPr id="585" name="直線コネクタ 584"/>
        <xdr:cNvCxnSpPr/>
      </xdr:nvCxnSpPr>
      <xdr:spPr>
        <a:xfrm flipV="1">
          <a:off x="14592300" y="8691111"/>
          <a:ext cx="889000" cy="108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15491</xdr:rowOff>
    </xdr:from>
    <xdr:to>
      <xdr:col>81</xdr:col>
      <xdr:colOff>101600</xdr:colOff>
      <xdr:row>56</xdr:row>
      <xdr:rowOff>117091</xdr:rowOff>
    </xdr:to>
    <xdr:sp macro="" textlink="">
      <xdr:nvSpPr>
        <xdr:cNvPr id="586" name="フローチャート: 判断 585"/>
        <xdr:cNvSpPr/>
      </xdr:nvSpPr>
      <xdr:spPr>
        <a:xfrm>
          <a:off x="15430500" y="961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108218</xdr:rowOff>
    </xdr:from>
    <xdr:ext cx="534377" cy="259045"/>
    <xdr:sp macro="" textlink="">
      <xdr:nvSpPr>
        <xdr:cNvPr id="587" name="テキスト ボックス 586"/>
        <xdr:cNvSpPr txBox="1"/>
      </xdr:nvSpPr>
      <xdr:spPr>
        <a:xfrm>
          <a:off x="15214111" y="970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72901</xdr:rowOff>
    </xdr:from>
    <xdr:to>
      <xdr:col>76</xdr:col>
      <xdr:colOff>114300</xdr:colOff>
      <xdr:row>56</xdr:row>
      <xdr:rowOff>170418</xdr:rowOff>
    </xdr:to>
    <xdr:cxnSp macro="">
      <xdr:nvCxnSpPr>
        <xdr:cNvPr id="588" name="直線コネクタ 587"/>
        <xdr:cNvCxnSpPr/>
      </xdr:nvCxnSpPr>
      <xdr:spPr>
        <a:xfrm>
          <a:off x="13703300" y="9674101"/>
          <a:ext cx="889000" cy="9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87319</xdr:rowOff>
    </xdr:from>
    <xdr:to>
      <xdr:col>76</xdr:col>
      <xdr:colOff>165100</xdr:colOff>
      <xdr:row>58</xdr:row>
      <xdr:rowOff>17469</xdr:rowOff>
    </xdr:to>
    <xdr:sp macro="" textlink="">
      <xdr:nvSpPr>
        <xdr:cNvPr id="589" name="フローチャート: 判断 588"/>
        <xdr:cNvSpPr/>
      </xdr:nvSpPr>
      <xdr:spPr>
        <a:xfrm>
          <a:off x="14541500" y="985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8596</xdr:rowOff>
    </xdr:from>
    <xdr:ext cx="534377" cy="259045"/>
    <xdr:sp macro="" textlink="">
      <xdr:nvSpPr>
        <xdr:cNvPr id="590" name="テキスト ボックス 589"/>
        <xdr:cNvSpPr txBox="1"/>
      </xdr:nvSpPr>
      <xdr:spPr>
        <a:xfrm>
          <a:off x="14325111" y="99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35982</xdr:rowOff>
    </xdr:from>
    <xdr:to>
      <xdr:col>71</xdr:col>
      <xdr:colOff>177800</xdr:colOff>
      <xdr:row>56</xdr:row>
      <xdr:rowOff>72901</xdr:rowOff>
    </xdr:to>
    <xdr:cxnSp macro="">
      <xdr:nvCxnSpPr>
        <xdr:cNvPr id="591" name="直線コネクタ 590"/>
        <xdr:cNvCxnSpPr/>
      </xdr:nvCxnSpPr>
      <xdr:spPr>
        <a:xfrm>
          <a:off x="12814300" y="9637182"/>
          <a:ext cx="889000" cy="3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113541</xdr:rowOff>
    </xdr:from>
    <xdr:to>
      <xdr:col>72</xdr:col>
      <xdr:colOff>38100</xdr:colOff>
      <xdr:row>58</xdr:row>
      <xdr:rowOff>43691</xdr:rowOff>
    </xdr:to>
    <xdr:sp macro="" textlink="">
      <xdr:nvSpPr>
        <xdr:cNvPr id="592" name="フローチャート: 判断 591"/>
        <xdr:cNvSpPr/>
      </xdr:nvSpPr>
      <xdr:spPr>
        <a:xfrm>
          <a:off x="13652500" y="988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34818</xdr:rowOff>
    </xdr:from>
    <xdr:ext cx="534377" cy="259045"/>
    <xdr:sp macro="" textlink="">
      <xdr:nvSpPr>
        <xdr:cNvPr id="593" name="テキスト ボックス 592"/>
        <xdr:cNvSpPr txBox="1"/>
      </xdr:nvSpPr>
      <xdr:spPr>
        <a:xfrm>
          <a:off x="13436111" y="997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22682</xdr:rowOff>
    </xdr:from>
    <xdr:to>
      <xdr:col>67</xdr:col>
      <xdr:colOff>101600</xdr:colOff>
      <xdr:row>57</xdr:row>
      <xdr:rowOff>124282</xdr:rowOff>
    </xdr:to>
    <xdr:sp macro="" textlink="">
      <xdr:nvSpPr>
        <xdr:cNvPr id="594" name="フローチャート: 判断 593"/>
        <xdr:cNvSpPr/>
      </xdr:nvSpPr>
      <xdr:spPr>
        <a:xfrm>
          <a:off x="12763500" y="979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115409</xdr:rowOff>
    </xdr:from>
    <xdr:ext cx="534377" cy="259045"/>
    <xdr:sp macro="" textlink="">
      <xdr:nvSpPr>
        <xdr:cNvPr id="595" name="テキスト ボックス 594"/>
        <xdr:cNvSpPr txBox="1"/>
      </xdr:nvSpPr>
      <xdr:spPr>
        <a:xfrm>
          <a:off x="12547111" y="988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21644</xdr:rowOff>
    </xdr:from>
    <xdr:to>
      <xdr:col>85</xdr:col>
      <xdr:colOff>177800</xdr:colOff>
      <xdr:row>55</xdr:row>
      <xdr:rowOff>123244</xdr:rowOff>
    </xdr:to>
    <xdr:sp macro="" textlink="">
      <xdr:nvSpPr>
        <xdr:cNvPr id="601" name="楕円 600"/>
        <xdr:cNvSpPr/>
      </xdr:nvSpPr>
      <xdr:spPr>
        <a:xfrm>
          <a:off x="16268700" y="945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44521</xdr:rowOff>
    </xdr:from>
    <xdr:ext cx="599010" cy="259045"/>
    <xdr:sp macro="" textlink="">
      <xdr:nvSpPr>
        <xdr:cNvPr id="602" name="教育費該当値テキスト"/>
        <xdr:cNvSpPr txBox="1"/>
      </xdr:nvSpPr>
      <xdr:spPr>
        <a:xfrm>
          <a:off x="16370300" y="930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67811</xdr:rowOff>
    </xdr:from>
    <xdr:to>
      <xdr:col>81</xdr:col>
      <xdr:colOff>101600</xdr:colOff>
      <xdr:row>50</xdr:row>
      <xdr:rowOff>169411</xdr:rowOff>
    </xdr:to>
    <xdr:sp macro="" textlink="">
      <xdr:nvSpPr>
        <xdr:cNvPr id="603" name="楕円 602"/>
        <xdr:cNvSpPr/>
      </xdr:nvSpPr>
      <xdr:spPr>
        <a:xfrm>
          <a:off x="15430500" y="864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49</xdr:row>
      <xdr:rowOff>14488</xdr:rowOff>
    </xdr:from>
    <xdr:ext cx="599010" cy="259045"/>
    <xdr:sp macro="" textlink="">
      <xdr:nvSpPr>
        <xdr:cNvPr id="604" name="テキスト ボックス 603"/>
        <xdr:cNvSpPr txBox="1"/>
      </xdr:nvSpPr>
      <xdr:spPr>
        <a:xfrm>
          <a:off x="15181795" y="8415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119618</xdr:rowOff>
    </xdr:from>
    <xdr:to>
      <xdr:col>76</xdr:col>
      <xdr:colOff>165100</xdr:colOff>
      <xdr:row>57</xdr:row>
      <xdr:rowOff>49768</xdr:rowOff>
    </xdr:to>
    <xdr:sp macro="" textlink="">
      <xdr:nvSpPr>
        <xdr:cNvPr id="605" name="楕円 604"/>
        <xdr:cNvSpPr/>
      </xdr:nvSpPr>
      <xdr:spPr>
        <a:xfrm>
          <a:off x="14541500" y="972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66295</xdr:rowOff>
    </xdr:from>
    <xdr:ext cx="534377" cy="259045"/>
    <xdr:sp macro="" textlink="">
      <xdr:nvSpPr>
        <xdr:cNvPr id="606" name="テキスト ボックス 605"/>
        <xdr:cNvSpPr txBox="1"/>
      </xdr:nvSpPr>
      <xdr:spPr>
        <a:xfrm>
          <a:off x="14325111" y="949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22101</xdr:rowOff>
    </xdr:from>
    <xdr:to>
      <xdr:col>72</xdr:col>
      <xdr:colOff>38100</xdr:colOff>
      <xdr:row>56</xdr:row>
      <xdr:rowOff>123701</xdr:rowOff>
    </xdr:to>
    <xdr:sp macro="" textlink="">
      <xdr:nvSpPr>
        <xdr:cNvPr id="607" name="楕円 606"/>
        <xdr:cNvSpPr/>
      </xdr:nvSpPr>
      <xdr:spPr>
        <a:xfrm>
          <a:off x="13652500" y="962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140228</xdr:rowOff>
    </xdr:from>
    <xdr:ext cx="534377" cy="259045"/>
    <xdr:sp macro="" textlink="">
      <xdr:nvSpPr>
        <xdr:cNvPr id="608" name="テキスト ボックス 607"/>
        <xdr:cNvSpPr txBox="1"/>
      </xdr:nvSpPr>
      <xdr:spPr>
        <a:xfrm>
          <a:off x="13436111" y="939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156632</xdr:rowOff>
    </xdr:from>
    <xdr:to>
      <xdr:col>67</xdr:col>
      <xdr:colOff>101600</xdr:colOff>
      <xdr:row>56</xdr:row>
      <xdr:rowOff>86782</xdr:rowOff>
    </xdr:to>
    <xdr:sp macro="" textlink="">
      <xdr:nvSpPr>
        <xdr:cNvPr id="609" name="楕円 608"/>
        <xdr:cNvSpPr/>
      </xdr:nvSpPr>
      <xdr:spPr>
        <a:xfrm>
          <a:off x="12763500" y="958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103309</xdr:rowOff>
    </xdr:from>
    <xdr:ext cx="534377" cy="259045"/>
    <xdr:sp macro="" textlink="">
      <xdr:nvSpPr>
        <xdr:cNvPr id="610" name="テキスト ボックス 609"/>
        <xdr:cNvSpPr txBox="1"/>
      </xdr:nvSpPr>
      <xdr:spPr>
        <a:xfrm>
          <a:off x="12547111" y="936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1" name="直線コネクタ 62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2" name="テキスト ボックス 62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3" name="直線コネクタ 62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4" name="テキスト ボックス 62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5" name="直線コネクタ 62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6" name="テキスト ボックス 62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7" name="直線コネクタ 62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8" name="テキスト ボックス 62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53267</xdr:rowOff>
    </xdr:from>
    <xdr:to>
      <xdr:col>85</xdr:col>
      <xdr:colOff>126364</xdr:colOff>
      <xdr:row>78</xdr:row>
      <xdr:rowOff>139700</xdr:rowOff>
    </xdr:to>
    <xdr:cxnSp macro="">
      <xdr:nvCxnSpPr>
        <xdr:cNvPr id="632" name="直線コネクタ 631"/>
        <xdr:cNvCxnSpPr/>
      </xdr:nvCxnSpPr>
      <xdr:spPr>
        <a:xfrm flipV="1">
          <a:off x="16317595" y="12226217"/>
          <a:ext cx="1269" cy="128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3"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4" name="直線コネクタ 63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171394</xdr:rowOff>
    </xdr:from>
    <xdr:ext cx="534377" cy="259045"/>
    <xdr:sp macro="" textlink="">
      <xdr:nvSpPr>
        <xdr:cNvPr id="635" name="災害復旧費最大値テキスト"/>
        <xdr:cNvSpPr txBox="1"/>
      </xdr:nvSpPr>
      <xdr:spPr>
        <a:xfrm>
          <a:off x="16370300" y="1200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53267</xdr:rowOff>
    </xdr:from>
    <xdr:to>
      <xdr:col>86</xdr:col>
      <xdr:colOff>25400</xdr:colOff>
      <xdr:row>71</xdr:row>
      <xdr:rowOff>53267</xdr:rowOff>
    </xdr:to>
    <xdr:cxnSp macro="">
      <xdr:nvCxnSpPr>
        <xdr:cNvPr id="636" name="直線コネクタ 635"/>
        <xdr:cNvCxnSpPr/>
      </xdr:nvCxnSpPr>
      <xdr:spPr>
        <a:xfrm>
          <a:off x="16230600" y="1222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102713</xdr:rowOff>
    </xdr:from>
    <xdr:to>
      <xdr:col>85</xdr:col>
      <xdr:colOff>127000</xdr:colOff>
      <xdr:row>78</xdr:row>
      <xdr:rowOff>139700</xdr:rowOff>
    </xdr:to>
    <xdr:cxnSp macro="">
      <xdr:nvCxnSpPr>
        <xdr:cNvPr id="637" name="直線コネクタ 636"/>
        <xdr:cNvCxnSpPr/>
      </xdr:nvCxnSpPr>
      <xdr:spPr>
        <a:xfrm>
          <a:off x="15481300" y="13475813"/>
          <a:ext cx="838200" cy="3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65096</xdr:rowOff>
    </xdr:from>
    <xdr:ext cx="469744" cy="259045"/>
    <xdr:sp macro="" textlink="">
      <xdr:nvSpPr>
        <xdr:cNvPr id="638" name="災害復旧費平均値テキスト"/>
        <xdr:cNvSpPr txBox="1"/>
      </xdr:nvSpPr>
      <xdr:spPr>
        <a:xfrm>
          <a:off x="16370300" y="13095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42219</xdr:rowOff>
    </xdr:from>
    <xdr:to>
      <xdr:col>85</xdr:col>
      <xdr:colOff>177800</xdr:colOff>
      <xdr:row>77</xdr:row>
      <xdr:rowOff>143819</xdr:rowOff>
    </xdr:to>
    <xdr:sp macro="" textlink="">
      <xdr:nvSpPr>
        <xdr:cNvPr id="639" name="フローチャート: 判断 638"/>
        <xdr:cNvSpPr/>
      </xdr:nvSpPr>
      <xdr:spPr>
        <a:xfrm>
          <a:off x="16268700" y="1324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50431</xdr:rowOff>
    </xdr:from>
    <xdr:to>
      <xdr:col>81</xdr:col>
      <xdr:colOff>50800</xdr:colOff>
      <xdr:row>78</xdr:row>
      <xdr:rowOff>102713</xdr:rowOff>
    </xdr:to>
    <xdr:cxnSp macro="">
      <xdr:nvCxnSpPr>
        <xdr:cNvPr id="640" name="直線コネクタ 639"/>
        <xdr:cNvCxnSpPr/>
      </xdr:nvCxnSpPr>
      <xdr:spPr>
        <a:xfrm>
          <a:off x="14592300" y="13423531"/>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93357</xdr:rowOff>
    </xdr:from>
    <xdr:to>
      <xdr:col>81</xdr:col>
      <xdr:colOff>101600</xdr:colOff>
      <xdr:row>78</xdr:row>
      <xdr:rowOff>23507</xdr:rowOff>
    </xdr:to>
    <xdr:sp macro="" textlink="">
      <xdr:nvSpPr>
        <xdr:cNvPr id="641" name="フローチャート: 判断 640"/>
        <xdr:cNvSpPr/>
      </xdr:nvSpPr>
      <xdr:spPr>
        <a:xfrm>
          <a:off x="15430500" y="1329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40034</xdr:rowOff>
    </xdr:from>
    <xdr:ext cx="469744" cy="259045"/>
    <xdr:sp macro="" textlink="">
      <xdr:nvSpPr>
        <xdr:cNvPr id="642" name="テキスト ボックス 641"/>
        <xdr:cNvSpPr txBox="1"/>
      </xdr:nvSpPr>
      <xdr:spPr>
        <a:xfrm>
          <a:off x="15246428" y="1307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50431</xdr:rowOff>
    </xdr:from>
    <xdr:to>
      <xdr:col>76</xdr:col>
      <xdr:colOff>114300</xdr:colOff>
      <xdr:row>78</xdr:row>
      <xdr:rowOff>85933</xdr:rowOff>
    </xdr:to>
    <xdr:cxnSp macro="">
      <xdr:nvCxnSpPr>
        <xdr:cNvPr id="643" name="直線コネクタ 642"/>
        <xdr:cNvCxnSpPr/>
      </xdr:nvCxnSpPr>
      <xdr:spPr>
        <a:xfrm flipV="1">
          <a:off x="13703300" y="13423531"/>
          <a:ext cx="889000" cy="3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89517</xdr:rowOff>
    </xdr:from>
    <xdr:to>
      <xdr:col>76</xdr:col>
      <xdr:colOff>165100</xdr:colOff>
      <xdr:row>78</xdr:row>
      <xdr:rowOff>19667</xdr:rowOff>
    </xdr:to>
    <xdr:sp macro="" textlink="">
      <xdr:nvSpPr>
        <xdr:cNvPr id="644" name="フローチャート: 判断 643"/>
        <xdr:cNvSpPr/>
      </xdr:nvSpPr>
      <xdr:spPr>
        <a:xfrm>
          <a:off x="14541500" y="1329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36194</xdr:rowOff>
    </xdr:from>
    <xdr:ext cx="469744" cy="259045"/>
    <xdr:sp macro="" textlink="">
      <xdr:nvSpPr>
        <xdr:cNvPr id="645" name="テキスト ボックス 644"/>
        <xdr:cNvSpPr txBox="1"/>
      </xdr:nvSpPr>
      <xdr:spPr>
        <a:xfrm>
          <a:off x="14357428" y="13066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85933</xdr:rowOff>
    </xdr:from>
    <xdr:to>
      <xdr:col>71</xdr:col>
      <xdr:colOff>177800</xdr:colOff>
      <xdr:row>78</xdr:row>
      <xdr:rowOff>139700</xdr:rowOff>
    </xdr:to>
    <xdr:cxnSp macro="">
      <xdr:nvCxnSpPr>
        <xdr:cNvPr id="646" name="直線コネクタ 645"/>
        <xdr:cNvCxnSpPr/>
      </xdr:nvCxnSpPr>
      <xdr:spPr>
        <a:xfrm flipV="1">
          <a:off x="12814300" y="13459033"/>
          <a:ext cx="889000" cy="5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122551</xdr:rowOff>
    </xdr:from>
    <xdr:to>
      <xdr:col>72</xdr:col>
      <xdr:colOff>38100</xdr:colOff>
      <xdr:row>78</xdr:row>
      <xdr:rowOff>52701</xdr:rowOff>
    </xdr:to>
    <xdr:sp macro="" textlink="">
      <xdr:nvSpPr>
        <xdr:cNvPr id="647" name="フローチャート: 判断 646"/>
        <xdr:cNvSpPr/>
      </xdr:nvSpPr>
      <xdr:spPr>
        <a:xfrm>
          <a:off x="13652500" y="133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69228</xdr:rowOff>
    </xdr:from>
    <xdr:ext cx="469744" cy="259045"/>
    <xdr:sp macro="" textlink="">
      <xdr:nvSpPr>
        <xdr:cNvPr id="648" name="テキスト ボックス 647"/>
        <xdr:cNvSpPr txBox="1"/>
      </xdr:nvSpPr>
      <xdr:spPr>
        <a:xfrm>
          <a:off x="13468428" y="1309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93723</xdr:rowOff>
    </xdr:from>
    <xdr:to>
      <xdr:col>67</xdr:col>
      <xdr:colOff>101600</xdr:colOff>
      <xdr:row>78</xdr:row>
      <xdr:rowOff>23873</xdr:rowOff>
    </xdr:to>
    <xdr:sp macro="" textlink="">
      <xdr:nvSpPr>
        <xdr:cNvPr id="649" name="フローチャート: 判断 648"/>
        <xdr:cNvSpPr/>
      </xdr:nvSpPr>
      <xdr:spPr>
        <a:xfrm>
          <a:off x="12763500" y="1329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40400</xdr:rowOff>
    </xdr:from>
    <xdr:ext cx="469744" cy="259045"/>
    <xdr:sp macro="" textlink="">
      <xdr:nvSpPr>
        <xdr:cNvPr id="650" name="テキスト ボックス 649"/>
        <xdr:cNvSpPr txBox="1"/>
      </xdr:nvSpPr>
      <xdr:spPr>
        <a:xfrm>
          <a:off x="12579428" y="1307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6" name="楕円 655"/>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7"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51913</xdr:rowOff>
    </xdr:from>
    <xdr:to>
      <xdr:col>81</xdr:col>
      <xdr:colOff>101600</xdr:colOff>
      <xdr:row>78</xdr:row>
      <xdr:rowOff>153513</xdr:rowOff>
    </xdr:to>
    <xdr:sp macro="" textlink="">
      <xdr:nvSpPr>
        <xdr:cNvPr id="658" name="楕円 657"/>
        <xdr:cNvSpPr/>
      </xdr:nvSpPr>
      <xdr:spPr>
        <a:xfrm>
          <a:off x="15430500" y="1342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144640</xdr:rowOff>
    </xdr:from>
    <xdr:ext cx="469744" cy="259045"/>
    <xdr:sp macro="" textlink="">
      <xdr:nvSpPr>
        <xdr:cNvPr id="659" name="テキスト ボックス 658"/>
        <xdr:cNvSpPr txBox="1"/>
      </xdr:nvSpPr>
      <xdr:spPr>
        <a:xfrm>
          <a:off x="15246428" y="13517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171081</xdr:rowOff>
    </xdr:from>
    <xdr:to>
      <xdr:col>76</xdr:col>
      <xdr:colOff>165100</xdr:colOff>
      <xdr:row>78</xdr:row>
      <xdr:rowOff>101231</xdr:rowOff>
    </xdr:to>
    <xdr:sp macro="" textlink="">
      <xdr:nvSpPr>
        <xdr:cNvPr id="660" name="楕円 659"/>
        <xdr:cNvSpPr/>
      </xdr:nvSpPr>
      <xdr:spPr>
        <a:xfrm>
          <a:off x="14541500" y="1337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92358</xdr:rowOff>
    </xdr:from>
    <xdr:ext cx="469744" cy="259045"/>
    <xdr:sp macro="" textlink="">
      <xdr:nvSpPr>
        <xdr:cNvPr id="661" name="テキスト ボックス 660"/>
        <xdr:cNvSpPr txBox="1"/>
      </xdr:nvSpPr>
      <xdr:spPr>
        <a:xfrm>
          <a:off x="14357428" y="1346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35133</xdr:rowOff>
    </xdr:from>
    <xdr:to>
      <xdr:col>72</xdr:col>
      <xdr:colOff>38100</xdr:colOff>
      <xdr:row>78</xdr:row>
      <xdr:rowOff>136733</xdr:rowOff>
    </xdr:to>
    <xdr:sp macro="" textlink="">
      <xdr:nvSpPr>
        <xdr:cNvPr id="662" name="楕円 661"/>
        <xdr:cNvSpPr/>
      </xdr:nvSpPr>
      <xdr:spPr>
        <a:xfrm>
          <a:off x="13652500" y="1340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127860</xdr:rowOff>
    </xdr:from>
    <xdr:ext cx="469744" cy="259045"/>
    <xdr:sp macro="" textlink="">
      <xdr:nvSpPr>
        <xdr:cNvPr id="663" name="テキスト ボックス 662"/>
        <xdr:cNvSpPr txBox="1"/>
      </xdr:nvSpPr>
      <xdr:spPr>
        <a:xfrm>
          <a:off x="13468428" y="1350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4" name="楕円 663"/>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5" name="テキスト ボックス 664"/>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6" name="テキスト ボックス 675"/>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8" name="テキスト ボックス 677"/>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0" name="テキスト ボックス 67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2" name="テキスト ボックス 68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4" name="テキスト ボックス 68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6" name="テキスト ボックス 68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8" name="テキスト ボックス 68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167360</xdr:rowOff>
    </xdr:from>
    <xdr:to>
      <xdr:col>85</xdr:col>
      <xdr:colOff>126364</xdr:colOff>
      <xdr:row>98</xdr:row>
      <xdr:rowOff>168520</xdr:rowOff>
    </xdr:to>
    <xdr:cxnSp macro="">
      <xdr:nvCxnSpPr>
        <xdr:cNvPr id="692" name="直線コネクタ 691"/>
        <xdr:cNvCxnSpPr/>
      </xdr:nvCxnSpPr>
      <xdr:spPr>
        <a:xfrm flipV="1">
          <a:off x="16317595" y="15426410"/>
          <a:ext cx="1269" cy="1544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897</xdr:rowOff>
    </xdr:from>
    <xdr:ext cx="534377" cy="259045"/>
    <xdr:sp macro="" textlink="">
      <xdr:nvSpPr>
        <xdr:cNvPr id="693" name="公債費最小値テキスト"/>
        <xdr:cNvSpPr txBox="1"/>
      </xdr:nvSpPr>
      <xdr:spPr>
        <a:xfrm>
          <a:off x="16370300" y="1697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168520</xdr:rowOff>
    </xdr:from>
    <xdr:to>
      <xdr:col>86</xdr:col>
      <xdr:colOff>25400</xdr:colOff>
      <xdr:row>98</xdr:row>
      <xdr:rowOff>168520</xdr:rowOff>
    </xdr:to>
    <xdr:cxnSp macro="">
      <xdr:nvCxnSpPr>
        <xdr:cNvPr id="694" name="直線コネクタ 693"/>
        <xdr:cNvCxnSpPr/>
      </xdr:nvCxnSpPr>
      <xdr:spPr>
        <a:xfrm>
          <a:off x="16230600" y="1697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114037</xdr:rowOff>
    </xdr:from>
    <xdr:ext cx="599010" cy="259045"/>
    <xdr:sp macro="" textlink="">
      <xdr:nvSpPr>
        <xdr:cNvPr id="695" name="公債費最大値テキスト"/>
        <xdr:cNvSpPr txBox="1"/>
      </xdr:nvSpPr>
      <xdr:spPr>
        <a:xfrm>
          <a:off x="16370300" y="1520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167360</xdr:rowOff>
    </xdr:from>
    <xdr:to>
      <xdr:col>86</xdr:col>
      <xdr:colOff>25400</xdr:colOff>
      <xdr:row>89</xdr:row>
      <xdr:rowOff>167360</xdr:rowOff>
    </xdr:to>
    <xdr:cxnSp macro="">
      <xdr:nvCxnSpPr>
        <xdr:cNvPr id="696" name="直線コネクタ 695"/>
        <xdr:cNvCxnSpPr/>
      </xdr:nvCxnSpPr>
      <xdr:spPr>
        <a:xfrm>
          <a:off x="16230600" y="154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80688</xdr:rowOff>
    </xdr:from>
    <xdr:to>
      <xdr:col>85</xdr:col>
      <xdr:colOff>127000</xdr:colOff>
      <xdr:row>97</xdr:row>
      <xdr:rowOff>136223</xdr:rowOff>
    </xdr:to>
    <xdr:cxnSp macro="">
      <xdr:nvCxnSpPr>
        <xdr:cNvPr id="697" name="直線コネクタ 696"/>
        <xdr:cNvCxnSpPr/>
      </xdr:nvCxnSpPr>
      <xdr:spPr>
        <a:xfrm flipV="1">
          <a:off x="15481300" y="16711338"/>
          <a:ext cx="838200" cy="5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38575</xdr:rowOff>
    </xdr:from>
    <xdr:ext cx="534377" cy="259045"/>
    <xdr:sp macro="" textlink="">
      <xdr:nvSpPr>
        <xdr:cNvPr id="698" name="公債費平均値テキスト"/>
        <xdr:cNvSpPr txBox="1"/>
      </xdr:nvSpPr>
      <xdr:spPr>
        <a:xfrm>
          <a:off x="16370300" y="16154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15698</xdr:rowOff>
    </xdr:from>
    <xdr:to>
      <xdr:col>85</xdr:col>
      <xdr:colOff>177800</xdr:colOff>
      <xdr:row>95</xdr:row>
      <xdr:rowOff>117298</xdr:rowOff>
    </xdr:to>
    <xdr:sp macro="" textlink="">
      <xdr:nvSpPr>
        <xdr:cNvPr id="699" name="フローチャート: 判断 698"/>
        <xdr:cNvSpPr/>
      </xdr:nvSpPr>
      <xdr:spPr>
        <a:xfrm>
          <a:off x="16268700" y="1630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136223</xdr:rowOff>
    </xdr:from>
    <xdr:to>
      <xdr:col>81</xdr:col>
      <xdr:colOff>50800</xdr:colOff>
      <xdr:row>98</xdr:row>
      <xdr:rowOff>61192</xdr:rowOff>
    </xdr:to>
    <xdr:cxnSp macro="">
      <xdr:nvCxnSpPr>
        <xdr:cNvPr id="700" name="直線コネクタ 699"/>
        <xdr:cNvCxnSpPr/>
      </xdr:nvCxnSpPr>
      <xdr:spPr>
        <a:xfrm flipV="1">
          <a:off x="14592300" y="16766873"/>
          <a:ext cx="889000" cy="9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46430</xdr:rowOff>
    </xdr:from>
    <xdr:to>
      <xdr:col>81</xdr:col>
      <xdr:colOff>101600</xdr:colOff>
      <xdr:row>95</xdr:row>
      <xdr:rowOff>148030</xdr:rowOff>
    </xdr:to>
    <xdr:sp macro="" textlink="">
      <xdr:nvSpPr>
        <xdr:cNvPr id="701" name="フローチャート: 判断 700"/>
        <xdr:cNvSpPr/>
      </xdr:nvSpPr>
      <xdr:spPr>
        <a:xfrm>
          <a:off x="15430500" y="1633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164557</xdr:rowOff>
    </xdr:from>
    <xdr:ext cx="534377" cy="259045"/>
    <xdr:sp macro="" textlink="">
      <xdr:nvSpPr>
        <xdr:cNvPr id="702" name="テキスト ボックス 701"/>
        <xdr:cNvSpPr txBox="1"/>
      </xdr:nvSpPr>
      <xdr:spPr>
        <a:xfrm>
          <a:off x="15214111" y="1610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168880</xdr:rowOff>
    </xdr:from>
    <xdr:to>
      <xdr:col>76</xdr:col>
      <xdr:colOff>114300</xdr:colOff>
      <xdr:row>98</xdr:row>
      <xdr:rowOff>61192</xdr:rowOff>
    </xdr:to>
    <xdr:cxnSp macro="">
      <xdr:nvCxnSpPr>
        <xdr:cNvPr id="703" name="直線コネクタ 702"/>
        <xdr:cNvCxnSpPr/>
      </xdr:nvCxnSpPr>
      <xdr:spPr>
        <a:xfrm>
          <a:off x="13703300" y="16799530"/>
          <a:ext cx="889000" cy="6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95938</xdr:rowOff>
    </xdr:from>
    <xdr:to>
      <xdr:col>76</xdr:col>
      <xdr:colOff>165100</xdr:colOff>
      <xdr:row>96</xdr:row>
      <xdr:rowOff>26088</xdr:rowOff>
    </xdr:to>
    <xdr:sp macro="" textlink="">
      <xdr:nvSpPr>
        <xdr:cNvPr id="704" name="フローチャート: 判断 703"/>
        <xdr:cNvSpPr/>
      </xdr:nvSpPr>
      <xdr:spPr>
        <a:xfrm>
          <a:off x="14541500" y="163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42615</xdr:rowOff>
    </xdr:from>
    <xdr:ext cx="534377" cy="259045"/>
    <xdr:sp macro="" textlink="">
      <xdr:nvSpPr>
        <xdr:cNvPr id="705" name="テキスト ボックス 704"/>
        <xdr:cNvSpPr txBox="1"/>
      </xdr:nvSpPr>
      <xdr:spPr>
        <a:xfrm>
          <a:off x="14325111" y="1615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168880</xdr:rowOff>
    </xdr:from>
    <xdr:to>
      <xdr:col>71</xdr:col>
      <xdr:colOff>177800</xdr:colOff>
      <xdr:row>99</xdr:row>
      <xdr:rowOff>41452</xdr:rowOff>
    </xdr:to>
    <xdr:cxnSp macro="">
      <xdr:nvCxnSpPr>
        <xdr:cNvPr id="706" name="直線コネクタ 705"/>
        <xdr:cNvCxnSpPr/>
      </xdr:nvCxnSpPr>
      <xdr:spPr>
        <a:xfrm flipV="1">
          <a:off x="12814300" y="16799530"/>
          <a:ext cx="889000" cy="21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71298</xdr:rowOff>
    </xdr:from>
    <xdr:to>
      <xdr:col>72</xdr:col>
      <xdr:colOff>38100</xdr:colOff>
      <xdr:row>96</xdr:row>
      <xdr:rowOff>1448</xdr:rowOff>
    </xdr:to>
    <xdr:sp macro="" textlink="">
      <xdr:nvSpPr>
        <xdr:cNvPr id="707" name="フローチャート: 判断 706"/>
        <xdr:cNvSpPr/>
      </xdr:nvSpPr>
      <xdr:spPr>
        <a:xfrm>
          <a:off x="13652500" y="1635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17975</xdr:rowOff>
    </xdr:from>
    <xdr:ext cx="534377" cy="259045"/>
    <xdr:sp macro="" textlink="">
      <xdr:nvSpPr>
        <xdr:cNvPr id="708" name="テキスト ボックス 707"/>
        <xdr:cNvSpPr txBox="1"/>
      </xdr:nvSpPr>
      <xdr:spPr>
        <a:xfrm>
          <a:off x="13436111" y="1613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119385</xdr:rowOff>
    </xdr:from>
    <xdr:to>
      <xdr:col>67</xdr:col>
      <xdr:colOff>101600</xdr:colOff>
      <xdr:row>96</xdr:row>
      <xdr:rowOff>49535</xdr:rowOff>
    </xdr:to>
    <xdr:sp macro="" textlink="">
      <xdr:nvSpPr>
        <xdr:cNvPr id="709" name="フローチャート: 判断 708"/>
        <xdr:cNvSpPr/>
      </xdr:nvSpPr>
      <xdr:spPr>
        <a:xfrm>
          <a:off x="12763500" y="1640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66062</xdr:rowOff>
    </xdr:from>
    <xdr:ext cx="534377" cy="259045"/>
    <xdr:sp macro="" textlink="">
      <xdr:nvSpPr>
        <xdr:cNvPr id="710" name="テキスト ボックス 709"/>
        <xdr:cNvSpPr txBox="1"/>
      </xdr:nvSpPr>
      <xdr:spPr>
        <a:xfrm>
          <a:off x="12547111" y="1618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29888</xdr:rowOff>
    </xdr:from>
    <xdr:to>
      <xdr:col>85</xdr:col>
      <xdr:colOff>177800</xdr:colOff>
      <xdr:row>97</xdr:row>
      <xdr:rowOff>131488</xdr:rowOff>
    </xdr:to>
    <xdr:sp macro="" textlink="">
      <xdr:nvSpPr>
        <xdr:cNvPr id="716" name="楕円 715"/>
        <xdr:cNvSpPr/>
      </xdr:nvSpPr>
      <xdr:spPr>
        <a:xfrm>
          <a:off x="16268700" y="1666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8315</xdr:rowOff>
    </xdr:from>
    <xdr:ext cx="534377" cy="259045"/>
    <xdr:sp macro="" textlink="">
      <xdr:nvSpPr>
        <xdr:cNvPr id="717" name="公債費該当値テキスト"/>
        <xdr:cNvSpPr txBox="1"/>
      </xdr:nvSpPr>
      <xdr:spPr>
        <a:xfrm>
          <a:off x="16370300" y="1663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85423</xdr:rowOff>
    </xdr:from>
    <xdr:to>
      <xdr:col>81</xdr:col>
      <xdr:colOff>101600</xdr:colOff>
      <xdr:row>98</xdr:row>
      <xdr:rowOff>15573</xdr:rowOff>
    </xdr:to>
    <xdr:sp macro="" textlink="">
      <xdr:nvSpPr>
        <xdr:cNvPr id="718" name="楕円 717"/>
        <xdr:cNvSpPr/>
      </xdr:nvSpPr>
      <xdr:spPr>
        <a:xfrm>
          <a:off x="15430500" y="1671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6700</xdr:rowOff>
    </xdr:from>
    <xdr:ext cx="534377" cy="259045"/>
    <xdr:sp macro="" textlink="">
      <xdr:nvSpPr>
        <xdr:cNvPr id="719" name="テキスト ボックス 718"/>
        <xdr:cNvSpPr txBox="1"/>
      </xdr:nvSpPr>
      <xdr:spPr>
        <a:xfrm>
          <a:off x="15214111" y="1680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10392</xdr:rowOff>
    </xdr:from>
    <xdr:to>
      <xdr:col>76</xdr:col>
      <xdr:colOff>165100</xdr:colOff>
      <xdr:row>98</xdr:row>
      <xdr:rowOff>111992</xdr:rowOff>
    </xdr:to>
    <xdr:sp macro="" textlink="">
      <xdr:nvSpPr>
        <xdr:cNvPr id="720" name="楕円 719"/>
        <xdr:cNvSpPr/>
      </xdr:nvSpPr>
      <xdr:spPr>
        <a:xfrm>
          <a:off x="14541500" y="1681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103119</xdr:rowOff>
    </xdr:from>
    <xdr:ext cx="534377" cy="259045"/>
    <xdr:sp macro="" textlink="">
      <xdr:nvSpPr>
        <xdr:cNvPr id="721" name="テキスト ボックス 720"/>
        <xdr:cNvSpPr txBox="1"/>
      </xdr:nvSpPr>
      <xdr:spPr>
        <a:xfrm>
          <a:off x="14325111" y="1690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118080</xdr:rowOff>
    </xdr:from>
    <xdr:to>
      <xdr:col>72</xdr:col>
      <xdr:colOff>38100</xdr:colOff>
      <xdr:row>98</xdr:row>
      <xdr:rowOff>48230</xdr:rowOff>
    </xdr:to>
    <xdr:sp macro="" textlink="">
      <xdr:nvSpPr>
        <xdr:cNvPr id="722" name="楕円 721"/>
        <xdr:cNvSpPr/>
      </xdr:nvSpPr>
      <xdr:spPr>
        <a:xfrm>
          <a:off x="13652500" y="167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39357</xdr:rowOff>
    </xdr:from>
    <xdr:ext cx="534377" cy="259045"/>
    <xdr:sp macro="" textlink="">
      <xdr:nvSpPr>
        <xdr:cNvPr id="723" name="テキスト ボックス 722"/>
        <xdr:cNvSpPr txBox="1"/>
      </xdr:nvSpPr>
      <xdr:spPr>
        <a:xfrm>
          <a:off x="13436111" y="1684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162102</xdr:rowOff>
    </xdr:from>
    <xdr:to>
      <xdr:col>67</xdr:col>
      <xdr:colOff>101600</xdr:colOff>
      <xdr:row>99</xdr:row>
      <xdr:rowOff>92252</xdr:rowOff>
    </xdr:to>
    <xdr:sp macro="" textlink="">
      <xdr:nvSpPr>
        <xdr:cNvPr id="724" name="楕円 723"/>
        <xdr:cNvSpPr/>
      </xdr:nvSpPr>
      <xdr:spPr>
        <a:xfrm>
          <a:off x="12763500" y="1696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83379</xdr:rowOff>
    </xdr:from>
    <xdr:ext cx="534377" cy="259045"/>
    <xdr:sp macro="" textlink="">
      <xdr:nvSpPr>
        <xdr:cNvPr id="725" name="テキスト ボックス 724"/>
        <xdr:cNvSpPr txBox="1"/>
      </xdr:nvSpPr>
      <xdr:spPr>
        <a:xfrm>
          <a:off x="12547111" y="1705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9" name="テキスト ボックス 738"/>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1" name="テキスト ボックス 740"/>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3" name="テキスト ボックス 742"/>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7" name="テキスト ボックス 746"/>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114663</xdr:rowOff>
    </xdr:from>
    <xdr:to>
      <xdr:col>116</xdr:col>
      <xdr:colOff>62864</xdr:colOff>
      <xdr:row>39</xdr:row>
      <xdr:rowOff>98878</xdr:rowOff>
    </xdr:to>
    <xdr:cxnSp macro="">
      <xdr:nvCxnSpPr>
        <xdr:cNvPr id="751" name="直線コネクタ 750"/>
        <xdr:cNvCxnSpPr/>
      </xdr:nvCxnSpPr>
      <xdr:spPr>
        <a:xfrm flipV="1">
          <a:off x="22159595" y="5258163"/>
          <a:ext cx="1269" cy="152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2"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61340</xdr:rowOff>
    </xdr:from>
    <xdr:ext cx="469744" cy="259045"/>
    <xdr:sp macro="" textlink="">
      <xdr:nvSpPr>
        <xdr:cNvPr id="754" name="諸支出金最大値テキスト"/>
        <xdr:cNvSpPr txBox="1"/>
      </xdr:nvSpPr>
      <xdr:spPr>
        <a:xfrm>
          <a:off x="22212300" y="503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114663</xdr:rowOff>
    </xdr:from>
    <xdr:to>
      <xdr:col>116</xdr:col>
      <xdr:colOff>152400</xdr:colOff>
      <xdr:row>30</xdr:row>
      <xdr:rowOff>114663</xdr:rowOff>
    </xdr:to>
    <xdr:cxnSp macro="">
      <xdr:nvCxnSpPr>
        <xdr:cNvPr id="755" name="直線コネクタ 754"/>
        <xdr:cNvCxnSpPr/>
      </xdr:nvCxnSpPr>
      <xdr:spPr>
        <a:xfrm>
          <a:off x="22072600" y="5258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88917</xdr:rowOff>
    </xdr:from>
    <xdr:ext cx="378565" cy="259045"/>
    <xdr:sp macro="" textlink="">
      <xdr:nvSpPr>
        <xdr:cNvPr id="757" name="諸支出金平均値テキスト"/>
        <xdr:cNvSpPr txBox="1"/>
      </xdr:nvSpPr>
      <xdr:spPr>
        <a:xfrm>
          <a:off x="22212300" y="64325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66040</xdr:rowOff>
    </xdr:from>
    <xdr:to>
      <xdr:col>116</xdr:col>
      <xdr:colOff>114300</xdr:colOff>
      <xdr:row>38</xdr:row>
      <xdr:rowOff>167640</xdr:rowOff>
    </xdr:to>
    <xdr:sp macro="" textlink="">
      <xdr:nvSpPr>
        <xdr:cNvPr id="758" name="フローチャート: 判断 757"/>
        <xdr:cNvSpPr/>
      </xdr:nvSpPr>
      <xdr:spPr>
        <a:xfrm>
          <a:off x="221107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60" name="フローチャート: 判断 759"/>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35577</xdr:rowOff>
    </xdr:from>
    <xdr:ext cx="378565" cy="259045"/>
    <xdr:sp macro="" textlink="">
      <xdr:nvSpPr>
        <xdr:cNvPr id="761" name="テキスト ボックス 760"/>
        <xdr:cNvSpPr txBox="1"/>
      </xdr:nvSpPr>
      <xdr:spPr>
        <a:xfrm>
          <a:off x="21134017" y="6379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115026</xdr:rowOff>
    </xdr:from>
    <xdr:to>
      <xdr:col>107</xdr:col>
      <xdr:colOff>101600</xdr:colOff>
      <xdr:row>39</xdr:row>
      <xdr:rowOff>45176</xdr:rowOff>
    </xdr:to>
    <xdr:sp macro="" textlink="">
      <xdr:nvSpPr>
        <xdr:cNvPr id="763" name="フローチャート: 判断 762"/>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61703</xdr:rowOff>
    </xdr:from>
    <xdr:ext cx="313932" cy="259045"/>
    <xdr:sp macro="" textlink="">
      <xdr:nvSpPr>
        <xdr:cNvPr id="764" name="テキスト ボックス 763"/>
        <xdr:cNvSpPr txBox="1"/>
      </xdr:nvSpPr>
      <xdr:spPr>
        <a:xfrm>
          <a:off x="20277333" y="640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74749</xdr:rowOff>
    </xdr:from>
    <xdr:to>
      <xdr:col>102</xdr:col>
      <xdr:colOff>165100</xdr:colOff>
      <xdr:row>39</xdr:row>
      <xdr:rowOff>4899</xdr:rowOff>
    </xdr:to>
    <xdr:sp macro="" textlink="">
      <xdr:nvSpPr>
        <xdr:cNvPr id="766" name="フローチャート: 判断 765"/>
        <xdr:cNvSpPr/>
      </xdr:nvSpPr>
      <xdr:spPr>
        <a:xfrm>
          <a:off x="19494500" y="6589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21426</xdr:rowOff>
    </xdr:from>
    <xdr:ext cx="378565" cy="259045"/>
    <xdr:sp macro="" textlink="">
      <xdr:nvSpPr>
        <xdr:cNvPr id="767" name="テキスト ボックス 766"/>
        <xdr:cNvSpPr txBox="1"/>
      </xdr:nvSpPr>
      <xdr:spPr>
        <a:xfrm>
          <a:off x="19356017" y="6365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116115</xdr:rowOff>
    </xdr:from>
    <xdr:to>
      <xdr:col>98</xdr:col>
      <xdr:colOff>38100</xdr:colOff>
      <xdr:row>39</xdr:row>
      <xdr:rowOff>46265</xdr:rowOff>
    </xdr:to>
    <xdr:sp macro="" textlink="">
      <xdr:nvSpPr>
        <xdr:cNvPr id="768" name="フローチャート: 判断 767"/>
        <xdr:cNvSpPr/>
      </xdr:nvSpPr>
      <xdr:spPr>
        <a:xfrm>
          <a:off x="18605500" y="663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62791</xdr:rowOff>
    </xdr:from>
    <xdr:ext cx="313932" cy="259045"/>
    <xdr:sp macro="" textlink="">
      <xdr:nvSpPr>
        <xdr:cNvPr id="769" name="テキスト ボックス 768"/>
        <xdr:cNvSpPr txBox="1"/>
      </xdr:nvSpPr>
      <xdr:spPr>
        <a:xfrm>
          <a:off x="18499333" y="6406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6"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教育費についてはプール建替事業</a:t>
          </a:r>
          <a:r>
            <a:rPr kumimoji="1" lang="ja-JP" altLang="en-US" sz="1100">
              <a:solidFill>
                <a:schemeClr val="dk1"/>
              </a:solidFill>
              <a:effectLst/>
              <a:latin typeface="+mn-lt"/>
              <a:ea typeface="+mn-ea"/>
              <a:cs typeface="+mn-cs"/>
            </a:rPr>
            <a:t>が完了したことにより減少している。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民生費については公定価格の改定に伴う保育委託料の増額や地域福祉館の再整備により増額している。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公債費については類似団体平均から低い水準ではあるが、今後建設等の借り入れを控えていることから、以降の新規発行の地方債を最小限に抑え、緊急度や住民ニーズを的確に把握した事業の選択実施に努める。</a:t>
          </a:r>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北海道芽室町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標準財政規模に対する比率は、例年１５％前後を維持している。</a:t>
          </a:r>
        </a:p>
        <a:p>
          <a:r>
            <a:rPr kumimoji="1" lang="ja-JP" altLang="en-US" sz="1400">
              <a:latin typeface="ＭＳ ゴシック" pitchFamily="49" charset="-128"/>
              <a:ea typeface="ＭＳ ゴシック" pitchFamily="49" charset="-128"/>
            </a:rPr>
            <a:t>　実質収支額については黒字を維持している。</a:t>
          </a:r>
        </a:p>
        <a:p>
          <a:r>
            <a:rPr kumimoji="1" lang="ja-JP" altLang="en-US" sz="1400">
              <a:latin typeface="ＭＳ ゴシック" pitchFamily="49" charset="-128"/>
              <a:ea typeface="ＭＳ ゴシック" pitchFamily="49" charset="-128"/>
            </a:rPr>
            <a:t>　実質単年度収支についてはマイナスとなり、今後も厳しい財政状況が予測されるので、適切な運営を実施する。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北海道芽室町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立芽室病院事業会計については、令和２年度の新型コロナウイルス関連の補助金がなくなった後でもプラスとなっている。今後も継続してマイナスとならないように、改革プランに基づいて病院経営の改善に努めていくことが必要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&#65279;<?xml version="1.0" encoding="UTF-8" standalone="yes"?><Relationships xmlns="http://schemas.openxmlformats.org/package/2006/relationships"><Relationship Id="rId2" Type="http://schemas.openxmlformats.org/officeDocument/2006/relationships/drawing" Target="../drawings/drawing9.xml" /></Relationships>
</file>

<file path=xl/worksheets/_rels/sheet11.xml.rels>&#65279;<?xml version="1.0" encoding="UTF-8" standalone="yes"?><Relationships xmlns="http://schemas.openxmlformats.org/package/2006/relationships"><Relationship Id="rId2" Type="http://schemas.openxmlformats.org/officeDocument/2006/relationships/drawing" Target="../drawings/drawing10.xml" /></Relationships>
</file>

<file path=xl/worksheets/_rels/sheet12.xml.rels>&#65279;<?xml version="1.0" encoding="UTF-8" standalone="yes"?><Relationships xmlns="http://schemas.openxmlformats.org/package/2006/relationships"><Relationship Id="rId2" Type="http://schemas.openxmlformats.org/officeDocument/2006/relationships/drawing" Target="../drawings/drawing11.xml" /></Relationships>
</file>

<file path=xl/worksheets/_rels/sheet13.xml.rels>&#65279;<?xml version="1.0" encoding="UTF-8" standalone="yes"?><Relationships xmlns="http://schemas.openxmlformats.org/package/2006/relationships"><Relationship Id="rId2" Type="http://schemas.openxmlformats.org/officeDocument/2006/relationships/drawing" Target="../drawings/drawing12.xml" /></Relationships>
</file>

<file path=xl/worksheets/_rels/sheet2.xml.rels>&#65279;<?xml version="1.0" encoding="UTF-8" standalone="yes"?><Relationships xmlns="http://schemas.openxmlformats.org/package/2006/relationships"><Relationship Id="rId2" Type="http://schemas.openxmlformats.org/officeDocument/2006/relationships/drawing" Target="../drawings/drawing1.xml" /></Relationships>
</file>

<file path=xl/worksheets/_rels/sheet4.xml.rels>&#65279;<?xml version="1.0" encoding="UTF-8" standalone="yes"?><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Relationships xmlns="http://schemas.openxmlformats.org/package/2006/relationships"><Relationship Id="rId2" Type="http://schemas.openxmlformats.org/officeDocument/2006/relationships/drawing" Target="../drawings/drawing6.xml" /></Relationships>
</file>

<file path=xl/worksheets/_rels/sheet8.xml.rels>&#65279;<?xml version="1.0" encoding="UTF-8" standalone="yes"?><Relationships xmlns="http://schemas.openxmlformats.org/package/2006/relationships"><Relationship Id="rId2" Type="http://schemas.openxmlformats.org/officeDocument/2006/relationships/drawing" Target="../drawings/drawing7.xml" /></Relationships>
</file>

<file path=xl/worksheets/_rels/sheet9.xml.rels>&#65279;<?xml version="1.0" encoding="UTF-8" standalone="yes"?><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view="pageBreakPreview" zoomScale="60" zoomScaleNormal="100"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14655757</v>
      </c>
      <c r="BO4" s="449"/>
      <c r="BP4" s="449"/>
      <c r="BQ4" s="449"/>
      <c r="BR4" s="449"/>
      <c r="BS4" s="449"/>
      <c r="BT4" s="449"/>
      <c r="BU4" s="450"/>
      <c r="BV4" s="448">
        <v>15673143</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4.9000000000000004</v>
      </c>
      <c r="CU4" s="589"/>
      <c r="CV4" s="589"/>
      <c r="CW4" s="589"/>
      <c r="CX4" s="589"/>
      <c r="CY4" s="589"/>
      <c r="CZ4" s="589"/>
      <c r="DA4" s="590"/>
      <c r="DB4" s="588">
        <v>4.4000000000000004</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14249725</v>
      </c>
      <c r="BO5" s="420"/>
      <c r="BP5" s="420"/>
      <c r="BQ5" s="420"/>
      <c r="BR5" s="420"/>
      <c r="BS5" s="420"/>
      <c r="BT5" s="420"/>
      <c r="BU5" s="421"/>
      <c r="BV5" s="419">
        <v>15326530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89.9</v>
      </c>
      <c r="CU5" s="417"/>
      <c r="CV5" s="417"/>
      <c r="CW5" s="417"/>
      <c r="CX5" s="417"/>
      <c r="CY5" s="417"/>
      <c r="CZ5" s="417"/>
      <c r="DA5" s="418"/>
      <c r="DB5" s="416">
        <v>89.7</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406032</v>
      </c>
      <c r="BO6" s="420"/>
      <c r="BP6" s="420"/>
      <c r="BQ6" s="420"/>
      <c r="BR6" s="420"/>
      <c r="BS6" s="420"/>
      <c r="BT6" s="420"/>
      <c r="BU6" s="421"/>
      <c r="BV6" s="419">
        <v>346613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90.2</v>
      </c>
      <c r="CU6" s="563"/>
      <c r="CV6" s="563"/>
      <c r="CW6" s="563"/>
      <c r="CX6" s="563"/>
      <c r="CY6" s="563"/>
      <c r="CZ6" s="563"/>
      <c r="DA6" s="564"/>
      <c r="DB6" s="562">
        <v>90.3</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21853</v>
      </c>
      <c r="BO7" s="420"/>
      <c r="BP7" s="420"/>
      <c r="BQ7" s="420"/>
      <c r="BR7" s="420"/>
      <c r="BS7" s="420"/>
      <c r="BT7" s="420"/>
      <c r="BU7" s="421"/>
      <c r="BV7" s="419">
        <v>10825</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7905078</v>
      </c>
      <c r="CU7" s="420"/>
      <c r="CV7" s="420"/>
      <c r="CW7" s="420"/>
      <c r="CX7" s="420"/>
      <c r="CY7" s="420"/>
      <c r="CZ7" s="420"/>
      <c r="DA7" s="421"/>
      <c r="DB7" s="419">
        <v>7661295</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384179</v>
      </c>
      <c r="BO8" s="420"/>
      <c r="BP8" s="420"/>
      <c r="BQ8" s="420"/>
      <c r="BR8" s="420"/>
      <c r="BS8" s="420"/>
      <c r="BT8" s="420"/>
      <c r="BU8" s="421"/>
      <c r="BV8" s="419">
        <v>335788</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0.48</v>
      </c>
      <c r="CU8" s="523"/>
      <c r="CV8" s="523"/>
      <c r="CW8" s="523"/>
      <c r="CX8" s="523"/>
      <c r="CY8" s="523"/>
      <c r="CZ8" s="523"/>
      <c r="DA8" s="524"/>
      <c r="DB8" s="522">
        <v>0.48</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18048</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48391</v>
      </c>
      <c r="BO9" s="420"/>
      <c r="BP9" s="420"/>
      <c r="BQ9" s="420"/>
      <c r="BR9" s="420"/>
      <c r="BS9" s="420"/>
      <c r="BT9" s="420"/>
      <c r="BU9" s="421"/>
      <c r="BV9" s="419">
        <v>-72841</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11.2</v>
      </c>
      <c r="CU9" s="417"/>
      <c r="CV9" s="417"/>
      <c r="CW9" s="417"/>
      <c r="CX9" s="417"/>
      <c r="CY9" s="417"/>
      <c r="CZ9" s="417"/>
      <c r="DA9" s="418"/>
      <c r="DB9" s="416">
        <v>10.4</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112</v>
      </c>
      <c r="M10" s="376"/>
      <c r="N10" s="376"/>
      <c r="O10" s="376"/>
      <c r="P10" s="376"/>
      <c r="Q10" s="377"/>
      <c r="R10" s="372">
        <v>18484</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586</v>
      </c>
      <c r="BO10" s="420"/>
      <c r="BP10" s="420"/>
      <c r="BQ10" s="420"/>
      <c r="BR10" s="420"/>
      <c r="BS10" s="420"/>
      <c r="BT10" s="420"/>
      <c r="BU10" s="421"/>
      <c r="BV10" s="419">
        <v>53</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2">
      <c r="A12" s="169"/>
      <c r="B12" s="525" t="s">
        <v>122</v>
      </c>
      <c r="C12" s="526"/>
      <c r="D12" s="526"/>
      <c r="E12" s="526"/>
      <c r="F12" s="526"/>
      <c r="G12" s="526"/>
      <c r="H12" s="526"/>
      <c r="I12" s="526"/>
      <c r="J12" s="526"/>
      <c r="K12" s="527"/>
      <c r="L12" s="534" t="s">
        <v>123</v>
      </c>
      <c r="M12" s="535"/>
      <c r="N12" s="535"/>
      <c r="O12" s="535"/>
      <c r="P12" s="535"/>
      <c r="Q12" s="536"/>
      <c r="R12" s="537">
        <v>17773</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127</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17683</v>
      </c>
      <c r="S13" s="507"/>
      <c r="T13" s="507"/>
      <c r="U13" s="507"/>
      <c r="V13" s="508"/>
      <c r="W13" s="509" t="s">
        <v>131</v>
      </c>
      <c r="X13" s="405"/>
      <c r="Y13" s="405"/>
      <c r="Z13" s="405"/>
      <c r="AA13" s="405"/>
      <c r="AB13" s="406"/>
      <c r="AC13" s="372">
        <v>2110</v>
      </c>
      <c r="AD13" s="373"/>
      <c r="AE13" s="373"/>
      <c r="AF13" s="373"/>
      <c r="AG13" s="374"/>
      <c r="AH13" s="372">
        <v>2148</v>
      </c>
      <c r="AI13" s="373"/>
      <c r="AJ13" s="373"/>
      <c r="AK13" s="373"/>
      <c r="AL13" s="432"/>
      <c r="AM13" s="476" t="s">
        <v>132</v>
      </c>
      <c r="AN13" s="376"/>
      <c r="AO13" s="376"/>
      <c r="AP13" s="376"/>
      <c r="AQ13" s="376"/>
      <c r="AR13" s="376"/>
      <c r="AS13" s="376"/>
      <c r="AT13" s="377"/>
      <c r="AU13" s="477" t="s">
        <v>127</v>
      </c>
      <c r="AV13" s="478"/>
      <c r="AW13" s="478"/>
      <c r="AX13" s="478"/>
      <c r="AY13" s="433" t="s">
        <v>133</v>
      </c>
      <c r="AZ13" s="434"/>
      <c r="BA13" s="434"/>
      <c r="BB13" s="434"/>
      <c r="BC13" s="434"/>
      <c r="BD13" s="434"/>
      <c r="BE13" s="434"/>
      <c r="BF13" s="434"/>
      <c r="BG13" s="434"/>
      <c r="BH13" s="434"/>
      <c r="BI13" s="434"/>
      <c r="BJ13" s="434"/>
      <c r="BK13" s="434"/>
      <c r="BL13" s="434"/>
      <c r="BM13" s="435"/>
      <c r="BN13" s="419">
        <v>48977</v>
      </c>
      <c r="BO13" s="420"/>
      <c r="BP13" s="420"/>
      <c r="BQ13" s="420"/>
      <c r="BR13" s="420"/>
      <c r="BS13" s="420"/>
      <c r="BT13" s="420"/>
      <c r="BU13" s="421"/>
      <c r="BV13" s="419">
        <v>-72788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9.1999999999999993</v>
      </c>
      <c r="CU13" s="417"/>
      <c r="CV13" s="417"/>
      <c r="CW13" s="417"/>
      <c r="CX13" s="417"/>
      <c r="CY13" s="417"/>
      <c r="CZ13" s="417"/>
      <c r="DA13" s="418"/>
      <c r="DB13" s="416">
        <v>8.1</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17955</v>
      </c>
      <c r="S14" s="507"/>
      <c r="T14" s="507"/>
      <c r="U14" s="507"/>
      <c r="V14" s="508"/>
      <c r="W14" s="510"/>
      <c r="X14" s="408"/>
      <c r="Y14" s="408"/>
      <c r="Z14" s="408"/>
      <c r="AA14" s="408"/>
      <c r="AB14" s="409"/>
      <c r="AC14" s="499">
        <v>23.5</v>
      </c>
      <c r="AD14" s="500"/>
      <c r="AE14" s="500"/>
      <c r="AF14" s="500"/>
      <c r="AG14" s="501"/>
      <c r="AH14" s="499">
        <v>24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66.8</v>
      </c>
      <c r="CU14" s="517"/>
      <c r="CV14" s="517"/>
      <c r="CW14" s="517"/>
      <c r="CX14" s="517"/>
      <c r="CY14" s="517"/>
      <c r="CZ14" s="517"/>
      <c r="DA14" s="518"/>
      <c r="DB14" s="516">
        <v>82.6</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17880</v>
      </c>
      <c r="S15" s="507"/>
      <c r="T15" s="507"/>
      <c r="U15" s="507"/>
      <c r="V15" s="508"/>
      <c r="W15" s="509" t="s">
        <v>137</v>
      </c>
      <c r="X15" s="405"/>
      <c r="Y15" s="405"/>
      <c r="Z15" s="405"/>
      <c r="AA15" s="405"/>
      <c r="AB15" s="406"/>
      <c r="AC15" s="372">
        <v>1555</v>
      </c>
      <c r="AD15" s="373"/>
      <c r="AE15" s="373"/>
      <c r="AF15" s="373"/>
      <c r="AG15" s="374"/>
      <c r="AH15" s="372">
        <v>1565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3262808</v>
      </c>
      <c r="BO15" s="449"/>
      <c r="BP15" s="449"/>
      <c r="BQ15" s="449"/>
      <c r="BR15" s="449"/>
      <c r="BS15" s="449"/>
      <c r="BT15" s="449"/>
      <c r="BU15" s="450"/>
      <c r="BV15" s="448">
        <v>3299639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17.3</v>
      </c>
      <c r="AD16" s="500"/>
      <c r="AE16" s="500"/>
      <c r="AF16" s="500"/>
      <c r="AG16" s="501"/>
      <c r="AH16" s="499">
        <v>17.5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7046381</v>
      </c>
      <c r="BO16" s="420"/>
      <c r="BP16" s="420"/>
      <c r="BQ16" s="420"/>
      <c r="BR16" s="420"/>
      <c r="BS16" s="420"/>
      <c r="BT16" s="420"/>
      <c r="BU16" s="421"/>
      <c r="BV16" s="419">
        <v>6746326</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5330</v>
      </c>
      <c r="AD17" s="373"/>
      <c r="AE17" s="373"/>
      <c r="AF17" s="373"/>
      <c r="AG17" s="374"/>
      <c r="AH17" s="372">
        <v>5234</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4094374</v>
      </c>
      <c r="BO17" s="420"/>
      <c r="BP17" s="420"/>
      <c r="BQ17" s="420"/>
      <c r="BR17" s="420"/>
      <c r="BS17" s="420"/>
      <c r="BT17" s="420"/>
      <c r="BU17" s="421"/>
      <c r="BV17" s="419">
        <v>4160872</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513.76</v>
      </c>
      <c r="M18" s="472"/>
      <c r="N18" s="472"/>
      <c r="O18" s="472"/>
      <c r="P18" s="472"/>
      <c r="Q18" s="472"/>
      <c r="R18" s="473"/>
      <c r="S18" s="473"/>
      <c r="T18" s="473"/>
      <c r="U18" s="473"/>
      <c r="V18" s="474"/>
      <c r="W18" s="490"/>
      <c r="X18" s="491"/>
      <c r="Y18" s="491"/>
      <c r="Z18" s="491"/>
      <c r="AA18" s="491"/>
      <c r="AB18" s="515"/>
      <c r="AC18" s="389">
        <v>59.3</v>
      </c>
      <c r="AD18" s="390"/>
      <c r="AE18" s="390"/>
      <c r="AF18" s="390"/>
      <c r="AG18" s="475"/>
      <c r="AH18" s="389">
        <v>58.5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7236434</v>
      </c>
      <c r="BO18" s="420"/>
      <c r="BP18" s="420"/>
      <c r="BQ18" s="420"/>
      <c r="BR18" s="420"/>
      <c r="BS18" s="420"/>
      <c r="BT18" s="420"/>
      <c r="BU18" s="421"/>
      <c r="BV18" s="419">
        <v>6822017</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35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9461023</v>
      </c>
      <c r="BO19" s="420"/>
      <c r="BP19" s="420"/>
      <c r="BQ19" s="420"/>
      <c r="BR19" s="420"/>
      <c r="BS19" s="420"/>
      <c r="BT19" s="420"/>
      <c r="BU19" s="421"/>
      <c r="BV19" s="419">
        <v>9701757</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7257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13699217</v>
      </c>
      <c r="BO22" s="449"/>
      <c r="BP22" s="449"/>
      <c r="BQ22" s="449"/>
      <c r="BR22" s="449"/>
      <c r="BS22" s="449"/>
      <c r="BT22" s="449"/>
      <c r="BU22" s="450"/>
      <c r="BV22" s="448">
        <v>13790630</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9756656</v>
      </c>
      <c r="BO23" s="420"/>
      <c r="BP23" s="420"/>
      <c r="BQ23" s="420"/>
      <c r="BR23" s="420"/>
      <c r="BS23" s="420"/>
      <c r="BT23" s="420"/>
      <c r="BU23" s="421"/>
      <c r="BV23" s="419">
        <v>9714926</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7720</v>
      </c>
      <c r="R24" s="373"/>
      <c r="S24" s="373"/>
      <c r="T24" s="373"/>
      <c r="U24" s="373"/>
      <c r="V24" s="374"/>
      <c r="W24" s="462"/>
      <c r="X24" s="399"/>
      <c r="Y24" s="400"/>
      <c r="Z24" s="375" t="s">
        <v>162</v>
      </c>
      <c r="AA24" s="376"/>
      <c r="AB24" s="376"/>
      <c r="AC24" s="376"/>
      <c r="AD24" s="376"/>
      <c r="AE24" s="376"/>
      <c r="AF24" s="376"/>
      <c r="AG24" s="377"/>
      <c r="AH24" s="372">
        <v>189</v>
      </c>
      <c r="AI24" s="373"/>
      <c r="AJ24" s="373"/>
      <c r="AK24" s="373"/>
      <c r="AL24" s="374"/>
      <c r="AM24" s="372">
        <v>577584</v>
      </c>
      <c r="AN24" s="373"/>
      <c r="AO24" s="373"/>
      <c r="AP24" s="373"/>
      <c r="AQ24" s="373"/>
      <c r="AR24" s="374"/>
      <c r="AS24" s="372">
        <v>3056</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10039936</v>
      </c>
      <c r="BO24" s="420"/>
      <c r="BP24" s="420"/>
      <c r="BQ24" s="420"/>
      <c r="BR24" s="420"/>
      <c r="BS24" s="420"/>
      <c r="BT24" s="420"/>
      <c r="BU24" s="421"/>
      <c r="BV24" s="419">
        <v>9768477</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6490</v>
      </c>
      <c r="R25" s="373"/>
      <c r="S25" s="373"/>
      <c r="T25" s="373"/>
      <c r="U25" s="373"/>
      <c r="V25" s="374"/>
      <c r="W25" s="462"/>
      <c r="X25" s="399"/>
      <c r="Y25" s="400"/>
      <c r="Z25" s="375" t="s">
        <v>165</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1183488</v>
      </c>
      <c r="BO25" s="449"/>
      <c r="BP25" s="449"/>
      <c r="BQ25" s="449"/>
      <c r="BR25" s="449"/>
      <c r="BS25" s="449"/>
      <c r="BT25" s="449"/>
      <c r="BU25" s="450"/>
      <c r="BV25" s="448">
        <v>1742040</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5830</v>
      </c>
      <c r="R26" s="373"/>
      <c r="S26" s="373"/>
      <c r="T26" s="373"/>
      <c r="U26" s="373"/>
      <c r="V26" s="374"/>
      <c r="W26" s="462"/>
      <c r="X26" s="399"/>
      <c r="Y26" s="400"/>
      <c r="Z26" s="375" t="s">
        <v>168</v>
      </c>
      <c r="AA26" s="430"/>
      <c r="AB26" s="430"/>
      <c r="AC26" s="430"/>
      <c r="AD26" s="430"/>
      <c r="AE26" s="430"/>
      <c r="AF26" s="430"/>
      <c r="AG26" s="431"/>
      <c r="AH26" s="372" t="s">
        <v>121</v>
      </c>
      <c r="AI26" s="373"/>
      <c r="AJ26" s="373"/>
      <c r="AK26" s="373"/>
      <c r="AL26" s="374"/>
      <c r="AM26" s="372" t="s">
        <v>121</v>
      </c>
      <c r="AN26" s="373"/>
      <c r="AO26" s="373"/>
      <c r="AP26" s="373"/>
      <c r="AQ26" s="373"/>
      <c r="AR26" s="374"/>
      <c r="AS26" s="372" t="s">
        <v>121</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3060</v>
      </c>
      <c r="R27" s="373"/>
      <c r="S27" s="373"/>
      <c r="T27" s="373"/>
      <c r="U27" s="373"/>
      <c r="V27" s="374"/>
      <c r="W27" s="462"/>
      <c r="X27" s="399"/>
      <c r="Y27" s="400"/>
      <c r="Z27" s="375" t="s">
        <v>171</v>
      </c>
      <c r="AA27" s="376"/>
      <c r="AB27" s="376"/>
      <c r="AC27" s="376"/>
      <c r="AD27" s="376"/>
      <c r="AE27" s="376"/>
      <c r="AF27" s="376"/>
      <c r="AG27" s="377"/>
      <c r="AH27" s="372" t="s">
        <v>121</v>
      </c>
      <c r="AI27" s="373"/>
      <c r="AJ27" s="373"/>
      <c r="AK27" s="373"/>
      <c r="AL27" s="374"/>
      <c r="AM27" s="372" t="s">
        <v>121</v>
      </c>
      <c r="AN27" s="373"/>
      <c r="AO27" s="373"/>
      <c r="AP27" s="373"/>
      <c r="AQ27" s="373"/>
      <c r="AR27" s="374"/>
      <c r="AS27" s="372" t="s">
        <v>121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121</v>
      </c>
      <c r="BO27" s="454"/>
      <c r="BP27" s="454"/>
      <c r="BQ27" s="454"/>
      <c r="BR27" s="454"/>
      <c r="BS27" s="454"/>
      <c r="BT27" s="454"/>
      <c r="BU27" s="455"/>
      <c r="BV27" s="453" t="s">
        <v>121</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2440</v>
      </c>
      <c r="R28" s="373"/>
      <c r="S28" s="373"/>
      <c r="T28" s="373"/>
      <c r="U28" s="373"/>
      <c r="V28" s="374"/>
      <c r="W28" s="462"/>
      <c r="X28" s="399"/>
      <c r="Y28" s="400"/>
      <c r="Z28" s="375" t="s">
        <v>174</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1103009</v>
      </c>
      <c r="BO28" s="449"/>
      <c r="BP28" s="449"/>
      <c r="BQ28" s="449"/>
      <c r="BR28" s="449"/>
      <c r="BS28" s="449"/>
      <c r="BT28" s="449"/>
      <c r="BU28" s="450"/>
      <c r="BV28" s="448">
        <v>1102423</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14</v>
      </c>
      <c r="M29" s="373"/>
      <c r="N29" s="373"/>
      <c r="O29" s="373"/>
      <c r="P29" s="374"/>
      <c r="Q29" s="372">
        <v>2040</v>
      </c>
      <c r="R29" s="373"/>
      <c r="S29" s="373"/>
      <c r="T29" s="373"/>
      <c r="U29" s="373"/>
      <c r="V29" s="374"/>
      <c r="W29" s="463"/>
      <c r="X29" s="464"/>
      <c r="Y29" s="465"/>
      <c r="Z29" s="375" t="s">
        <v>177</v>
      </c>
      <c r="AA29" s="376"/>
      <c r="AB29" s="376"/>
      <c r="AC29" s="376"/>
      <c r="AD29" s="376"/>
      <c r="AE29" s="376"/>
      <c r="AF29" s="376"/>
      <c r="AG29" s="377"/>
      <c r="AH29" s="372">
        <v>189</v>
      </c>
      <c r="AI29" s="373"/>
      <c r="AJ29" s="373"/>
      <c r="AK29" s="373"/>
      <c r="AL29" s="374"/>
      <c r="AM29" s="372">
        <v>577584</v>
      </c>
      <c r="AN29" s="373"/>
      <c r="AO29" s="373"/>
      <c r="AP29" s="373"/>
      <c r="AQ29" s="373"/>
      <c r="AR29" s="374"/>
      <c r="AS29" s="372">
        <v>3056</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393499</v>
      </c>
      <c r="BO29" s="420"/>
      <c r="BP29" s="420"/>
      <c r="BQ29" s="420"/>
      <c r="BR29" s="420"/>
      <c r="BS29" s="420"/>
      <c r="BT29" s="420"/>
      <c r="BU29" s="421"/>
      <c r="BV29" s="419">
        <v>161143</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1906067</v>
      </c>
      <c r="BO30" s="454"/>
      <c r="BP30" s="454"/>
      <c r="BQ30" s="454"/>
      <c r="BR30" s="454"/>
      <c r="BS30" s="454"/>
      <c r="BT30" s="454"/>
      <c r="BU30" s="455"/>
      <c r="BV30" s="453">
        <v>1778469</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上水道事業会計</v>
      </c>
      <c r="AP34" s="368"/>
      <c r="AQ34" s="368"/>
      <c r="AR34" s="368"/>
      <c r="AS34" s="368"/>
      <c r="AT34" s="368"/>
      <c r="AU34" s="368"/>
      <c r="AV34" s="368"/>
      <c r="AW34" s="368"/>
      <c r="AX34" s="368"/>
      <c r="AY34" s="368"/>
      <c r="AZ34" s="368"/>
      <c r="BA34" s="368"/>
      <c r="BB34" s="368"/>
      <c r="BC34" s="368"/>
      <c r="BD34" s="169"/>
      <c r="BE34" s="367">
        <f>IF(BG34="","",MAX(C34:D43,U34:V43,AM34:AN43)+1)</f>
        <v>8</v>
      </c>
      <c r="BF34" s="367"/>
      <c r="BG34" s="368" t="str">
        <f>IF('各会計、関係団体の財政状況及び健全化判断比率'!B34="","",'各会計、関係団体の財政状況及び健全化判断比率'!B34)</f>
        <v>地域開発事業特別会計</v>
      </c>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とかち広域消防事務組合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公立芽室病院事業会計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十勝圏複合事務組合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69"/>
      <c r="AM36" s="367">
        <f t="shared" si="0"/>
        <v>7</v>
      </c>
      <c r="AN36" s="367"/>
      <c r="AO36" s="368" t="str">
        <f>IF('各会計、関係団体の財政状況及び健全化判断比率'!B33="","",'各会計、関係団体の財政状況及び健全化判断比率'!B33)</f>
        <v>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十勝中部広域水道企業団</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VnaJvkP3vmoCImNLj4CdJY2qQNfm11vxAe/FqfT53gU++d64mMeGalDgkfuY9q1EryDH2i02e31Na609HpIUg==" saltValue="NdtE7xCVORCvg9nlPrv3z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5" zoomScale="48" zoomScaleNormal="48"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534</v>
      </c>
      <c r="D34" s="1151"/>
      <c r="E34" s="1152"/>
      <c r="F34" s="32">
        <v>2.17</v>
      </c>
      <c r="G34" s="33">
        <v>4.3899999999999997</v>
      </c>
      <c r="H34" s="33">
        <v>11.5</v>
      </c>
      <c r="I34" s="33">
        <v>12.29</v>
      </c>
      <c r="J34" s="34">
        <v>10.51</v>
      </c>
      <c r="K34" s="22"/>
      <c r="L34" s="22"/>
      <c r="M34" s="22"/>
      <c r="N34" s="22"/>
      <c r="O34" s="22"/>
      <c r="P34" s="22"/>
    </row>
    <row r="35" spans="1:16" ht="39" customHeight="1" x14ac:dyDescent="0.2">
      <c r="A35" s="22"/>
      <c r="B35" s="35"/>
      <c r="C35" s="1145" t="s">
        <v>535</v>
      </c>
      <c r="D35" s="1146"/>
      <c r="E35" s="1147"/>
      <c r="F35" s="36">
        <v>3.32</v>
      </c>
      <c r="G35" s="37">
        <v>4.96</v>
      </c>
      <c r="H35" s="37">
        <v>6.87</v>
      </c>
      <c r="I35" s="37">
        <v>7.89</v>
      </c>
      <c r="J35" s="38">
        <v>9.16</v>
      </c>
      <c r="K35" s="22"/>
      <c r="L35" s="22"/>
      <c r="M35" s="22"/>
      <c r="N35" s="22"/>
      <c r="O35" s="22"/>
      <c r="P35" s="22"/>
    </row>
    <row r="36" spans="1:16" ht="39" customHeight="1" x14ac:dyDescent="0.2">
      <c r="A36" s="22"/>
      <c r="B36" s="35"/>
      <c r="C36" s="1145" t="s">
        <v>536</v>
      </c>
      <c r="D36" s="1146"/>
      <c r="E36" s="1147"/>
      <c r="F36" s="36">
        <v>3.42</v>
      </c>
      <c r="G36" s="37">
        <v>3.61</v>
      </c>
      <c r="H36" s="37">
        <v>4.09</v>
      </c>
      <c r="I36" s="37">
        <v>4.16</v>
      </c>
      <c r="J36" s="38">
        <v>4.9400000000000004</v>
      </c>
      <c r="K36" s="22"/>
      <c r="L36" s="22"/>
      <c r="M36" s="22"/>
      <c r="N36" s="22"/>
      <c r="O36" s="22"/>
      <c r="P36" s="22"/>
    </row>
    <row r="37" spans="1:16" ht="39" customHeight="1" x14ac:dyDescent="0.2">
      <c r="A37" s="22"/>
      <c r="B37" s="35"/>
      <c r="C37" s="1145" t="s">
        <v>537</v>
      </c>
      <c r="D37" s="1146"/>
      <c r="E37" s="1147"/>
      <c r="F37" s="36">
        <v>5.25</v>
      </c>
      <c r="G37" s="37">
        <v>7.92</v>
      </c>
      <c r="H37" s="37">
        <v>5.43</v>
      </c>
      <c r="I37" s="37">
        <v>4.38</v>
      </c>
      <c r="J37" s="38">
        <v>4.8499999999999996</v>
      </c>
      <c r="K37" s="22"/>
      <c r="L37" s="22"/>
      <c r="M37" s="22"/>
      <c r="N37" s="22"/>
      <c r="O37" s="22"/>
      <c r="P37" s="22"/>
    </row>
    <row r="38" spans="1:16" ht="39" customHeight="1" x14ac:dyDescent="0.2">
      <c r="A38" s="22"/>
      <c r="B38" s="35"/>
      <c r="C38" s="1145" t="s">
        <v>538</v>
      </c>
      <c r="D38" s="1146"/>
      <c r="E38" s="1147"/>
      <c r="F38" s="36">
        <v>2.77</v>
      </c>
      <c r="G38" s="37">
        <v>3.03</v>
      </c>
      <c r="H38" s="37">
        <v>4.1500000000000004</v>
      </c>
      <c r="I38" s="37">
        <v>4.24</v>
      </c>
      <c r="J38" s="38">
        <v>4.51</v>
      </c>
      <c r="K38" s="22"/>
      <c r="L38" s="22"/>
      <c r="M38" s="22"/>
      <c r="N38" s="22"/>
      <c r="O38" s="22"/>
      <c r="P38" s="22"/>
    </row>
    <row r="39" spans="1:16" ht="39" customHeight="1" x14ac:dyDescent="0.2">
      <c r="A39" s="22"/>
      <c r="B39" s="35"/>
      <c r="C39" s="1145" t="s">
        <v>539</v>
      </c>
      <c r="D39" s="1146"/>
      <c r="E39" s="1147"/>
      <c r="F39" s="36">
        <v>0.83</v>
      </c>
      <c r="G39" s="37">
        <v>1.28</v>
      </c>
      <c r="H39" s="37">
        <v>1.29</v>
      </c>
      <c r="I39" s="37">
        <v>0.98</v>
      </c>
      <c r="J39" s="38">
        <v>0.98</v>
      </c>
      <c r="K39" s="22"/>
      <c r="L39" s="22"/>
      <c r="M39" s="22"/>
      <c r="N39" s="22"/>
      <c r="O39" s="22"/>
      <c r="P39" s="22"/>
    </row>
    <row r="40" spans="1:16" ht="39" customHeight="1" x14ac:dyDescent="0.2">
      <c r="A40" s="22"/>
      <c r="B40" s="35"/>
      <c r="C40" s="1145" t="s">
        <v>540</v>
      </c>
      <c r="D40" s="1146"/>
      <c r="E40" s="1147"/>
      <c r="F40" s="36">
        <v>0.37</v>
      </c>
      <c r="G40" s="37">
        <v>0.06</v>
      </c>
      <c r="H40" s="37">
        <v>0.13</v>
      </c>
      <c r="I40" s="37">
        <v>0.11</v>
      </c>
      <c r="J40" s="38">
        <v>0.15</v>
      </c>
      <c r="K40" s="22"/>
      <c r="L40" s="22"/>
      <c r="M40" s="22"/>
      <c r="N40" s="22"/>
      <c r="O40" s="22"/>
      <c r="P40" s="22"/>
    </row>
    <row r="41" spans="1:16" ht="39" customHeight="1" x14ac:dyDescent="0.2">
      <c r="A41" s="22"/>
      <c r="B41" s="35"/>
      <c r="C41" s="1145" t="s">
        <v>541</v>
      </c>
      <c r="D41" s="1146"/>
      <c r="E41" s="1147"/>
      <c r="F41" s="36">
        <v>0.01</v>
      </c>
      <c r="G41" s="37">
        <v>0.02</v>
      </c>
      <c r="H41" s="37">
        <v>0.01</v>
      </c>
      <c r="I41" s="37">
        <v>0.01</v>
      </c>
      <c r="J41" s="38">
        <v>0.01</v>
      </c>
      <c r="K41" s="22"/>
      <c r="L41" s="22"/>
      <c r="M41" s="22"/>
      <c r="N41" s="22"/>
      <c r="O41" s="22"/>
      <c r="P41" s="22"/>
    </row>
    <row r="42" spans="1:16" ht="39" customHeight="1" x14ac:dyDescent="0.2">
      <c r="A42" s="22"/>
      <c r="B42" s="39"/>
      <c r="C42" s="1145" t="s">
        <v>542</v>
      </c>
      <c r="D42" s="1146"/>
      <c r="E42" s="1147"/>
      <c r="F42" s="36" t="s">
        <v>488</v>
      </c>
      <c r="G42" s="37" t="s">
        <v>488</v>
      </c>
      <c r="H42" s="37" t="s">
        <v>488</v>
      </c>
      <c r="I42" s="37" t="s">
        <v>488</v>
      </c>
      <c r="J42" s="38" t="s">
        <v>488</v>
      </c>
      <c r="K42" s="22"/>
      <c r="L42" s="22"/>
      <c r="M42" s="22"/>
      <c r="N42" s="22"/>
      <c r="O42" s="22"/>
      <c r="P42" s="22"/>
    </row>
    <row r="43" spans="1:16" ht="39" customHeight="1" thickBot="1" x14ac:dyDescent="0.25">
      <c r="A43" s="22"/>
      <c r="B43" s="40"/>
      <c r="C43" s="1148" t="s">
        <v>543</v>
      </c>
      <c r="D43" s="1149"/>
      <c r="E43" s="1150"/>
      <c r="F43" s="41">
        <v>7.0000000000000007E-2</v>
      </c>
      <c r="G43" s="42">
        <v>0.04</v>
      </c>
      <c r="H43" s="42">
        <v>0.03</v>
      </c>
      <c r="I43" s="42">
        <v>0.14000000000000001</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KTMjzYYDj6y2vA3QeZVGn5Mg+naPhxosjgGDE6vJ/ev/3a9IzZSzOVhe/Sqw3qqYUi8ryIaxRb55t4W3pBL7lQ==" saltValue="AE++AhoCwKM+n8CgstsX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22" zoomScale="55" zoomScaleNormal="5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797</v>
      </c>
      <c r="L45" s="60">
        <v>917</v>
      </c>
      <c r="M45" s="60">
        <v>952</v>
      </c>
      <c r="N45" s="60">
        <v>1054</v>
      </c>
      <c r="O45" s="61">
        <v>1104</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2">
      <c r="A48" s="48"/>
      <c r="B48" s="1178"/>
      <c r="C48" s="1179"/>
      <c r="D48" s="62"/>
      <c r="E48" s="1155" t="s">
        <v>13</v>
      </c>
      <c r="F48" s="1155"/>
      <c r="G48" s="1155"/>
      <c r="H48" s="1155"/>
      <c r="I48" s="1155"/>
      <c r="J48" s="1156"/>
      <c r="K48" s="63">
        <v>247</v>
      </c>
      <c r="L48" s="64">
        <v>224</v>
      </c>
      <c r="M48" s="64">
        <v>258</v>
      </c>
      <c r="N48" s="64">
        <v>240</v>
      </c>
      <c r="O48" s="65">
        <v>249</v>
      </c>
      <c r="P48" s="48"/>
      <c r="Q48" s="48"/>
      <c r="R48" s="48"/>
      <c r="S48" s="48"/>
      <c r="T48" s="48"/>
      <c r="U48" s="48"/>
    </row>
    <row r="49" spans="1:21" ht="30.75" customHeight="1" x14ac:dyDescent="0.2">
      <c r="A49" s="48"/>
      <c r="B49" s="1178"/>
      <c r="C49" s="1179"/>
      <c r="D49" s="62"/>
      <c r="E49" s="1155" t="s">
        <v>14</v>
      </c>
      <c r="F49" s="1155"/>
      <c r="G49" s="1155"/>
      <c r="H49" s="1155"/>
      <c r="I49" s="1155"/>
      <c r="J49" s="1156"/>
      <c r="K49" s="63">
        <v>12</v>
      </c>
      <c r="L49" s="64">
        <v>11</v>
      </c>
      <c r="M49" s="64">
        <v>16</v>
      </c>
      <c r="N49" s="64">
        <v>23</v>
      </c>
      <c r="O49" s="65">
        <v>27</v>
      </c>
      <c r="P49" s="48"/>
      <c r="Q49" s="48"/>
      <c r="R49" s="48"/>
      <c r="S49" s="48"/>
      <c r="T49" s="48"/>
      <c r="U49" s="48"/>
    </row>
    <row r="50" spans="1:21" ht="30.75" customHeight="1" x14ac:dyDescent="0.2">
      <c r="A50" s="48"/>
      <c r="B50" s="1178"/>
      <c r="C50" s="1179"/>
      <c r="D50" s="62"/>
      <c r="E50" s="1155" t="s">
        <v>15</v>
      </c>
      <c r="F50" s="1155"/>
      <c r="G50" s="1155"/>
      <c r="H50" s="1155"/>
      <c r="I50" s="1155"/>
      <c r="J50" s="1156"/>
      <c r="K50" s="63">
        <v>92</v>
      </c>
      <c r="L50" s="64">
        <v>121</v>
      </c>
      <c r="M50" s="64">
        <v>146</v>
      </c>
      <c r="N50" s="64">
        <v>168</v>
      </c>
      <c r="O50" s="65">
        <v>158</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488</v>
      </c>
      <c r="L51" s="64" t="s">
        <v>488</v>
      </c>
      <c r="M51" s="64" t="s">
        <v>488</v>
      </c>
      <c r="N51" s="64" t="s">
        <v>488</v>
      </c>
      <c r="O51" s="65" t="s">
        <v>488</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816</v>
      </c>
      <c r="L52" s="64">
        <v>832</v>
      </c>
      <c r="M52" s="64">
        <v>803</v>
      </c>
      <c r="N52" s="64">
        <v>820</v>
      </c>
      <c r="O52" s="65">
        <v>854</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332</v>
      </c>
      <c r="L53" s="69">
        <v>441</v>
      </c>
      <c r="M53" s="69">
        <v>569</v>
      </c>
      <c r="N53" s="69">
        <v>665</v>
      </c>
      <c r="O53" s="70">
        <v>684</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X6rj6+yjtOb+EaO0frcFfstoVCD4qJh3b7yj/otzWp7vQrVSr2zYLO20YAD4S/7iTsjWwOupoigT8rw/IYXmA==" saltValue="ebbCKLxk9U7PcigR0y7aY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31" zoomScale="68" zoomScaleNormal="68"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96" t="s">
        <v>30</v>
      </c>
      <c r="C41" s="1197"/>
      <c r="D41" s="105"/>
      <c r="E41" s="1198" t="s">
        <v>31</v>
      </c>
      <c r="F41" s="1198"/>
      <c r="G41" s="1198"/>
      <c r="H41" s="1199"/>
      <c r="I41" s="343">
        <v>12272</v>
      </c>
      <c r="J41" s="344">
        <v>13361</v>
      </c>
      <c r="K41" s="344">
        <v>13123</v>
      </c>
      <c r="L41" s="344">
        <v>13791</v>
      </c>
      <c r="M41" s="345">
        <v>13699</v>
      </c>
    </row>
    <row r="42" spans="2:13" ht="27.75" customHeight="1" x14ac:dyDescent="0.2">
      <c r="B42" s="1186"/>
      <c r="C42" s="1187"/>
      <c r="D42" s="106"/>
      <c r="E42" s="1190" t="s">
        <v>32</v>
      </c>
      <c r="F42" s="1190"/>
      <c r="G42" s="1190"/>
      <c r="H42" s="1191"/>
      <c r="I42" s="346">
        <v>493</v>
      </c>
      <c r="J42" s="347">
        <v>483</v>
      </c>
      <c r="K42" s="347">
        <v>463</v>
      </c>
      <c r="L42" s="347">
        <v>330</v>
      </c>
      <c r="M42" s="348">
        <v>202</v>
      </c>
    </row>
    <row r="43" spans="2:13" ht="27.75" customHeight="1" x14ac:dyDescent="0.2">
      <c r="B43" s="1186"/>
      <c r="C43" s="1187"/>
      <c r="D43" s="106"/>
      <c r="E43" s="1190" t="s">
        <v>33</v>
      </c>
      <c r="F43" s="1190"/>
      <c r="G43" s="1190"/>
      <c r="H43" s="1191"/>
      <c r="I43" s="346">
        <v>2029</v>
      </c>
      <c r="J43" s="347">
        <v>2013</v>
      </c>
      <c r="K43" s="347">
        <v>1853</v>
      </c>
      <c r="L43" s="347">
        <v>2713</v>
      </c>
      <c r="M43" s="348">
        <v>2192</v>
      </c>
    </row>
    <row r="44" spans="2:13" ht="27.75" customHeight="1" x14ac:dyDescent="0.2">
      <c r="B44" s="1186"/>
      <c r="C44" s="1187"/>
      <c r="D44" s="106"/>
      <c r="E44" s="1190" t="s">
        <v>34</v>
      </c>
      <c r="F44" s="1190"/>
      <c r="G44" s="1190"/>
      <c r="H44" s="1191"/>
      <c r="I44" s="346">
        <v>146</v>
      </c>
      <c r="J44" s="347">
        <v>223</v>
      </c>
      <c r="K44" s="347">
        <v>207</v>
      </c>
      <c r="L44" s="347">
        <v>215</v>
      </c>
      <c r="M44" s="348">
        <v>189</v>
      </c>
    </row>
    <row r="45" spans="2:13" ht="27.75" customHeight="1" x14ac:dyDescent="0.2">
      <c r="B45" s="1186"/>
      <c r="C45" s="1187"/>
      <c r="D45" s="106"/>
      <c r="E45" s="1190" t="s">
        <v>35</v>
      </c>
      <c r="F45" s="1190"/>
      <c r="G45" s="1190"/>
      <c r="H45" s="1191"/>
      <c r="I45" s="346">
        <v>858</v>
      </c>
      <c r="J45" s="347">
        <v>748</v>
      </c>
      <c r="K45" s="347">
        <v>679</v>
      </c>
      <c r="L45" s="347">
        <v>653</v>
      </c>
      <c r="M45" s="348">
        <v>731</v>
      </c>
    </row>
    <row r="46" spans="2:13" ht="27.75" customHeight="1" x14ac:dyDescent="0.2">
      <c r="B46" s="1186"/>
      <c r="C46" s="1187"/>
      <c r="D46" s="107"/>
      <c r="E46" s="1190" t="s">
        <v>36</v>
      </c>
      <c r="F46" s="1190"/>
      <c r="G46" s="1190"/>
      <c r="H46" s="1191"/>
      <c r="I46" s="346" t="s">
        <v>488</v>
      </c>
      <c r="J46" s="347" t="s">
        <v>488</v>
      </c>
      <c r="K46" s="347" t="s">
        <v>488</v>
      </c>
      <c r="L46" s="347" t="s">
        <v>488</v>
      </c>
      <c r="M46" s="348" t="s">
        <v>488</v>
      </c>
    </row>
    <row r="47" spans="2:13" ht="27.75" customHeight="1" x14ac:dyDescent="0.2">
      <c r="B47" s="1186"/>
      <c r="C47" s="1187"/>
      <c r="D47" s="108"/>
      <c r="E47" s="1200" t="s">
        <v>37</v>
      </c>
      <c r="F47" s="1201"/>
      <c r="G47" s="1201"/>
      <c r="H47" s="1202"/>
      <c r="I47" s="346" t="s">
        <v>488</v>
      </c>
      <c r="J47" s="347" t="s">
        <v>488</v>
      </c>
      <c r="K47" s="347" t="s">
        <v>488</v>
      </c>
      <c r="L47" s="347" t="s">
        <v>488</v>
      </c>
      <c r="M47" s="348" t="s">
        <v>488</v>
      </c>
    </row>
    <row r="48" spans="2:13" ht="27.75" customHeight="1" x14ac:dyDescent="0.2">
      <c r="B48" s="1186"/>
      <c r="C48" s="1187"/>
      <c r="D48" s="106"/>
      <c r="E48" s="1190" t="s">
        <v>38</v>
      </c>
      <c r="F48" s="1190"/>
      <c r="G48" s="1190"/>
      <c r="H48" s="1191"/>
      <c r="I48" s="346" t="s">
        <v>488</v>
      </c>
      <c r="J48" s="347" t="s">
        <v>488</v>
      </c>
      <c r="K48" s="347" t="s">
        <v>488</v>
      </c>
      <c r="L48" s="347" t="s">
        <v>488</v>
      </c>
      <c r="M48" s="348" t="s">
        <v>488</v>
      </c>
    </row>
    <row r="49" spans="2:13" ht="27.75" customHeight="1" x14ac:dyDescent="0.2">
      <c r="B49" s="1188"/>
      <c r="C49" s="1189"/>
      <c r="D49" s="106"/>
      <c r="E49" s="1190" t="s">
        <v>39</v>
      </c>
      <c r="F49" s="1190"/>
      <c r="G49" s="1190"/>
      <c r="H49" s="1191"/>
      <c r="I49" s="346" t="s">
        <v>488</v>
      </c>
      <c r="J49" s="347" t="s">
        <v>488</v>
      </c>
      <c r="K49" s="347" t="s">
        <v>488</v>
      </c>
      <c r="L49" s="347" t="s">
        <v>488</v>
      </c>
      <c r="M49" s="348" t="s">
        <v>488</v>
      </c>
    </row>
    <row r="50" spans="2:13" ht="27.75" customHeight="1" x14ac:dyDescent="0.2">
      <c r="B50" s="1184" t="s">
        <v>40</v>
      </c>
      <c r="C50" s="1185"/>
      <c r="D50" s="109"/>
      <c r="E50" s="1190" t="s">
        <v>41</v>
      </c>
      <c r="F50" s="1190"/>
      <c r="G50" s="1190"/>
      <c r="H50" s="1191"/>
      <c r="I50" s="346">
        <v>2775</v>
      </c>
      <c r="J50" s="347">
        <v>2870</v>
      </c>
      <c r="K50" s="347">
        <v>3067</v>
      </c>
      <c r="L50" s="347">
        <v>3042</v>
      </c>
      <c r="M50" s="348">
        <v>3403</v>
      </c>
    </row>
    <row r="51" spans="2:13" ht="27.75" customHeight="1" x14ac:dyDescent="0.2">
      <c r="B51" s="1186"/>
      <c r="C51" s="1187"/>
      <c r="D51" s="106"/>
      <c r="E51" s="1190" t="s">
        <v>42</v>
      </c>
      <c r="F51" s="1190"/>
      <c r="G51" s="1190"/>
      <c r="H51" s="1191"/>
      <c r="I51" s="346">
        <v>104</v>
      </c>
      <c r="J51" s="347">
        <v>72</v>
      </c>
      <c r="K51" s="347">
        <v>48</v>
      </c>
      <c r="L51" s="347">
        <v>25</v>
      </c>
      <c r="M51" s="348">
        <v>22</v>
      </c>
    </row>
    <row r="52" spans="2:13" ht="27.75" customHeight="1" x14ac:dyDescent="0.2">
      <c r="B52" s="1188"/>
      <c r="C52" s="1189"/>
      <c r="D52" s="106"/>
      <c r="E52" s="1190" t="s">
        <v>43</v>
      </c>
      <c r="F52" s="1190"/>
      <c r="G52" s="1190"/>
      <c r="H52" s="1191"/>
      <c r="I52" s="346">
        <v>9056</v>
      </c>
      <c r="J52" s="347">
        <v>8819</v>
      </c>
      <c r="K52" s="347">
        <v>9269</v>
      </c>
      <c r="L52" s="347">
        <v>8948</v>
      </c>
      <c r="M52" s="348">
        <v>8850</v>
      </c>
    </row>
    <row r="53" spans="2:13" ht="27.75" customHeight="1" thickBot="1" x14ac:dyDescent="0.25">
      <c r="B53" s="1192" t="s">
        <v>19</v>
      </c>
      <c r="C53" s="1193"/>
      <c r="D53" s="110"/>
      <c r="E53" s="1194" t="s">
        <v>44</v>
      </c>
      <c r="F53" s="1194"/>
      <c r="G53" s="1194"/>
      <c r="H53" s="1195"/>
      <c r="I53" s="349">
        <v>3862</v>
      </c>
      <c r="J53" s="350">
        <v>5066</v>
      </c>
      <c r="K53" s="350">
        <v>3942</v>
      </c>
      <c r="L53" s="350">
        <v>5686</v>
      </c>
      <c r="M53" s="351">
        <v>4738</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sKZF9OV5OEv2CeMcPMg+1zTcVvzChlwn3hMCgez6P3Uea9mpvdjrq9/EhRK49JPtN0pNltDbA17iUDNPQvSbA==" saltValue="h1qiLfWpea484FEp/O3YR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40" zoomScaleNormal="40" zoomScaleSheetLayoutView="100" workbookViewId="0">
      <selection activeCell="G57" sqref="G57"/>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529</v>
      </c>
      <c r="G54" s="119" t="s">
        <v>530</v>
      </c>
      <c r="H54" s="120" t="s">
        <v>531</v>
      </c>
    </row>
    <row r="55" spans="2:8" ht="52.5" customHeight="1" x14ac:dyDescent="0.2">
      <c r="B55" s="121"/>
      <c r="C55" s="1211" t="s">
        <v>46</v>
      </c>
      <c r="D55" s="1211"/>
      <c r="E55" s="1212"/>
      <c r="F55" s="352">
        <v>1102</v>
      </c>
      <c r="G55" s="352">
        <v>1102</v>
      </c>
      <c r="H55" s="353">
        <v>1103</v>
      </c>
    </row>
    <row r="56" spans="2:8" ht="52.5" customHeight="1" x14ac:dyDescent="0.2">
      <c r="B56" s="122"/>
      <c r="C56" s="1213" t="s">
        <v>47</v>
      </c>
      <c r="D56" s="1213"/>
      <c r="E56" s="1214"/>
      <c r="F56" s="354">
        <v>132</v>
      </c>
      <c r="G56" s="354">
        <v>161</v>
      </c>
      <c r="H56" s="355">
        <v>393</v>
      </c>
    </row>
    <row r="57" spans="2:8" ht="53.25" customHeight="1" x14ac:dyDescent="0.2">
      <c r="B57" s="122"/>
      <c r="C57" s="1215" t="s">
        <v>48</v>
      </c>
      <c r="D57" s="1215"/>
      <c r="E57" s="1216"/>
      <c r="F57" s="356">
        <v>1832</v>
      </c>
      <c r="G57" s="356">
        <v>1778</v>
      </c>
      <c r="H57" s="357">
        <v>1906</v>
      </c>
    </row>
    <row r="58" spans="2:8" ht="45.75" customHeight="1" x14ac:dyDescent="0.2">
      <c r="B58" s="123"/>
      <c r="C58" s="1203" t="s">
        <v>554</v>
      </c>
      <c r="D58" s="1204"/>
      <c r="E58" s="1205"/>
      <c r="F58" s="358">
        <v>410</v>
      </c>
      <c r="G58" s="358">
        <v>656</v>
      </c>
      <c r="H58" s="359">
        <v>764</v>
      </c>
    </row>
    <row r="59" spans="2:8" ht="45.75" customHeight="1" x14ac:dyDescent="0.2">
      <c r="B59" s="123"/>
      <c r="C59" s="1203" t="s">
        <v>555</v>
      </c>
      <c r="D59" s="1204"/>
      <c r="E59" s="1205"/>
      <c r="F59" s="358">
        <v>804</v>
      </c>
      <c r="G59" s="358">
        <v>531</v>
      </c>
      <c r="H59" s="359">
        <v>549</v>
      </c>
    </row>
    <row r="60" spans="2:8" ht="45.75" customHeight="1" x14ac:dyDescent="0.2">
      <c r="B60" s="123"/>
      <c r="C60" s="1203" t="s">
        <v>556</v>
      </c>
      <c r="D60" s="1204"/>
      <c r="E60" s="1205"/>
      <c r="F60" s="358">
        <v>219</v>
      </c>
      <c r="G60" s="358">
        <v>219</v>
      </c>
      <c r="H60" s="359">
        <v>219</v>
      </c>
    </row>
    <row r="61" spans="2:8" ht="45.75" customHeight="1" x14ac:dyDescent="0.2">
      <c r="B61" s="123"/>
      <c r="C61" s="1203" t="s">
        <v>557</v>
      </c>
      <c r="D61" s="1204"/>
      <c r="E61" s="1205"/>
      <c r="F61" s="358">
        <v>182</v>
      </c>
      <c r="G61" s="358">
        <v>175</v>
      </c>
      <c r="H61" s="359">
        <v>177</v>
      </c>
    </row>
    <row r="62" spans="2:8" ht="45.75" customHeight="1" thickBot="1" x14ac:dyDescent="0.25">
      <c r="B62" s="124"/>
      <c r="C62" s="1206" t="s">
        <v>558</v>
      </c>
      <c r="D62" s="1207"/>
      <c r="E62" s="1208"/>
      <c r="F62" s="360">
        <v>125</v>
      </c>
      <c r="G62" s="360">
        <v>118</v>
      </c>
      <c r="H62" s="361">
        <v>112</v>
      </c>
    </row>
    <row r="63" spans="2:8" ht="52.5" customHeight="1" thickBot="1" x14ac:dyDescent="0.25">
      <c r="B63" s="125"/>
      <c r="C63" s="1209" t="s">
        <v>49</v>
      </c>
      <c r="D63" s="1209"/>
      <c r="E63" s="1210"/>
      <c r="F63" s="362">
        <v>3067</v>
      </c>
      <c r="G63" s="362">
        <v>3042</v>
      </c>
      <c r="H63" s="363">
        <v>3403</v>
      </c>
    </row>
    <row r="64" spans="2:8" ht="13.2" x14ac:dyDescent="0.2"/>
  </sheetData>
  <sheetProtection algorithmName="SHA-512" hashValue="gCJ0S8qUJoIE1XNdEH4EIJaX+BghrWMwbITx63hcPX6G04H8RVf7rg9Gj0e/mOKreD5fshKTdgqCOAVoHpCmjg==" saltValue="tVSNB55b6J7XV8zWNcmG1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526</v>
      </c>
      <c r="G2" s="139"/>
      <c r="H2" s="140"/>
    </row>
    <row r="3" spans="1:8" x14ac:dyDescent="0.2">
      <c r="A3" s="136" t="s">
        <v>519</v>
      </c>
      <c r="B3" s="141"/>
      <c r="C3" s="142"/>
      <c r="D3" s="143">
        <v>312702</v>
      </c>
      <c r="E3" s="144"/>
      <c r="F3" s="145">
        <v>125418</v>
      </c>
      <c r="G3" s="146"/>
      <c r="H3" s="147"/>
    </row>
    <row r="4" spans="1:8" x14ac:dyDescent="0.2">
      <c r="A4" s="148"/>
      <c r="B4" s="149"/>
      <c r="C4" s="150"/>
      <c r="D4" s="151">
        <v>186509</v>
      </c>
      <c r="E4" s="152"/>
      <c r="F4" s="153">
        <v>60445</v>
      </c>
      <c r="G4" s="154"/>
      <c r="H4" s="155"/>
    </row>
    <row r="5" spans="1:8" x14ac:dyDescent="0.2">
      <c r="A5" s="136" t="s">
        <v>521</v>
      </c>
      <c r="B5" s="141"/>
      <c r="C5" s="142"/>
      <c r="D5" s="143">
        <v>186428</v>
      </c>
      <c r="E5" s="144"/>
      <c r="F5" s="145">
        <v>108384</v>
      </c>
      <c r="G5" s="146"/>
      <c r="H5" s="147"/>
    </row>
    <row r="6" spans="1:8" x14ac:dyDescent="0.2">
      <c r="A6" s="148"/>
      <c r="B6" s="149"/>
      <c r="C6" s="150"/>
      <c r="D6" s="151">
        <v>86325</v>
      </c>
      <c r="E6" s="152"/>
      <c r="F6" s="153">
        <v>51153</v>
      </c>
      <c r="G6" s="154"/>
      <c r="H6" s="155"/>
    </row>
    <row r="7" spans="1:8" x14ac:dyDescent="0.2">
      <c r="A7" s="136" t="s">
        <v>522</v>
      </c>
      <c r="B7" s="141"/>
      <c r="C7" s="142"/>
      <c r="D7" s="143">
        <v>73663</v>
      </c>
      <c r="E7" s="144"/>
      <c r="F7" s="145">
        <v>80959</v>
      </c>
      <c r="G7" s="146"/>
      <c r="H7" s="147"/>
    </row>
    <row r="8" spans="1:8" x14ac:dyDescent="0.2">
      <c r="A8" s="148"/>
      <c r="B8" s="149"/>
      <c r="C8" s="150"/>
      <c r="D8" s="151">
        <v>47922</v>
      </c>
      <c r="E8" s="152"/>
      <c r="F8" s="153">
        <v>43928</v>
      </c>
      <c r="G8" s="154"/>
      <c r="H8" s="155"/>
    </row>
    <row r="9" spans="1:8" x14ac:dyDescent="0.2">
      <c r="A9" s="136" t="s">
        <v>523</v>
      </c>
      <c r="B9" s="141"/>
      <c r="C9" s="142"/>
      <c r="D9" s="143">
        <v>181934</v>
      </c>
      <c r="E9" s="144"/>
      <c r="F9" s="145">
        <v>117242</v>
      </c>
      <c r="G9" s="146"/>
      <c r="H9" s="147"/>
    </row>
    <row r="10" spans="1:8" x14ac:dyDescent="0.2">
      <c r="A10" s="148"/>
      <c r="B10" s="149"/>
      <c r="C10" s="150"/>
      <c r="D10" s="151">
        <v>41230</v>
      </c>
      <c r="E10" s="152"/>
      <c r="F10" s="153">
        <v>59234</v>
      </c>
      <c r="G10" s="154"/>
      <c r="H10" s="155"/>
    </row>
    <row r="11" spans="1:8" x14ac:dyDescent="0.2">
      <c r="A11" s="136" t="s">
        <v>524</v>
      </c>
      <c r="B11" s="141"/>
      <c r="C11" s="142"/>
      <c r="D11" s="143">
        <v>86590</v>
      </c>
      <c r="E11" s="144"/>
      <c r="F11" s="145">
        <v>113894</v>
      </c>
      <c r="G11" s="146"/>
      <c r="H11" s="147"/>
    </row>
    <row r="12" spans="1:8" x14ac:dyDescent="0.2">
      <c r="A12" s="148"/>
      <c r="B12" s="149"/>
      <c r="C12" s="156"/>
      <c r="D12" s="151">
        <v>57577</v>
      </c>
      <c r="E12" s="152"/>
      <c r="F12" s="153">
        <v>65544</v>
      </c>
      <c r="G12" s="154"/>
      <c r="H12" s="155"/>
    </row>
    <row r="13" spans="1:8" x14ac:dyDescent="0.2">
      <c r="A13" s="136"/>
      <c r="B13" s="141"/>
      <c r="C13" s="157"/>
      <c r="D13" s="158">
        <v>168263</v>
      </c>
      <c r="E13" s="159"/>
      <c r="F13" s="160">
        <v>109179</v>
      </c>
      <c r="G13" s="161"/>
      <c r="H13" s="147"/>
    </row>
    <row r="14" spans="1:8" x14ac:dyDescent="0.2">
      <c r="A14" s="148"/>
      <c r="B14" s="149"/>
      <c r="C14" s="150"/>
      <c r="D14" s="151">
        <v>83913</v>
      </c>
      <c r="E14" s="152"/>
      <c r="F14" s="153">
        <v>56061</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5.26</v>
      </c>
      <c r="C19" s="162">
        <f>ROUND(VALUE(SUBSTITUTE(実質収支比率等に係る経年分析!G$48,"▲","-")),2)</f>
        <v>7.92</v>
      </c>
      <c r="D19" s="162">
        <f>ROUND(VALUE(SUBSTITUTE(実質収支比率等に係る経年分析!H$48,"▲","-")),2)</f>
        <v>5.43</v>
      </c>
      <c r="E19" s="162">
        <f>ROUND(VALUE(SUBSTITUTE(実質収支比率等に係る経年分析!I$48,"▲","-")),2)</f>
        <v>4.38</v>
      </c>
      <c r="F19" s="162">
        <f>ROUND(VALUE(SUBSTITUTE(実質収支比率等に係る経年分析!J$48,"▲","-")),2)</f>
        <v>4.8600000000000003</v>
      </c>
    </row>
    <row r="20" spans="1:11" x14ac:dyDescent="0.2">
      <c r="A20" s="162" t="s">
        <v>53</v>
      </c>
      <c r="B20" s="162">
        <f>ROUND(VALUE(SUBSTITUTE(実質収支比率等に係る経年分析!F$47,"▲","-")),2)</f>
        <v>14.3</v>
      </c>
      <c r="C20" s="162">
        <f>ROUND(VALUE(SUBSTITUTE(実質収支比率等に係る経年分析!G$47,"▲","-")),2)</f>
        <v>14.27</v>
      </c>
      <c r="D20" s="162">
        <f>ROUND(VALUE(SUBSTITUTE(実質収支比率等に係る経年分析!H$47,"▲","-")),2)</f>
        <v>14.65</v>
      </c>
      <c r="E20" s="162">
        <f>ROUND(VALUE(SUBSTITUTE(実質収支比率等に係る経年分析!I$47,"▲","-")),2)</f>
        <v>14.39</v>
      </c>
      <c r="F20" s="162">
        <f>ROUND(VALUE(SUBSTITUTE(実質収支比率等に係る経年分析!J$47,"▲","-")),2)</f>
        <v>13.95</v>
      </c>
    </row>
    <row r="21" spans="1:11" x14ac:dyDescent="0.2">
      <c r="A21" s="162" t="s">
        <v>54</v>
      </c>
      <c r="B21" s="162">
        <f>IF(ISNUMBER(VALUE(SUBSTITUTE(実質収支比率等に係る経年分析!F$49,"▲","-"))),ROUND(VALUE(SUBSTITUTE(実質収支比率等に係る経年分析!F$49,"▲","-")),2),NA())</f>
        <v>0.33</v>
      </c>
      <c r="C21" s="162">
        <f>IF(ISNUMBER(VALUE(SUBSTITUTE(実質収支比率等に係る経年分析!G$49,"▲","-"))),ROUND(VALUE(SUBSTITUTE(実質収支比率等に係る経年分析!G$49,"▲","-")),2),NA())</f>
        <v>5.03</v>
      </c>
      <c r="D21" s="162">
        <f>IF(ISNUMBER(VALUE(SUBSTITUTE(実質収支比率等に係る経年分析!H$49,"▲","-"))),ROUND(VALUE(SUBSTITUTE(実質収支比率等に係る経年分析!H$49,"▲","-")),2),NA())</f>
        <v>-2.7</v>
      </c>
      <c r="E21" s="162">
        <f>IF(ISNUMBER(VALUE(SUBSTITUTE(実質収支比率等に係る経年分析!I$49,"▲","-"))),ROUND(VALUE(SUBSTITUTE(実質収支比率等に係る経年分析!I$49,"▲","-")),2),NA())</f>
        <v>-0.95</v>
      </c>
      <c r="F21" s="162">
        <f>IF(ISNUMBER(VALUE(SUBSTITUTE(実質収支比率等に係る経年分析!J$49,"▲","-"))),ROUND(VALUE(SUBSTITUTE(実質収支比率等に係る経年分析!J$49,"▲","-")),2),NA())</f>
        <v>0.62</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7.0000000000000007E-2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0.04</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0.14000000000000001</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0.02</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x14ac:dyDescent="0.2">
      <c r="A30" s="163" t="str">
        <f>IF(連結実質赤字比率に係る赤字・黒字の構成分析!C$40="",NA(),連結実質赤字比率に係る赤字・黒字の構成分析!C$40)</f>
        <v>地域開発事業特別会計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0.37</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0.06</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0.13</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0.15</v>
      </c>
    </row>
    <row r="31" spans="1:11" x14ac:dyDescent="0.2">
      <c r="A31" s="163" t="str">
        <f>IF(連結実質赤字比率に係る赤字・黒字の構成分析!C$39="",NA(),連結実質赤字比率に係る赤字・黒字の構成分析!C$39)</f>
        <v>介護保険特別会計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0.83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1.28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1.29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0.98</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0.98</v>
      </c>
    </row>
    <row r="32" spans="1:11" x14ac:dyDescent="0.2">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2.77</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3.03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4.1500000000000004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4.24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4.51</v>
      </c>
    </row>
    <row r="33" spans="1:16" x14ac:dyDescent="0.2">
      <c r="A33" s="163" t="str">
        <f>IF(連結実質赤字比率に係る赤字・黒字の構成分析!C$37="",NA(),連結実質赤字比率に係る赤字・黒字の構成分析!C$37)</f>
        <v>一般会計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5.25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7.92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5.43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4.38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4.8499999999999996</v>
      </c>
    </row>
    <row r="34" spans="1:16" x14ac:dyDescent="0.2">
      <c r="A34" s="163" t="str">
        <f>IF(連結実質赤字比率に係る赤字・黒字の構成分析!C$36="",NA(),連結実質赤字比率に係る赤字・黒字の構成分析!C$36)</f>
        <v>上水道事業会計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3.42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3.61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4.09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4.16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4.9400000000000004</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3.32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4.96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6.87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7.89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9.16</v>
      </c>
    </row>
    <row r="36" spans="1:16" x14ac:dyDescent="0.2">
      <c r="A36" s="163" t="str">
        <f>IF(連結実質赤字比率に係る赤字・黒字の構成分析!C$34="",NA(),連結実質赤字比率に係る赤字・黒字の構成分析!C$34)</f>
        <v>公立芽室病院事業会計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2.17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4.3899999999999997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11.5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12.29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10.51</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816</v>
      </c>
      <c r="E42" s="164"/>
      <c r="F42" s="164"/>
      <c r="G42" s="164">
        <f>'実質公債費比率（分子）の構造'!L$52</f>
        <v>832</v>
      </c>
      <c r="H42" s="164"/>
      <c r="I42" s="164"/>
      <c r="J42" s="164">
        <f>'実質公債費比率（分子）の構造'!M$52</f>
        <v>803</v>
      </c>
      <c r="K42" s="164"/>
      <c r="L42" s="164"/>
      <c r="M42" s="164">
        <f>'実質公債費比率（分子）の構造'!N$52</f>
        <v>820</v>
      </c>
      <c r="N42" s="164"/>
      <c r="O42" s="164"/>
      <c r="P42" s="164">
        <f>'実質公債費比率（分子）の構造'!O$52</f>
        <v>854</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92</v>
      </c>
      <c r="C44" s="164"/>
      <c r="D44" s="164"/>
      <c r="E44" s="164">
        <f>'実質公債費比率（分子）の構造'!L$50</f>
        <v>121</v>
      </c>
      <c r="F44" s="164"/>
      <c r="G44" s="164"/>
      <c r="H44" s="164">
        <f>'実質公債費比率（分子）の構造'!M$50</f>
        <v>146</v>
      </c>
      <c r="I44" s="164"/>
      <c r="J44" s="164"/>
      <c r="K44" s="164">
        <f>'実質公債費比率（分子）の構造'!N$50</f>
        <v>168</v>
      </c>
      <c r="L44" s="164"/>
      <c r="M44" s="164"/>
      <c r="N44" s="164">
        <f>'実質公債費比率（分子）の構造'!O$50</f>
        <v>158</v>
      </c>
      <c r="O44" s="164"/>
      <c r="P44" s="164"/>
    </row>
    <row r="45" spans="1:16" x14ac:dyDescent="0.2">
      <c r="A45" s="164" t="s">
        <v>63</v>
      </c>
      <c r="B45" s="164">
        <f>'実質公債費比率（分子）の構造'!K$49</f>
        <v>12</v>
      </c>
      <c r="C45" s="164"/>
      <c r="D45" s="164"/>
      <c r="E45" s="164">
        <f>'実質公債費比率（分子）の構造'!L$49</f>
        <v>11</v>
      </c>
      <c r="F45" s="164"/>
      <c r="G45" s="164"/>
      <c r="H45" s="164">
        <f>'実質公債費比率（分子）の構造'!M$49</f>
        <v>16</v>
      </c>
      <c r="I45" s="164"/>
      <c r="J45" s="164"/>
      <c r="K45" s="164">
        <f>'実質公債費比率（分子）の構造'!N$49</f>
        <v>23</v>
      </c>
      <c r="L45" s="164"/>
      <c r="M45" s="164"/>
      <c r="N45" s="164">
        <f>'実質公債費比率（分子）の構造'!O$49</f>
        <v>27</v>
      </c>
      <c r="O45" s="164"/>
      <c r="P45" s="164"/>
    </row>
    <row r="46" spans="1:16" x14ac:dyDescent="0.2">
      <c r="A46" s="164" t="s">
        <v>64</v>
      </c>
      <c r="B46" s="164">
        <f>'実質公債費比率（分子）の構造'!K$48</f>
        <v>247</v>
      </c>
      <c r="C46" s="164"/>
      <c r="D46" s="164"/>
      <c r="E46" s="164">
        <f>'実質公債費比率（分子）の構造'!L$48</f>
        <v>224</v>
      </c>
      <c r="F46" s="164"/>
      <c r="G46" s="164"/>
      <c r="H46" s="164">
        <f>'実質公債費比率（分子）の構造'!M$48</f>
        <v>258</v>
      </c>
      <c r="I46" s="164"/>
      <c r="J46" s="164"/>
      <c r="K46" s="164">
        <f>'実質公債費比率（分子）の構造'!N$48</f>
        <v>240</v>
      </c>
      <c r="L46" s="164"/>
      <c r="M46" s="164"/>
      <c r="N46" s="164">
        <f>'実質公債費比率（分子）の構造'!O$48</f>
        <v>249</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797</v>
      </c>
      <c r="C49" s="164"/>
      <c r="D49" s="164"/>
      <c r="E49" s="164">
        <f>'実質公債費比率（分子）の構造'!L$45</f>
        <v>917</v>
      </c>
      <c r="F49" s="164"/>
      <c r="G49" s="164"/>
      <c r="H49" s="164">
        <f>'実質公債費比率（分子）の構造'!M$45</f>
        <v>952</v>
      </c>
      <c r="I49" s="164"/>
      <c r="J49" s="164"/>
      <c r="K49" s="164">
        <f>'実質公債費比率（分子）の構造'!N$45</f>
        <v>1054</v>
      </c>
      <c r="L49" s="164"/>
      <c r="M49" s="164"/>
      <c r="N49" s="164">
        <f>'実質公債費比率（分子）の構造'!O$45</f>
        <v>1104</v>
      </c>
      <c r="O49" s="164"/>
      <c r="P49" s="164"/>
    </row>
    <row r="50" spans="1:16" x14ac:dyDescent="0.2">
      <c r="A50" s="164" t="s">
        <v>67</v>
      </c>
      <c r="B50" s="164" t="e">
        <f>NA()</f>
        <v>#N/A</v>
      </c>
      <c r="C50" s="164">
        <f>IF(ISNUMBER('実質公債費比率（分子）の構造'!K$53),'実質公債費比率（分子）の構造'!K$53,NA())</f>
        <v>332</v>
      </c>
      <c r="D50" s="164" t="e">
        <f>NA()</f>
        <v>#N/A</v>
      </c>
      <c r="E50" s="164" t="e">
        <f>NA()</f>
        <v>#N/A</v>
      </c>
      <c r="F50" s="164">
        <f>IF(ISNUMBER('実質公債費比率（分子）の構造'!L$53),'実質公債費比率（分子）の構造'!L$53,NA())</f>
        <v>441</v>
      </c>
      <c r="G50" s="164" t="e">
        <f>NA()</f>
        <v>#N/A</v>
      </c>
      <c r="H50" s="164" t="e">
        <f>NA()</f>
        <v>#N/A</v>
      </c>
      <c r="I50" s="164">
        <f>IF(ISNUMBER('実質公債費比率（分子）の構造'!M$53),'実質公債費比率（分子）の構造'!M$53,NA())</f>
        <v>569</v>
      </c>
      <c r="J50" s="164" t="e">
        <f>NA()</f>
        <v>#N/A</v>
      </c>
      <c r="K50" s="164" t="e">
        <f>NA()</f>
        <v>#N/A</v>
      </c>
      <c r="L50" s="164">
        <f>IF(ISNUMBER('実質公債費比率（分子）の構造'!N$53),'実質公債費比率（分子）の構造'!N$53,NA())</f>
        <v>665</v>
      </c>
      <c r="M50" s="164" t="e">
        <f>NA()</f>
        <v>#N/A</v>
      </c>
      <c r="N50" s="164" t="e">
        <f>NA()</f>
        <v>#N/A</v>
      </c>
      <c r="O50" s="164">
        <f>IF(ISNUMBER('実質公債費比率（分子）の構造'!O$53),'実質公債費比率（分子）の構造'!O$53,NA())</f>
        <v>684</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9056</v>
      </c>
      <c r="E56" s="163"/>
      <c r="F56" s="163"/>
      <c r="G56" s="163">
        <f>'将来負担比率（分子）の構造'!J$52</f>
        <v>8819</v>
      </c>
      <c r="H56" s="163"/>
      <c r="I56" s="163"/>
      <c r="J56" s="163">
        <f>'将来負担比率（分子）の構造'!K$52</f>
        <v>9269</v>
      </c>
      <c r="K56" s="163"/>
      <c r="L56" s="163"/>
      <c r="M56" s="163">
        <f>'将来負担比率（分子）の構造'!L$52</f>
        <v>8948</v>
      </c>
      <c r="N56" s="163"/>
      <c r="O56" s="163"/>
      <c r="P56" s="163">
        <f>'将来負担比率（分子）の構造'!M$52</f>
        <v>8850</v>
      </c>
    </row>
    <row r="57" spans="1:16" x14ac:dyDescent="0.2">
      <c r="A57" s="163" t="s">
        <v>42</v>
      </c>
      <c r="B57" s="163"/>
      <c r="C57" s="163"/>
      <c r="D57" s="163">
        <f>'将来負担比率（分子）の構造'!I$51</f>
        <v>104</v>
      </c>
      <c r="E57" s="163"/>
      <c r="F57" s="163"/>
      <c r="G57" s="163">
        <f>'将来負担比率（分子）の構造'!J$51</f>
        <v>72</v>
      </c>
      <c r="H57" s="163"/>
      <c r="I57" s="163"/>
      <c r="J57" s="163">
        <f>'将来負担比率（分子）の構造'!K$51</f>
        <v>48</v>
      </c>
      <c r="K57" s="163"/>
      <c r="L57" s="163"/>
      <c r="M57" s="163">
        <f>'将来負担比率（分子）の構造'!L$51</f>
        <v>25</v>
      </c>
      <c r="N57" s="163"/>
      <c r="O57" s="163"/>
      <c r="P57" s="163">
        <f>'将来負担比率（分子）の構造'!M$51</f>
        <v>22</v>
      </c>
    </row>
    <row r="58" spans="1:16" x14ac:dyDescent="0.2">
      <c r="A58" s="163" t="s">
        <v>41</v>
      </c>
      <c r="B58" s="163"/>
      <c r="C58" s="163"/>
      <c r="D58" s="163">
        <f>'将来負担比率（分子）の構造'!I$50</f>
        <v>2775</v>
      </c>
      <c r="E58" s="163"/>
      <c r="F58" s="163"/>
      <c r="G58" s="163">
        <f>'将来負担比率（分子）の構造'!J$50</f>
        <v>2870</v>
      </c>
      <c r="H58" s="163"/>
      <c r="I58" s="163"/>
      <c r="J58" s="163">
        <f>'将来負担比率（分子）の構造'!K$50</f>
        <v>3067</v>
      </c>
      <c r="K58" s="163"/>
      <c r="L58" s="163"/>
      <c r="M58" s="163">
        <f>'将来負担比率（分子）の構造'!L$50</f>
        <v>3042</v>
      </c>
      <c r="N58" s="163"/>
      <c r="O58" s="163"/>
      <c r="P58" s="163">
        <f>'将来負担比率（分子）の構造'!M$50</f>
        <v>3403</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858</v>
      </c>
      <c r="C62" s="163"/>
      <c r="D62" s="163"/>
      <c r="E62" s="163">
        <f>'将来負担比率（分子）の構造'!J$45</f>
        <v>748</v>
      </c>
      <c r="F62" s="163"/>
      <c r="G62" s="163"/>
      <c r="H62" s="163">
        <f>'将来負担比率（分子）の構造'!K$45</f>
        <v>679</v>
      </c>
      <c r="I62" s="163"/>
      <c r="J62" s="163"/>
      <c r="K62" s="163">
        <f>'将来負担比率（分子）の構造'!L$45</f>
        <v>653</v>
      </c>
      <c r="L62" s="163"/>
      <c r="M62" s="163"/>
      <c r="N62" s="163">
        <f>'将来負担比率（分子）の構造'!M$45</f>
        <v>731</v>
      </c>
      <c r="O62" s="163"/>
      <c r="P62" s="163"/>
    </row>
    <row r="63" spans="1:16" x14ac:dyDescent="0.2">
      <c r="A63" s="163" t="s">
        <v>34</v>
      </c>
      <c r="B63" s="163">
        <f>'将来負担比率（分子）の構造'!I$44</f>
        <v>146</v>
      </c>
      <c r="C63" s="163"/>
      <c r="D63" s="163"/>
      <c r="E63" s="163">
        <f>'将来負担比率（分子）の構造'!J$44</f>
        <v>223</v>
      </c>
      <c r="F63" s="163"/>
      <c r="G63" s="163"/>
      <c r="H63" s="163">
        <f>'将来負担比率（分子）の構造'!K$44</f>
        <v>207</v>
      </c>
      <c r="I63" s="163"/>
      <c r="J63" s="163"/>
      <c r="K63" s="163">
        <f>'将来負担比率（分子）の構造'!L$44</f>
        <v>215</v>
      </c>
      <c r="L63" s="163"/>
      <c r="M63" s="163"/>
      <c r="N63" s="163">
        <f>'将来負担比率（分子）の構造'!M$44</f>
        <v>189</v>
      </c>
      <c r="O63" s="163"/>
      <c r="P63" s="163"/>
    </row>
    <row r="64" spans="1:16" x14ac:dyDescent="0.2">
      <c r="A64" s="163" t="s">
        <v>33</v>
      </c>
      <c r="B64" s="163">
        <f>'将来負担比率（分子）の構造'!I$43</f>
        <v>2029</v>
      </c>
      <c r="C64" s="163"/>
      <c r="D64" s="163"/>
      <c r="E64" s="163">
        <f>'将来負担比率（分子）の構造'!J$43</f>
        <v>2013</v>
      </c>
      <c r="F64" s="163"/>
      <c r="G64" s="163"/>
      <c r="H64" s="163">
        <f>'将来負担比率（分子）の構造'!K$43</f>
        <v>1853</v>
      </c>
      <c r="I64" s="163"/>
      <c r="J64" s="163"/>
      <c r="K64" s="163">
        <f>'将来負担比率（分子）の構造'!L$43</f>
        <v>2713</v>
      </c>
      <c r="L64" s="163"/>
      <c r="M64" s="163"/>
      <c r="N64" s="163">
        <f>'将来負担比率（分子）の構造'!M$43</f>
        <v>2192</v>
      </c>
      <c r="O64" s="163"/>
      <c r="P64" s="163"/>
    </row>
    <row r="65" spans="1:16" x14ac:dyDescent="0.2">
      <c r="A65" s="163" t="s">
        <v>32</v>
      </c>
      <c r="B65" s="163">
        <f>'将来負担比率（分子）の構造'!I$42</f>
        <v>493</v>
      </c>
      <c r="C65" s="163"/>
      <c r="D65" s="163"/>
      <c r="E65" s="163">
        <f>'将来負担比率（分子）の構造'!J$42</f>
        <v>483</v>
      </c>
      <c r="F65" s="163"/>
      <c r="G65" s="163"/>
      <c r="H65" s="163">
        <f>'将来負担比率（分子）の構造'!K$42</f>
        <v>463</v>
      </c>
      <c r="I65" s="163"/>
      <c r="J65" s="163"/>
      <c r="K65" s="163">
        <f>'将来負担比率（分子）の構造'!L$42</f>
        <v>330</v>
      </c>
      <c r="L65" s="163"/>
      <c r="M65" s="163"/>
      <c r="N65" s="163">
        <f>'将来負担比率（分子）の構造'!M$42</f>
        <v>202</v>
      </c>
      <c r="O65" s="163"/>
      <c r="P65" s="163"/>
    </row>
    <row r="66" spans="1:16" x14ac:dyDescent="0.2">
      <c r="A66" s="163" t="s">
        <v>31</v>
      </c>
      <c r="B66" s="163">
        <f>'将来負担比率（分子）の構造'!I$41</f>
        <v>12272</v>
      </c>
      <c r="C66" s="163"/>
      <c r="D66" s="163"/>
      <c r="E66" s="163">
        <f>'将来負担比率（分子）の構造'!J$41</f>
        <v>13361</v>
      </c>
      <c r="F66" s="163"/>
      <c r="G66" s="163"/>
      <c r="H66" s="163">
        <f>'将来負担比率（分子）の構造'!K$41</f>
        <v>13123</v>
      </c>
      <c r="I66" s="163"/>
      <c r="J66" s="163"/>
      <c r="K66" s="163">
        <f>'将来負担比率（分子）の構造'!L$41</f>
        <v>13791</v>
      </c>
      <c r="L66" s="163"/>
      <c r="M66" s="163"/>
      <c r="N66" s="163">
        <f>'将来負担比率（分子）の構造'!M$41</f>
        <v>13699</v>
      </c>
      <c r="O66" s="163"/>
      <c r="P66" s="163"/>
    </row>
    <row r="67" spans="1:16" x14ac:dyDescent="0.2">
      <c r="A67" s="163" t="s">
        <v>71</v>
      </c>
      <c r="B67" s="163" t="e">
        <f>NA()</f>
        <v>#N/A</v>
      </c>
      <c r="C67" s="163">
        <f>IF(ISNUMBER('将来負担比率（分子）の構造'!I$53), IF('将来負担比率（分子）の構造'!I$53 &lt; 0, 0, '将来負担比率（分子）の構造'!I$53), NA())</f>
        <v>3862</v>
      </c>
      <c r="D67" s="163" t="e">
        <f>NA()</f>
        <v>#N/A</v>
      </c>
      <c r="E67" s="163" t="e">
        <f>NA()</f>
        <v>#N/A</v>
      </c>
      <c r="F67" s="163">
        <f>IF(ISNUMBER('将来負担比率（分子）の構造'!J$53), IF('将来負担比率（分子）の構造'!J$53 &lt; 0, 0, '将来負担比率（分子）の構造'!J$53), NA())</f>
        <v>5066</v>
      </c>
      <c r="G67" s="163" t="e">
        <f>NA()</f>
        <v>#N/A</v>
      </c>
      <c r="H67" s="163" t="e">
        <f>NA()</f>
        <v>#N/A</v>
      </c>
      <c r="I67" s="163">
        <f>IF(ISNUMBER('将来負担比率（分子）の構造'!K$53), IF('将来負担比率（分子）の構造'!K$53 &lt; 0, 0, '将来負担比率（分子）の構造'!K$53), NA())</f>
        <v>3942</v>
      </c>
      <c r="J67" s="163" t="e">
        <f>NA()</f>
        <v>#N/A</v>
      </c>
      <c r="K67" s="163" t="e">
        <f>NA()</f>
        <v>#N/A</v>
      </c>
      <c r="L67" s="163">
        <f>IF(ISNUMBER('将来負担比率（分子）の構造'!L$53), IF('将来負担比率（分子）の構造'!L$53 &lt; 0, 0, '将来負担比率（分子）の構造'!L$53), NA())</f>
        <v>5686</v>
      </c>
      <c r="M67" s="163" t="e">
        <f>NA()</f>
        <v>#N/A</v>
      </c>
      <c r="N67" s="163" t="e">
        <f>NA()</f>
        <v>#N/A</v>
      </c>
      <c r="O67" s="163">
        <f>IF(ISNUMBER('将来負担比率（分子）の構造'!M$53), IF('将来負担比率（分子）の構造'!M$53 &lt; 0, 0, '将来負担比率（分子）の構造'!M$53), NA())</f>
        <v>4738</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1102</v>
      </c>
      <c r="C72" s="167">
        <f>基金残高に係る経年分析!G55</f>
        <v>1102</v>
      </c>
      <c r="D72" s="167">
        <f>基金残高に係る経年分析!H55</f>
        <v>1103</v>
      </c>
    </row>
    <row r="73" spans="1:16" x14ac:dyDescent="0.2">
      <c r="A73" s="166" t="s">
        <v>74</v>
      </c>
      <c r="B73" s="167">
        <f>基金残高に係る経年分析!F56</f>
        <v>132</v>
      </c>
      <c r="C73" s="167">
        <f>基金残高に係る経年分析!G56</f>
        <v>161</v>
      </c>
      <c r="D73" s="167">
        <f>基金残高に係る経年分析!H56</f>
        <v>393</v>
      </c>
    </row>
    <row r="74" spans="1:16" x14ac:dyDescent="0.2">
      <c r="A74" s="166" t="s">
        <v>75</v>
      </c>
      <c r="B74" s="167">
        <f>基金残高に係る経年分析!F57</f>
        <v>1832</v>
      </c>
      <c r="C74" s="167">
        <f>基金残高に係る経年分析!G57</f>
        <v>1778</v>
      </c>
      <c r="D74" s="167">
        <f>基金残高に係る経年分析!H57</f>
        <v>1906</v>
      </c>
    </row>
  </sheetData>
  <sheetProtection algorithmName="SHA-512" hashValue="Ejp/vN5ejwfp0Mc12CW9i9d5HaZqR9KTEcc2S7tBDgez/oVRGw95BvGb4eu0Ga+yRpqqs4Vw+Rv+SZ5QUUWnxQ==" saltValue="WEcB6FEEtl0YxKAk9lEfX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view="pageBreakPreview" zoomScale="60" zoomScaleNormal="100" workbookViewId="0">
      <selection activeCell="CZ36" sqref="CZ36:DC36"/>
    </sheetView>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215</v>
      </c>
      <c r="C5" s="677"/>
      <c r="D5" s="677"/>
      <c r="E5" s="677"/>
      <c r="F5" s="677"/>
      <c r="G5" s="677"/>
      <c r="H5" s="677"/>
      <c r="I5" s="677"/>
      <c r="J5" s="677"/>
      <c r="K5" s="677"/>
      <c r="L5" s="677"/>
      <c r="M5" s="677"/>
      <c r="N5" s="677"/>
      <c r="O5" s="677"/>
      <c r="P5" s="677"/>
      <c r="Q5" s="678"/>
      <c r="R5" s="673">
        <v>3239451</v>
      </c>
      <c r="S5" s="674"/>
      <c r="T5" s="674"/>
      <c r="U5" s="674"/>
      <c r="V5" s="674"/>
      <c r="W5" s="674"/>
      <c r="X5" s="674"/>
      <c r="Y5" s="702"/>
      <c r="Z5" s="715">
        <v>22.1</v>
      </c>
      <c r="AA5" s="715"/>
      <c r="AB5" s="715"/>
      <c r="AC5" s="715"/>
      <c r="AD5" s="716">
        <v>3176329</v>
      </c>
      <c r="AE5" s="716"/>
      <c r="AF5" s="716"/>
      <c r="AG5" s="716"/>
      <c r="AH5" s="716"/>
      <c r="AI5" s="716"/>
      <c r="AJ5" s="716"/>
      <c r="AK5" s="716"/>
      <c r="AL5" s="703">
        <v>39.6</v>
      </c>
      <c r="AM5" s="685"/>
      <c r="AN5" s="685"/>
      <c r="AO5" s="704"/>
      <c r="AP5" s="676" t="s">
        <v>216</v>
      </c>
      <c r="AQ5" s="677"/>
      <c r="AR5" s="677"/>
      <c r="AS5" s="677"/>
      <c r="AT5" s="677"/>
      <c r="AU5" s="677"/>
      <c r="AV5" s="677"/>
      <c r="AW5" s="677"/>
      <c r="AX5" s="677"/>
      <c r="AY5" s="677"/>
      <c r="AZ5" s="677"/>
      <c r="BA5" s="677"/>
      <c r="BB5" s="677"/>
      <c r="BC5" s="677"/>
      <c r="BD5" s="677"/>
      <c r="BE5" s="677"/>
      <c r="BF5" s="678"/>
      <c r="BG5" s="621">
        <v>3176329</v>
      </c>
      <c r="BH5" s="622"/>
      <c r="BI5" s="622"/>
      <c r="BJ5" s="622"/>
      <c r="BK5" s="622"/>
      <c r="BL5" s="622"/>
      <c r="BM5" s="622"/>
      <c r="BN5" s="623"/>
      <c r="BO5" s="659">
        <v>98.1</v>
      </c>
      <c r="BP5" s="659"/>
      <c r="BQ5" s="659"/>
      <c r="BR5" s="659"/>
      <c r="BS5" s="660">
        <v>51353</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2">
      <c r="B6" s="618" t="s">
        <v>220</v>
      </c>
      <c r="C6" s="619"/>
      <c r="D6" s="619"/>
      <c r="E6" s="619"/>
      <c r="F6" s="619"/>
      <c r="G6" s="619"/>
      <c r="H6" s="619"/>
      <c r="I6" s="619"/>
      <c r="J6" s="619"/>
      <c r="K6" s="619"/>
      <c r="L6" s="619"/>
      <c r="M6" s="619"/>
      <c r="N6" s="619"/>
      <c r="O6" s="619"/>
      <c r="P6" s="619"/>
      <c r="Q6" s="620"/>
      <c r="R6" s="621">
        <v>321540</v>
      </c>
      <c r="S6" s="622"/>
      <c r="T6" s="622"/>
      <c r="U6" s="622"/>
      <c r="V6" s="622"/>
      <c r="W6" s="622"/>
      <c r="X6" s="622"/>
      <c r="Y6" s="623"/>
      <c r="Z6" s="659">
        <v>2.2000000000000002</v>
      </c>
      <c r="AA6" s="659"/>
      <c r="AB6" s="659"/>
      <c r="AC6" s="659"/>
      <c r="AD6" s="660">
        <v>321540</v>
      </c>
      <c r="AE6" s="660"/>
      <c r="AF6" s="660"/>
      <c r="AG6" s="660"/>
      <c r="AH6" s="660"/>
      <c r="AI6" s="660"/>
      <c r="AJ6" s="660"/>
      <c r="AK6" s="660"/>
      <c r="AL6" s="624">
        <v>4</v>
      </c>
      <c r="AM6" s="625"/>
      <c r="AN6" s="625"/>
      <c r="AO6" s="661"/>
      <c r="AP6" s="618" t="s">
        <v>221</v>
      </c>
      <c r="AQ6" s="619"/>
      <c r="AR6" s="619"/>
      <c r="AS6" s="619"/>
      <c r="AT6" s="619"/>
      <c r="AU6" s="619"/>
      <c r="AV6" s="619"/>
      <c r="AW6" s="619"/>
      <c r="AX6" s="619"/>
      <c r="AY6" s="619"/>
      <c r="AZ6" s="619"/>
      <c r="BA6" s="619"/>
      <c r="BB6" s="619"/>
      <c r="BC6" s="619"/>
      <c r="BD6" s="619"/>
      <c r="BE6" s="619"/>
      <c r="BF6" s="620"/>
      <c r="BG6" s="621">
        <v>3176329</v>
      </c>
      <c r="BH6" s="622"/>
      <c r="BI6" s="622"/>
      <c r="BJ6" s="622"/>
      <c r="BK6" s="622"/>
      <c r="BL6" s="622"/>
      <c r="BM6" s="622"/>
      <c r="BN6" s="623"/>
      <c r="BO6" s="659">
        <v>98.1</v>
      </c>
      <c r="BP6" s="659"/>
      <c r="BQ6" s="659"/>
      <c r="BR6" s="659"/>
      <c r="BS6" s="660">
        <v>51353</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109959</v>
      </c>
      <c r="CS6" s="622"/>
      <c r="CT6" s="622"/>
      <c r="CU6" s="622"/>
      <c r="CV6" s="622"/>
      <c r="CW6" s="622"/>
      <c r="CX6" s="622"/>
      <c r="CY6" s="623"/>
      <c r="CZ6" s="703">
        <v>0.8</v>
      </c>
      <c r="DA6" s="685"/>
      <c r="DB6" s="685"/>
      <c r="DC6" s="705"/>
      <c r="DD6" s="627" t="s">
        <v>121</v>
      </c>
      <c r="DE6" s="622"/>
      <c r="DF6" s="622"/>
      <c r="DG6" s="622"/>
      <c r="DH6" s="622"/>
      <c r="DI6" s="622"/>
      <c r="DJ6" s="622"/>
      <c r="DK6" s="622"/>
      <c r="DL6" s="622"/>
      <c r="DM6" s="622"/>
      <c r="DN6" s="622"/>
      <c r="DO6" s="622"/>
      <c r="DP6" s="623"/>
      <c r="DQ6" s="627">
        <v>109959</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1293</v>
      </c>
      <c r="S7" s="622"/>
      <c r="T7" s="622"/>
      <c r="U7" s="622"/>
      <c r="V7" s="622"/>
      <c r="W7" s="622"/>
      <c r="X7" s="622"/>
      <c r="Y7" s="623"/>
      <c r="Z7" s="659">
        <v>0</v>
      </c>
      <c r="AA7" s="659"/>
      <c r="AB7" s="659"/>
      <c r="AC7" s="659"/>
      <c r="AD7" s="660">
        <v>1293</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1262035</v>
      </c>
      <c r="BH7" s="622"/>
      <c r="BI7" s="622"/>
      <c r="BJ7" s="622"/>
      <c r="BK7" s="622"/>
      <c r="BL7" s="622"/>
      <c r="BM7" s="622"/>
      <c r="BN7" s="623"/>
      <c r="BO7" s="659">
        <v>39</v>
      </c>
      <c r="BP7" s="659"/>
      <c r="BQ7" s="659"/>
      <c r="BR7" s="659"/>
      <c r="BS7" s="660">
        <v>51353</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2172262</v>
      </c>
      <c r="CS7" s="622"/>
      <c r="CT7" s="622"/>
      <c r="CU7" s="622"/>
      <c r="CV7" s="622"/>
      <c r="CW7" s="622"/>
      <c r="CX7" s="622"/>
      <c r="CY7" s="623"/>
      <c r="CZ7" s="659">
        <v>15.2</v>
      </c>
      <c r="DA7" s="659"/>
      <c r="DB7" s="659"/>
      <c r="DC7" s="659"/>
      <c r="DD7" s="627">
        <v>68880</v>
      </c>
      <c r="DE7" s="622"/>
      <c r="DF7" s="622"/>
      <c r="DG7" s="622"/>
      <c r="DH7" s="622"/>
      <c r="DI7" s="622"/>
      <c r="DJ7" s="622"/>
      <c r="DK7" s="622"/>
      <c r="DL7" s="622"/>
      <c r="DM7" s="622"/>
      <c r="DN7" s="622"/>
      <c r="DO7" s="622"/>
      <c r="DP7" s="623"/>
      <c r="DQ7" s="627">
        <v>1197079</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12276</v>
      </c>
      <c r="S8" s="622"/>
      <c r="T8" s="622"/>
      <c r="U8" s="622"/>
      <c r="V8" s="622"/>
      <c r="W8" s="622"/>
      <c r="X8" s="622"/>
      <c r="Y8" s="623"/>
      <c r="Z8" s="659">
        <v>0.1</v>
      </c>
      <c r="AA8" s="659"/>
      <c r="AB8" s="659"/>
      <c r="AC8" s="659"/>
      <c r="AD8" s="660">
        <v>12276</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29080</v>
      </c>
      <c r="BH8" s="622"/>
      <c r="BI8" s="622"/>
      <c r="BJ8" s="622"/>
      <c r="BK8" s="622"/>
      <c r="BL8" s="622"/>
      <c r="BM8" s="622"/>
      <c r="BN8" s="623"/>
      <c r="BO8" s="659">
        <v>0.9</v>
      </c>
      <c r="BP8" s="659"/>
      <c r="BQ8" s="659"/>
      <c r="BR8" s="659"/>
      <c r="BS8" s="660" t="s">
        <v>121</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3464145</v>
      </c>
      <c r="CS8" s="622"/>
      <c r="CT8" s="622"/>
      <c r="CU8" s="622"/>
      <c r="CV8" s="622"/>
      <c r="CW8" s="622"/>
      <c r="CX8" s="622"/>
      <c r="CY8" s="623"/>
      <c r="CZ8" s="659">
        <v>24.3</v>
      </c>
      <c r="DA8" s="659"/>
      <c r="DB8" s="659"/>
      <c r="DC8" s="659"/>
      <c r="DD8" s="627">
        <v>131390</v>
      </c>
      <c r="DE8" s="622"/>
      <c r="DF8" s="622"/>
      <c r="DG8" s="622"/>
      <c r="DH8" s="622"/>
      <c r="DI8" s="622"/>
      <c r="DJ8" s="622"/>
      <c r="DK8" s="622"/>
      <c r="DL8" s="622"/>
      <c r="DM8" s="622"/>
      <c r="DN8" s="622"/>
      <c r="DO8" s="622"/>
      <c r="DP8" s="623"/>
      <c r="DQ8" s="627">
        <v>1723954</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18886</v>
      </c>
      <c r="S9" s="622"/>
      <c r="T9" s="622"/>
      <c r="U9" s="622"/>
      <c r="V9" s="622"/>
      <c r="W9" s="622"/>
      <c r="X9" s="622"/>
      <c r="Y9" s="623"/>
      <c r="Z9" s="659">
        <v>0.1</v>
      </c>
      <c r="AA9" s="659"/>
      <c r="AB9" s="659"/>
      <c r="AC9" s="659"/>
      <c r="AD9" s="660">
        <v>18886</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973693</v>
      </c>
      <c r="BH9" s="622"/>
      <c r="BI9" s="622"/>
      <c r="BJ9" s="622"/>
      <c r="BK9" s="622"/>
      <c r="BL9" s="622"/>
      <c r="BM9" s="622"/>
      <c r="BN9" s="623"/>
      <c r="BO9" s="659">
        <v>30.1</v>
      </c>
      <c r="BP9" s="659"/>
      <c r="BQ9" s="659"/>
      <c r="BR9" s="659"/>
      <c r="BS9" s="660" t="s">
        <v>121</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1247534</v>
      </c>
      <c r="CS9" s="622"/>
      <c r="CT9" s="622"/>
      <c r="CU9" s="622"/>
      <c r="CV9" s="622"/>
      <c r="CW9" s="622"/>
      <c r="CX9" s="622"/>
      <c r="CY9" s="623"/>
      <c r="CZ9" s="659">
        <v>8.8000000000000007</v>
      </c>
      <c r="DA9" s="659"/>
      <c r="DB9" s="659"/>
      <c r="DC9" s="659"/>
      <c r="DD9" s="627">
        <v>5561</v>
      </c>
      <c r="DE9" s="622"/>
      <c r="DF9" s="622"/>
      <c r="DG9" s="622"/>
      <c r="DH9" s="622"/>
      <c r="DI9" s="622"/>
      <c r="DJ9" s="622"/>
      <c r="DK9" s="622"/>
      <c r="DL9" s="622"/>
      <c r="DM9" s="622"/>
      <c r="DN9" s="622"/>
      <c r="DO9" s="622"/>
      <c r="DP9" s="623"/>
      <c r="DQ9" s="627">
        <v>1104422</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79571</v>
      </c>
      <c r="BH10" s="622"/>
      <c r="BI10" s="622"/>
      <c r="BJ10" s="622"/>
      <c r="BK10" s="622"/>
      <c r="BL10" s="622"/>
      <c r="BM10" s="622"/>
      <c r="BN10" s="623"/>
      <c r="BO10" s="659">
        <v>2.5</v>
      </c>
      <c r="BP10" s="659"/>
      <c r="BQ10" s="659"/>
      <c r="BR10" s="659"/>
      <c r="BS10" s="660" t="s">
        <v>121</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453</v>
      </c>
      <c r="CS10" s="622"/>
      <c r="CT10" s="622"/>
      <c r="CU10" s="622"/>
      <c r="CV10" s="622"/>
      <c r="CW10" s="622"/>
      <c r="CX10" s="622"/>
      <c r="CY10" s="623"/>
      <c r="CZ10" s="659">
        <v>0</v>
      </c>
      <c r="DA10" s="659"/>
      <c r="DB10" s="659"/>
      <c r="DC10" s="659"/>
      <c r="DD10" s="627" t="s">
        <v>121</v>
      </c>
      <c r="DE10" s="622"/>
      <c r="DF10" s="622"/>
      <c r="DG10" s="622"/>
      <c r="DH10" s="622"/>
      <c r="DI10" s="622"/>
      <c r="DJ10" s="622"/>
      <c r="DK10" s="622"/>
      <c r="DL10" s="622"/>
      <c r="DM10" s="622"/>
      <c r="DN10" s="622"/>
      <c r="DO10" s="622"/>
      <c r="DP10" s="623"/>
      <c r="DQ10" s="627">
        <v>453</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510788</v>
      </c>
      <c r="S11" s="622"/>
      <c r="T11" s="622"/>
      <c r="U11" s="622"/>
      <c r="V11" s="622"/>
      <c r="W11" s="622"/>
      <c r="X11" s="622"/>
      <c r="Y11" s="623"/>
      <c r="Z11" s="624">
        <v>3.5</v>
      </c>
      <c r="AA11" s="625"/>
      <c r="AB11" s="625"/>
      <c r="AC11" s="626"/>
      <c r="AD11" s="627">
        <v>510788</v>
      </c>
      <c r="AE11" s="622"/>
      <c r="AF11" s="622"/>
      <c r="AG11" s="622"/>
      <c r="AH11" s="622"/>
      <c r="AI11" s="622"/>
      <c r="AJ11" s="622"/>
      <c r="AK11" s="623"/>
      <c r="AL11" s="624">
        <v>6.4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179691</v>
      </c>
      <c r="BH11" s="622"/>
      <c r="BI11" s="622"/>
      <c r="BJ11" s="622"/>
      <c r="BK11" s="622"/>
      <c r="BL11" s="622"/>
      <c r="BM11" s="622"/>
      <c r="BN11" s="623"/>
      <c r="BO11" s="659">
        <v>5.5</v>
      </c>
      <c r="BP11" s="659"/>
      <c r="BQ11" s="659"/>
      <c r="BR11" s="659"/>
      <c r="BS11" s="660">
        <v>51353</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1293790</v>
      </c>
      <c r="CS11" s="622"/>
      <c r="CT11" s="622"/>
      <c r="CU11" s="622"/>
      <c r="CV11" s="622"/>
      <c r="CW11" s="622"/>
      <c r="CX11" s="622"/>
      <c r="CY11" s="623"/>
      <c r="CZ11" s="659">
        <v>9.1</v>
      </c>
      <c r="DA11" s="659"/>
      <c r="DB11" s="659"/>
      <c r="DC11" s="659"/>
      <c r="DD11" s="627">
        <v>255363</v>
      </c>
      <c r="DE11" s="622"/>
      <c r="DF11" s="622"/>
      <c r="DG11" s="622"/>
      <c r="DH11" s="622"/>
      <c r="DI11" s="622"/>
      <c r="DJ11" s="622"/>
      <c r="DK11" s="622"/>
      <c r="DL11" s="622"/>
      <c r="DM11" s="622"/>
      <c r="DN11" s="622"/>
      <c r="DO11" s="622"/>
      <c r="DP11" s="623"/>
      <c r="DQ11" s="627">
        <v>369960</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3472</v>
      </c>
      <c r="S12" s="622"/>
      <c r="T12" s="622"/>
      <c r="U12" s="622"/>
      <c r="V12" s="622"/>
      <c r="W12" s="622"/>
      <c r="X12" s="622"/>
      <c r="Y12" s="623"/>
      <c r="Z12" s="659">
        <v>0</v>
      </c>
      <c r="AA12" s="659"/>
      <c r="AB12" s="659"/>
      <c r="AC12" s="659"/>
      <c r="AD12" s="660">
        <v>3472</v>
      </c>
      <c r="AE12" s="660"/>
      <c r="AF12" s="660"/>
      <c r="AG12" s="660"/>
      <c r="AH12" s="660"/>
      <c r="AI12" s="660"/>
      <c r="AJ12" s="660"/>
      <c r="AK12" s="660"/>
      <c r="AL12" s="624">
        <v>0</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1699950</v>
      </c>
      <c r="BH12" s="622"/>
      <c r="BI12" s="622"/>
      <c r="BJ12" s="622"/>
      <c r="BK12" s="622"/>
      <c r="BL12" s="622"/>
      <c r="BM12" s="622"/>
      <c r="BN12" s="623"/>
      <c r="BO12" s="659">
        <v>52.5</v>
      </c>
      <c r="BP12" s="659"/>
      <c r="BQ12" s="659"/>
      <c r="BR12" s="659"/>
      <c r="BS12" s="660" t="s">
        <v>121</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718921</v>
      </c>
      <c r="CS12" s="622"/>
      <c r="CT12" s="622"/>
      <c r="CU12" s="622"/>
      <c r="CV12" s="622"/>
      <c r="CW12" s="622"/>
      <c r="CX12" s="622"/>
      <c r="CY12" s="623"/>
      <c r="CZ12" s="659">
        <v>5</v>
      </c>
      <c r="DA12" s="659"/>
      <c r="DB12" s="659"/>
      <c r="DC12" s="659"/>
      <c r="DD12" s="627">
        <v>6639</v>
      </c>
      <c r="DE12" s="622"/>
      <c r="DF12" s="622"/>
      <c r="DG12" s="622"/>
      <c r="DH12" s="622"/>
      <c r="DI12" s="622"/>
      <c r="DJ12" s="622"/>
      <c r="DK12" s="622"/>
      <c r="DL12" s="622"/>
      <c r="DM12" s="622"/>
      <c r="DN12" s="622"/>
      <c r="DO12" s="622"/>
      <c r="DP12" s="623"/>
      <c r="DQ12" s="627">
        <v>357360</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1692181</v>
      </c>
      <c r="BH13" s="622"/>
      <c r="BI13" s="622"/>
      <c r="BJ13" s="622"/>
      <c r="BK13" s="622"/>
      <c r="BL13" s="622"/>
      <c r="BM13" s="622"/>
      <c r="BN13" s="623"/>
      <c r="BO13" s="659">
        <v>52.2</v>
      </c>
      <c r="BP13" s="659"/>
      <c r="BQ13" s="659"/>
      <c r="BR13" s="659"/>
      <c r="BS13" s="660" t="s">
        <v>121</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1731260</v>
      </c>
      <c r="CS13" s="622"/>
      <c r="CT13" s="622"/>
      <c r="CU13" s="622"/>
      <c r="CV13" s="622"/>
      <c r="CW13" s="622"/>
      <c r="CX13" s="622"/>
      <c r="CY13" s="623"/>
      <c r="CZ13" s="659">
        <v>12.1</v>
      </c>
      <c r="DA13" s="659"/>
      <c r="DB13" s="659"/>
      <c r="DC13" s="659"/>
      <c r="DD13" s="627">
        <v>582130</v>
      </c>
      <c r="DE13" s="622"/>
      <c r="DF13" s="622"/>
      <c r="DG13" s="622"/>
      <c r="DH13" s="622"/>
      <c r="DI13" s="622"/>
      <c r="DJ13" s="622"/>
      <c r="DK13" s="622"/>
      <c r="DL13" s="622"/>
      <c r="DM13" s="622"/>
      <c r="DN13" s="622"/>
      <c r="DO13" s="622"/>
      <c r="DP13" s="623"/>
      <c r="DQ13" s="627">
        <v>1307067</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121</v>
      </c>
      <c r="S14" s="622"/>
      <c r="T14" s="622"/>
      <c r="U14" s="622"/>
      <c r="V14" s="622"/>
      <c r="W14" s="622"/>
      <c r="X14" s="622"/>
      <c r="Y14" s="623"/>
      <c r="Z14" s="659" t="s">
        <v>121</v>
      </c>
      <c r="AA14" s="659"/>
      <c r="AB14" s="659"/>
      <c r="AC14" s="659"/>
      <c r="AD14" s="660" t="s">
        <v>121</v>
      </c>
      <c r="AE14" s="660"/>
      <c r="AF14" s="660"/>
      <c r="AG14" s="660"/>
      <c r="AH14" s="660"/>
      <c r="AI14" s="660"/>
      <c r="AJ14" s="660"/>
      <c r="AK14" s="660"/>
      <c r="AL14" s="624" t="s">
        <v>121</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75560</v>
      </c>
      <c r="BH14" s="622"/>
      <c r="BI14" s="622"/>
      <c r="BJ14" s="622"/>
      <c r="BK14" s="622"/>
      <c r="BL14" s="622"/>
      <c r="BM14" s="622"/>
      <c r="BN14" s="623"/>
      <c r="BO14" s="659">
        <v>2.2999999999999998</v>
      </c>
      <c r="BP14" s="659"/>
      <c r="BQ14" s="659"/>
      <c r="BR14" s="659"/>
      <c r="BS14" s="660" t="s">
        <v>121</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469099</v>
      </c>
      <c r="CS14" s="622"/>
      <c r="CT14" s="622"/>
      <c r="CU14" s="622"/>
      <c r="CV14" s="622"/>
      <c r="CW14" s="622"/>
      <c r="CX14" s="622"/>
      <c r="CY14" s="623"/>
      <c r="CZ14" s="659">
        <v>3.3</v>
      </c>
      <c r="DA14" s="659"/>
      <c r="DB14" s="659"/>
      <c r="DC14" s="659"/>
      <c r="DD14" s="627">
        <v>39753</v>
      </c>
      <c r="DE14" s="622"/>
      <c r="DF14" s="622"/>
      <c r="DG14" s="622"/>
      <c r="DH14" s="622"/>
      <c r="DI14" s="622"/>
      <c r="DJ14" s="622"/>
      <c r="DK14" s="622"/>
      <c r="DL14" s="622"/>
      <c r="DM14" s="622"/>
      <c r="DN14" s="622"/>
      <c r="DO14" s="622"/>
      <c r="DP14" s="623"/>
      <c r="DQ14" s="627">
        <v>442716</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33951</v>
      </c>
      <c r="S15" s="622"/>
      <c r="T15" s="622"/>
      <c r="U15" s="622"/>
      <c r="V15" s="622"/>
      <c r="W15" s="622"/>
      <c r="X15" s="622"/>
      <c r="Y15" s="623"/>
      <c r="Z15" s="659">
        <v>0.2</v>
      </c>
      <c r="AA15" s="659"/>
      <c r="AB15" s="659"/>
      <c r="AC15" s="659"/>
      <c r="AD15" s="660">
        <v>33951</v>
      </c>
      <c r="AE15" s="660"/>
      <c r="AF15" s="660"/>
      <c r="AG15" s="660"/>
      <c r="AH15" s="660"/>
      <c r="AI15" s="660"/>
      <c r="AJ15" s="660"/>
      <c r="AK15" s="660"/>
      <c r="AL15" s="624">
        <v>0.4</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138784</v>
      </c>
      <c r="BH15" s="622"/>
      <c r="BI15" s="622"/>
      <c r="BJ15" s="622"/>
      <c r="BK15" s="622"/>
      <c r="BL15" s="622"/>
      <c r="BM15" s="622"/>
      <c r="BN15" s="623"/>
      <c r="BO15" s="659">
        <v>4.3</v>
      </c>
      <c r="BP15" s="659"/>
      <c r="BQ15" s="659"/>
      <c r="BR15" s="659"/>
      <c r="BS15" s="660" t="s">
        <v>121</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1938343</v>
      </c>
      <c r="CS15" s="622"/>
      <c r="CT15" s="622"/>
      <c r="CU15" s="622"/>
      <c r="CV15" s="622"/>
      <c r="CW15" s="622"/>
      <c r="CX15" s="622"/>
      <c r="CY15" s="623"/>
      <c r="CZ15" s="659">
        <v>13.6</v>
      </c>
      <c r="DA15" s="659"/>
      <c r="DB15" s="659"/>
      <c r="DC15" s="659"/>
      <c r="DD15" s="627">
        <v>449255</v>
      </c>
      <c r="DE15" s="622"/>
      <c r="DF15" s="622"/>
      <c r="DG15" s="622"/>
      <c r="DH15" s="622"/>
      <c r="DI15" s="622"/>
      <c r="DJ15" s="622"/>
      <c r="DK15" s="622"/>
      <c r="DL15" s="622"/>
      <c r="DM15" s="622"/>
      <c r="DN15" s="622"/>
      <c r="DO15" s="622"/>
      <c r="DP15" s="623"/>
      <c r="DQ15" s="627">
        <v>1380548</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46718</v>
      </c>
      <c r="S16" s="622"/>
      <c r="T16" s="622"/>
      <c r="U16" s="622"/>
      <c r="V16" s="622"/>
      <c r="W16" s="622"/>
      <c r="X16" s="622"/>
      <c r="Y16" s="623"/>
      <c r="Z16" s="659">
        <v>0.3</v>
      </c>
      <c r="AA16" s="659"/>
      <c r="AB16" s="659"/>
      <c r="AC16" s="659"/>
      <c r="AD16" s="660">
        <v>46718</v>
      </c>
      <c r="AE16" s="660"/>
      <c r="AF16" s="660"/>
      <c r="AG16" s="660"/>
      <c r="AH16" s="660"/>
      <c r="AI16" s="660"/>
      <c r="AJ16" s="660"/>
      <c r="AK16" s="660"/>
      <c r="AL16" s="624">
        <v>0.6</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t="s">
        <v>121</v>
      </c>
      <c r="CS16" s="622"/>
      <c r="CT16" s="622"/>
      <c r="CU16" s="622"/>
      <c r="CV16" s="622"/>
      <c r="CW16" s="622"/>
      <c r="CX16" s="622"/>
      <c r="CY16" s="623"/>
      <c r="CZ16" s="659" t="s">
        <v>121</v>
      </c>
      <c r="DA16" s="659"/>
      <c r="DB16" s="659"/>
      <c r="DC16" s="659"/>
      <c r="DD16" s="627" t="s">
        <v>121</v>
      </c>
      <c r="DE16" s="622"/>
      <c r="DF16" s="622"/>
      <c r="DG16" s="622"/>
      <c r="DH16" s="622"/>
      <c r="DI16" s="622"/>
      <c r="DJ16" s="622"/>
      <c r="DK16" s="622"/>
      <c r="DL16" s="622"/>
      <c r="DM16" s="622"/>
      <c r="DN16" s="622"/>
      <c r="DO16" s="622"/>
      <c r="DP16" s="623"/>
      <c r="DQ16" s="627" t="s">
        <v>121</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106285</v>
      </c>
      <c r="S17" s="622"/>
      <c r="T17" s="622"/>
      <c r="U17" s="622"/>
      <c r="V17" s="622"/>
      <c r="W17" s="622"/>
      <c r="X17" s="622"/>
      <c r="Y17" s="623"/>
      <c r="Z17" s="659">
        <v>0.7</v>
      </c>
      <c r="AA17" s="659"/>
      <c r="AB17" s="659"/>
      <c r="AC17" s="659"/>
      <c r="AD17" s="660">
        <v>106285</v>
      </c>
      <c r="AE17" s="660"/>
      <c r="AF17" s="660"/>
      <c r="AG17" s="660"/>
      <c r="AH17" s="660"/>
      <c r="AI17" s="660"/>
      <c r="AJ17" s="660"/>
      <c r="AK17" s="660"/>
      <c r="AL17" s="624">
        <v>1.3</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1103959</v>
      </c>
      <c r="CS17" s="622"/>
      <c r="CT17" s="622"/>
      <c r="CU17" s="622"/>
      <c r="CV17" s="622"/>
      <c r="CW17" s="622"/>
      <c r="CX17" s="622"/>
      <c r="CY17" s="623"/>
      <c r="CZ17" s="659">
        <v>7.7</v>
      </c>
      <c r="DA17" s="659"/>
      <c r="DB17" s="659"/>
      <c r="DC17" s="659"/>
      <c r="DD17" s="627" t="s">
        <v>121</v>
      </c>
      <c r="DE17" s="622"/>
      <c r="DF17" s="622"/>
      <c r="DG17" s="622"/>
      <c r="DH17" s="622"/>
      <c r="DI17" s="622"/>
      <c r="DJ17" s="622"/>
      <c r="DK17" s="622"/>
      <c r="DL17" s="622"/>
      <c r="DM17" s="622"/>
      <c r="DN17" s="622"/>
      <c r="DO17" s="622"/>
      <c r="DP17" s="623"/>
      <c r="DQ17" s="627">
        <v>1061503</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20057</v>
      </c>
      <c r="S18" s="622"/>
      <c r="T18" s="622"/>
      <c r="U18" s="622"/>
      <c r="V18" s="622"/>
      <c r="W18" s="622"/>
      <c r="X18" s="622"/>
      <c r="Y18" s="623"/>
      <c r="Z18" s="659">
        <v>0.1</v>
      </c>
      <c r="AA18" s="659"/>
      <c r="AB18" s="659"/>
      <c r="AC18" s="659"/>
      <c r="AD18" s="660">
        <v>20057</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83310</v>
      </c>
      <c r="S19" s="622"/>
      <c r="T19" s="622"/>
      <c r="U19" s="622"/>
      <c r="V19" s="622"/>
      <c r="W19" s="622"/>
      <c r="X19" s="622"/>
      <c r="Y19" s="623"/>
      <c r="Z19" s="659">
        <v>0.6</v>
      </c>
      <c r="AA19" s="659"/>
      <c r="AB19" s="659"/>
      <c r="AC19" s="659"/>
      <c r="AD19" s="660">
        <v>83310</v>
      </c>
      <c r="AE19" s="660"/>
      <c r="AF19" s="660"/>
      <c r="AG19" s="660"/>
      <c r="AH19" s="660"/>
      <c r="AI19" s="660"/>
      <c r="AJ19" s="660"/>
      <c r="AK19" s="660"/>
      <c r="AL19" s="624">
        <v>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63122</v>
      </c>
      <c r="BH19" s="622"/>
      <c r="BI19" s="622"/>
      <c r="BJ19" s="622"/>
      <c r="BK19" s="622"/>
      <c r="BL19" s="622"/>
      <c r="BM19" s="622"/>
      <c r="BN19" s="623"/>
      <c r="BO19" s="659">
        <v>1.9</v>
      </c>
      <c r="BP19" s="659"/>
      <c r="BQ19" s="659"/>
      <c r="BR19" s="659"/>
      <c r="BS19" s="660" t="s">
        <v>121</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2">
      <c r="B20" s="696" t="s">
        <v>262</v>
      </c>
      <c r="C20" s="697"/>
      <c r="D20" s="697"/>
      <c r="E20" s="697"/>
      <c r="F20" s="697"/>
      <c r="G20" s="697"/>
      <c r="H20" s="697"/>
      <c r="I20" s="697"/>
      <c r="J20" s="697"/>
      <c r="K20" s="697"/>
      <c r="L20" s="697"/>
      <c r="M20" s="697"/>
      <c r="N20" s="697"/>
      <c r="O20" s="697"/>
      <c r="P20" s="697"/>
      <c r="Q20" s="698"/>
      <c r="R20" s="621">
        <v>2918</v>
      </c>
      <c r="S20" s="622"/>
      <c r="T20" s="622"/>
      <c r="U20" s="622"/>
      <c r="V20" s="622"/>
      <c r="W20" s="622"/>
      <c r="X20" s="622"/>
      <c r="Y20" s="623"/>
      <c r="Z20" s="659">
        <v>0</v>
      </c>
      <c r="AA20" s="659"/>
      <c r="AB20" s="659"/>
      <c r="AC20" s="659"/>
      <c r="AD20" s="660">
        <v>2918</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63122</v>
      </c>
      <c r="BH20" s="622"/>
      <c r="BI20" s="622"/>
      <c r="BJ20" s="622"/>
      <c r="BK20" s="622"/>
      <c r="BL20" s="622"/>
      <c r="BM20" s="622"/>
      <c r="BN20" s="623"/>
      <c r="BO20" s="659">
        <v>1.9</v>
      </c>
      <c r="BP20" s="659"/>
      <c r="BQ20" s="659"/>
      <c r="BR20" s="659"/>
      <c r="BS20" s="660" t="s">
        <v>121</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14249725</v>
      </c>
      <c r="CS20" s="622"/>
      <c r="CT20" s="622"/>
      <c r="CU20" s="622"/>
      <c r="CV20" s="622"/>
      <c r="CW20" s="622"/>
      <c r="CX20" s="622"/>
      <c r="CY20" s="623"/>
      <c r="CZ20" s="659">
        <v>100</v>
      </c>
      <c r="DA20" s="659"/>
      <c r="DB20" s="659"/>
      <c r="DC20" s="659"/>
      <c r="DD20" s="627">
        <v>1538971</v>
      </c>
      <c r="DE20" s="622"/>
      <c r="DF20" s="622"/>
      <c r="DG20" s="622"/>
      <c r="DH20" s="622"/>
      <c r="DI20" s="622"/>
      <c r="DJ20" s="622"/>
      <c r="DK20" s="622"/>
      <c r="DL20" s="622"/>
      <c r="DM20" s="622"/>
      <c r="DN20" s="622"/>
      <c r="DO20" s="622"/>
      <c r="DP20" s="623"/>
      <c r="DQ20" s="627">
        <v>9055021</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4176838</v>
      </c>
      <c r="S21" s="622"/>
      <c r="T21" s="622"/>
      <c r="U21" s="622"/>
      <c r="V21" s="622"/>
      <c r="W21" s="622"/>
      <c r="X21" s="622"/>
      <c r="Y21" s="623"/>
      <c r="Z21" s="659">
        <v>28.5</v>
      </c>
      <c r="AA21" s="659"/>
      <c r="AB21" s="659"/>
      <c r="AC21" s="659"/>
      <c r="AD21" s="660">
        <v>3783572</v>
      </c>
      <c r="AE21" s="660"/>
      <c r="AF21" s="660"/>
      <c r="AG21" s="660"/>
      <c r="AH21" s="660"/>
      <c r="AI21" s="660"/>
      <c r="AJ21" s="660"/>
      <c r="AK21" s="660"/>
      <c r="AL21" s="624">
        <v>47.2</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121</v>
      </c>
      <c r="BH21" s="622"/>
      <c r="BI21" s="622"/>
      <c r="BJ21" s="622"/>
      <c r="BK21" s="622"/>
      <c r="BL21" s="622"/>
      <c r="BM21" s="622"/>
      <c r="BN21" s="623"/>
      <c r="BO21" s="659" t="s">
        <v>121</v>
      </c>
      <c r="BP21" s="659"/>
      <c r="BQ21" s="659"/>
      <c r="BR21" s="659"/>
      <c r="BS21" s="660" t="s">
        <v>121</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3783572</v>
      </c>
      <c r="S22" s="622"/>
      <c r="T22" s="622"/>
      <c r="U22" s="622"/>
      <c r="V22" s="622"/>
      <c r="W22" s="622"/>
      <c r="X22" s="622"/>
      <c r="Y22" s="623"/>
      <c r="Z22" s="659">
        <v>25.8</v>
      </c>
      <c r="AA22" s="659"/>
      <c r="AB22" s="659"/>
      <c r="AC22" s="659"/>
      <c r="AD22" s="660">
        <v>3783572</v>
      </c>
      <c r="AE22" s="660"/>
      <c r="AF22" s="660"/>
      <c r="AG22" s="660"/>
      <c r="AH22" s="660"/>
      <c r="AI22" s="660"/>
      <c r="AJ22" s="660"/>
      <c r="AK22" s="660"/>
      <c r="AL22" s="624">
        <v>47.2</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18" t="s">
        <v>270</v>
      </c>
      <c r="C23" s="619"/>
      <c r="D23" s="619"/>
      <c r="E23" s="619"/>
      <c r="F23" s="619"/>
      <c r="G23" s="619"/>
      <c r="H23" s="619"/>
      <c r="I23" s="619"/>
      <c r="J23" s="619"/>
      <c r="K23" s="619"/>
      <c r="L23" s="619"/>
      <c r="M23" s="619"/>
      <c r="N23" s="619"/>
      <c r="O23" s="619"/>
      <c r="P23" s="619"/>
      <c r="Q23" s="620"/>
      <c r="R23" s="621">
        <v>393266</v>
      </c>
      <c r="S23" s="622"/>
      <c r="T23" s="622"/>
      <c r="U23" s="622"/>
      <c r="V23" s="622"/>
      <c r="W23" s="622"/>
      <c r="X23" s="622"/>
      <c r="Y23" s="623"/>
      <c r="Z23" s="659">
        <v>2.7</v>
      </c>
      <c r="AA23" s="659"/>
      <c r="AB23" s="659"/>
      <c r="AC23" s="659"/>
      <c r="AD23" s="660" t="s">
        <v>121</v>
      </c>
      <c r="AE23" s="660"/>
      <c r="AF23" s="660"/>
      <c r="AG23" s="660"/>
      <c r="AH23" s="660"/>
      <c r="AI23" s="660"/>
      <c r="AJ23" s="660"/>
      <c r="AK23" s="660"/>
      <c r="AL23" s="624" t="s">
        <v>121</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63122</v>
      </c>
      <c r="BH23" s="622"/>
      <c r="BI23" s="622"/>
      <c r="BJ23" s="622"/>
      <c r="BK23" s="622"/>
      <c r="BL23" s="622"/>
      <c r="BM23" s="622"/>
      <c r="BN23" s="623"/>
      <c r="BO23" s="659">
        <v>1.9</v>
      </c>
      <c r="BP23" s="659"/>
      <c r="BQ23" s="659"/>
      <c r="BR23" s="659"/>
      <c r="BS23" s="660" t="s">
        <v>121</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121</v>
      </c>
      <c r="S24" s="622"/>
      <c r="T24" s="622"/>
      <c r="U24" s="622"/>
      <c r="V24" s="622"/>
      <c r="W24" s="622"/>
      <c r="X24" s="622"/>
      <c r="Y24" s="623"/>
      <c r="Z24" s="659" t="s">
        <v>121</v>
      </c>
      <c r="AA24" s="659"/>
      <c r="AB24" s="659"/>
      <c r="AC24" s="659"/>
      <c r="AD24" s="660" t="s">
        <v>121</v>
      </c>
      <c r="AE24" s="660"/>
      <c r="AF24" s="660"/>
      <c r="AG24" s="660"/>
      <c r="AH24" s="660"/>
      <c r="AI24" s="660"/>
      <c r="AJ24" s="660"/>
      <c r="AK24" s="660"/>
      <c r="AL24" s="624" t="s">
        <v>121</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4901184</v>
      </c>
      <c r="CS24" s="674"/>
      <c r="CT24" s="674"/>
      <c r="CU24" s="674"/>
      <c r="CV24" s="674"/>
      <c r="CW24" s="674"/>
      <c r="CX24" s="674"/>
      <c r="CY24" s="702"/>
      <c r="CZ24" s="703">
        <v>34.4</v>
      </c>
      <c r="DA24" s="685"/>
      <c r="DB24" s="685"/>
      <c r="DC24" s="705"/>
      <c r="DD24" s="701">
        <v>3390099</v>
      </c>
      <c r="DE24" s="674"/>
      <c r="DF24" s="674"/>
      <c r="DG24" s="674"/>
      <c r="DH24" s="674"/>
      <c r="DI24" s="674"/>
      <c r="DJ24" s="674"/>
      <c r="DK24" s="702"/>
      <c r="DL24" s="701">
        <v>3294458</v>
      </c>
      <c r="DM24" s="674"/>
      <c r="DN24" s="674"/>
      <c r="DO24" s="674"/>
      <c r="DP24" s="674"/>
      <c r="DQ24" s="674"/>
      <c r="DR24" s="674"/>
      <c r="DS24" s="674"/>
      <c r="DT24" s="674"/>
      <c r="DU24" s="674"/>
      <c r="DV24" s="702"/>
      <c r="DW24" s="703">
        <v>40.9</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8471498</v>
      </c>
      <c r="S25" s="622"/>
      <c r="T25" s="622"/>
      <c r="U25" s="622"/>
      <c r="V25" s="622"/>
      <c r="W25" s="622"/>
      <c r="X25" s="622"/>
      <c r="Y25" s="623"/>
      <c r="Z25" s="659">
        <v>57.8</v>
      </c>
      <c r="AA25" s="659"/>
      <c r="AB25" s="659"/>
      <c r="AC25" s="659"/>
      <c r="AD25" s="660">
        <v>8015110</v>
      </c>
      <c r="AE25" s="660"/>
      <c r="AF25" s="660"/>
      <c r="AG25" s="660"/>
      <c r="AH25" s="660"/>
      <c r="AI25" s="660"/>
      <c r="AJ25" s="660"/>
      <c r="AK25" s="660"/>
      <c r="AL25" s="624">
        <v>99.9</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2003537</v>
      </c>
      <c r="CS25" s="634"/>
      <c r="CT25" s="634"/>
      <c r="CU25" s="634"/>
      <c r="CV25" s="634"/>
      <c r="CW25" s="634"/>
      <c r="CX25" s="634"/>
      <c r="CY25" s="635"/>
      <c r="CZ25" s="624">
        <v>14.1</v>
      </c>
      <c r="DA25" s="636"/>
      <c r="DB25" s="636"/>
      <c r="DC25" s="637"/>
      <c r="DD25" s="627">
        <v>1856419</v>
      </c>
      <c r="DE25" s="634"/>
      <c r="DF25" s="634"/>
      <c r="DG25" s="634"/>
      <c r="DH25" s="634"/>
      <c r="DI25" s="634"/>
      <c r="DJ25" s="634"/>
      <c r="DK25" s="635"/>
      <c r="DL25" s="627">
        <v>1767068</v>
      </c>
      <c r="DM25" s="634"/>
      <c r="DN25" s="634"/>
      <c r="DO25" s="634"/>
      <c r="DP25" s="634"/>
      <c r="DQ25" s="634"/>
      <c r="DR25" s="634"/>
      <c r="DS25" s="634"/>
      <c r="DT25" s="634"/>
      <c r="DU25" s="634"/>
      <c r="DV25" s="635"/>
      <c r="DW25" s="624">
        <v>22</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2852</v>
      </c>
      <c r="S26" s="622"/>
      <c r="T26" s="622"/>
      <c r="U26" s="622"/>
      <c r="V26" s="622"/>
      <c r="W26" s="622"/>
      <c r="X26" s="622"/>
      <c r="Y26" s="623"/>
      <c r="Z26" s="659">
        <v>0</v>
      </c>
      <c r="AA26" s="659"/>
      <c r="AB26" s="659"/>
      <c r="AC26" s="659"/>
      <c r="AD26" s="660">
        <v>2852</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1199803</v>
      </c>
      <c r="CS26" s="622"/>
      <c r="CT26" s="622"/>
      <c r="CU26" s="622"/>
      <c r="CV26" s="622"/>
      <c r="CW26" s="622"/>
      <c r="CX26" s="622"/>
      <c r="CY26" s="623"/>
      <c r="CZ26" s="624">
        <v>8.4</v>
      </c>
      <c r="DA26" s="636"/>
      <c r="DB26" s="636"/>
      <c r="DC26" s="637"/>
      <c r="DD26" s="627">
        <v>1131667</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131985</v>
      </c>
      <c r="S27" s="622"/>
      <c r="T27" s="622"/>
      <c r="U27" s="622"/>
      <c r="V27" s="622"/>
      <c r="W27" s="622"/>
      <c r="X27" s="622"/>
      <c r="Y27" s="623"/>
      <c r="Z27" s="659">
        <v>0.9</v>
      </c>
      <c r="AA27" s="659"/>
      <c r="AB27" s="659"/>
      <c r="AC27" s="659"/>
      <c r="AD27" s="660" t="s">
        <v>121</v>
      </c>
      <c r="AE27" s="660"/>
      <c r="AF27" s="660"/>
      <c r="AG27" s="660"/>
      <c r="AH27" s="660"/>
      <c r="AI27" s="660"/>
      <c r="AJ27" s="660"/>
      <c r="AK27" s="660"/>
      <c r="AL27" s="624" t="s">
        <v>121</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3239451</v>
      </c>
      <c r="BH27" s="622"/>
      <c r="BI27" s="622"/>
      <c r="BJ27" s="622"/>
      <c r="BK27" s="622"/>
      <c r="BL27" s="622"/>
      <c r="BM27" s="622"/>
      <c r="BN27" s="623"/>
      <c r="BO27" s="659">
        <v>100</v>
      </c>
      <c r="BP27" s="659"/>
      <c r="BQ27" s="659"/>
      <c r="BR27" s="659"/>
      <c r="BS27" s="660">
        <v>51353</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1793688</v>
      </c>
      <c r="CS27" s="634"/>
      <c r="CT27" s="634"/>
      <c r="CU27" s="634"/>
      <c r="CV27" s="634"/>
      <c r="CW27" s="634"/>
      <c r="CX27" s="634"/>
      <c r="CY27" s="635"/>
      <c r="CZ27" s="624">
        <v>12.6</v>
      </c>
      <c r="DA27" s="636"/>
      <c r="DB27" s="636"/>
      <c r="DC27" s="637"/>
      <c r="DD27" s="627">
        <v>472177</v>
      </c>
      <c r="DE27" s="634"/>
      <c r="DF27" s="634"/>
      <c r="DG27" s="634"/>
      <c r="DH27" s="634"/>
      <c r="DI27" s="634"/>
      <c r="DJ27" s="634"/>
      <c r="DK27" s="635"/>
      <c r="DL27" s="627">
        <v>465887</v>
      </c>
      <c r="DM27" s="634"/>
      <c r="DN27" s="634"/>
      <c r="DO27" s="634"/>
      <c r="DP27" s="634"/>
      <c r="DQ27" s="634"/>
      <c r="DR27" s="634"/>
      <c r="DS27" s="634"/>
      <c r="DT27" s="634"/>
      <c r="DU27" s="634"/>
      <c r="DV27" s="635"/>
      <c r="DW27" s="624">
        <v>5.8</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246704</v>
      </c>
      <c r="S28" s="622"/>
      <c r="T28" s="622"/>
      <c r="U28" s="622"/>
      <c r="V28" s="622"/>
      <c r="W28" s="622"/>
      <c r="X28" s="622"/>
      <c r="Y28" s="623"/>
      <c r="Z28" s="659">
        <v>1.7</v>
      </c>
      <c r="AA28" s="659"/>
      <c r="AB28" s="659"/>
      <c r="AC28" s="659"/>
      <c r="AD28" s="660" t="s">
        <v>121</v>
      </c>
      <c r="AE28" s="660"/>
      <c r="AF28" s="660"/>
      <c r="AG28" s="660"/>
      <c r="AH28" s="660"/>
      <c r="AI28" s="660"/>
      <c r="AJ28" s="660"/>
      <c r="AK28" s="660"/>
      <c r="AL28" s="624" t="s">
        <v>121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1103959</v>
      </c>
      <c r="CS28" s="622"/>
      <c r="CT28" s="622"/>
      <c r="CU28" s="622"/>
      <c r="CV28" s="622"/>
      <c r="CW28" s="622"/>
      <c r="CX28" s="622"/>
      <c r="CY28" s="623"/>
      <c r="CZ28" s="624">
        <v>7.7</v>
      </c>
      <c r="DA28" s="636"/>
      <c r="DB28" s="636"/>
      <c r="DC28" s="637"/>
      <c r="DD28" s="627">
        <v>1061503</v>
      </c>
      <c r="DE28" s="622"/>
      <c r="DF28" s="622"/>
      <c r="DG28" s="622"/>
      <c r="DH28" s="622"/>
      <c r="DI28" s="622"/>
      <c r="DJ28" s="622"/>
      <c r="DK28" s="623"/>
      <c r="DL28" s="627">
        <v>1061503</v>
      </c>
      <c r="DM28" s="622"/>
      <c r="DN28" s="622"/>
      <c r="DO28" s="622"/>
      <c r="DP28" s="622"/>
      <c r="DQ28" s="622"/>
      <c r="DR28" s="622"/>
      <c r="DS28" s="622"/>
      <c r="DT28" s="622"/>
      <c r="DU28" s="622"/>
      <c r="DV28" s="623"/>
      <c r="DW28" s="624">
        <v>13.2</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55159</v>
      </c>
      <c r="S29" s="622"/>
      <c r="T29" s="622"/>
      <c r="U29" s="622"/>
      <c r="V29" s="622"/>
      <c r="W29" s="622"/>
      <c r="X29" s="622"/>
      <c r="Y29" s="623"/>
      <c r="Z29" s="659">
        <v>0.4</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1103761</v>
      </c>
      <c r="CS29" s="634"/>
      <c r="CT29" s="634"/>
      <c r="CU29" s="634"/>
      <c r="CV29" s="634"/>
      <c r="CW29" s="634"/>
      <c r="CX29" s="634"/>
      <c r="CY29" s="635"/>
      <c r="CZ29" s="624">
        <v>7.7</v>
      </c>
      <c r="DA29" s="636"/>
      <c r="DB29" s="636"/>
      <c r="DC29" s="637"/>
      <c r="DD29" s="627">
        <v>1061305</v>
      </c>
      <c r="DE29" s="634"/>
      <c r="DF29" s="634"/>
      <c r="DG29" s="634"/>
      <c r="DH29" s="634"/>
      <c r="DI29" s="634"/>
      <c r="DJ29" s="634"/>
      <c r="DK29" s="635"/>
      <c r="DL29" s="627">
        <v>1061305</v>
      </c>
      <c r="DM29" s="634"/>
      <c r="DN29" s="634"/>
      <c r="DO29" s="634"/>
      <c r="DP29" s="634"/>
      <c r="DQ29" s="634"/>
      <c r="DR29" s="634"/>
      <c r="DS29" s="634"/>
      <c r="DT29" s="634"/>
      <c r="DU29" s="634"/>
      <c r="DV29" s="635"/>
      <c r="DW29" s="624">
        <v>13.2</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1419524</v>
      </c>
      <c r="S30" s="622"/>
      <c r="T30" s="622"/>
      <c r="U30" s="622"/>
      <c r="V30" s="622"/>
      <c r="W30" s="622"/>
      <c r="X30" s="622"/>
      <c r="Y30" s="623"/>
      <c r="Z30" s="659">
        <v>9.6999999999999993</v>
      </c>
      <c r="AA30" s="659"/>
      <c r="AB30" s="659"/>
      <c r="AC30" s="659"/>
      <c r="AD30" s="660" t="s">
        <v>121</v>
      </c>
      <c r="AE30" s="660"/>
      <c r="AF30" s="660"/>
      <c r="AG30" s="660"/>
      <c r="AH30" s="660"/>
      <c r="AI30" s="660"/>
      <c r="AJ30" s="660"/>
      <c r="AK30" s="660"/>
      <c r="AL30" s="624" t="s">
        <v>121</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1058645</v>
      </c>
      <c r="CS30" s="622"/>
      <c r="CT30" s="622"/>
      <c r="CU30" s="622"/>
      <c r="CV30" s="622"/>
      <c r="CW30" s="622"/>
      <c r="CX30" s="622"/>
      <c r="CY30" s="623"/>
      <c r="CZ30" s="624">
        <v>7.4</v>
      </c>
      <c r="DA30" s="636"/>
      <c r="DB30" s="636"/>
      <c r="DC30" s="637"/>
      <c r="DD30" s="627">
        <v>1018913</v>
      </c>
      <c r="DE30" s="622"/>
      <c r="DF30" s="622"/>
      <c r="DG30" s="622"/>
      <c r="DH30" s="622"/>
      <c r="DI30" s="622"/>
      <c r="DJ30" s="622"/>
      <c r="DK30" s="623"/>
      <c r="DL30" s="627">
        <v>1018913</v>
      </c>
      <c r="DM30" s="622"/>
      <c r="DN30" s="622"/>
      <c r="DO30" s="622"/>
      <c r="DP30" s="622"/>
      <c r="DQ30" s="622"/>
      <c r="DR30" s="622"/>
      <c r="DS30" s="622"/>
      <c r="DT30" s="622"/>
      <c r="DU30" s="622"/>
      <c r="DV30" s="623"/>
      <c r="DW30" s="624">
        <v>12.7</v>
      </c>
      <c r="DX30" s="636"/>
      <c r="DY30" s="636"/>
      <c r="DZ30" s="636"/>
      <c r="EA30" s="636"/>
      <c r="EB30" s="636"/>
      <c r="EC30" s="648"/>
    </row>
    <row r="31" spans="2:133" ht="11.25" customHeight="1" x14ac:dyDescent="0.2">
      <c r="B31" s="696" t="s">
        <v>297</v>
      </c>
      <c r="C31" s="697"/>
      <c r="D31" s="697"/>
      <c r="E31" s="697"/>
      <c r="F31" s="697"/>
      <c r="G31" s="697"/>
      <c r="H31" s="697"/>
      <c r="I31" s="697"/>
      <c r="J31" s="697"/>
      <c r="K31" s="697"/>
      <c r="L31" s="697"/>
      <c r="M31" s="697"/>
      <c r="N31" s="697"/>
      <c r="O31" s="697"/>
      <c r="P31" s="697"/>
      <c r="Q31" s="698"/>
      <c r="R31" s="621" t="s">
        <v>121</v>
      </c>
      <c r="S31" s="622"/>
      <c r="T31" s="622"/>
      <c r="U31" s="622"/>
      <c r="V31" s="622"/>
      <c r="W31" s="622"/>
      <c r="X31" s="622"/>
      <c r="Y31" s="623"/>
      <c r="Z31" s="659" t="s">
        <v>121</v>
      </c>
      <c r="AA31" s="659"/>
      <c r="AB31" s="659"/>
      <c r="AC31" s="659"/>
      <c r="AD31" s="660" t="s">
        <v>121</v>
      </c>
      <c r="AE31" s="660"/>
      <c r="AF31" s="660"/>
      <c r="AG31" s="660"/>
      <c r="AH31" s="660"/>
      <c r="AI31" s="660"/>
      <c r="AJ31" s="660"/>
      <c r="AK31" s="660"/>
      <c r="AL31" s="624" t="s">
        <v>121</v>
      </c>
      <c r="AM31" s="625"/>
      <c r="AN31" s="625"/>
      <c r="AO31" s="661"/>
      <c r="AP31" s="687" t="s">
        <v>298</v>
      </c>
      <c r="AQ31" s="688"/>
      <c r="AR31" s="688"/>
      <c r="AS31" s="688"/>
      <c r="AT31" s="689" t="s">
        <v>299</v>
      </c>
      <c r="AU31" s="206"/>
      <c r="AV31" s="206"/>
      <c r="AW31" s="206"/>
      <c r="AX31" s="676" t="s">
        <v>177</v>
      </c>
      <c r="AY31" s="677"/>
      <c r="AZ31" s="677"/>
      <c r="BA31" s="677"/>
      <c r="BB31" s="677"/>
      <c r="BC31" s="677"/>
      <c r="BD31" s="677"/>
      <c r="BE31" s="677"/>
      <c r="BF31" s="678"/>
      <c r="BG31" s="683">
        <v>99.8</v>
      </c>
      <c r="BH31" s="684"/>
      <c r="BI31" s="684"/>
      <c r="BJ31" s="684"/>
      <c r="BK31" s="684"/>
      <c r="BL31" s="684"/>
      <c r="BM31" s="685">
        <v>99.4</v>
      </c>
      <c r="BN31" s="684"/>
      <c r="BO31" s="684"/>
      <c r="BP31" s="684"/>
      <c r="BQ31" s="686"/>
      <c r="BR31" s="683">
        <v>99.7</v>
      </c>
      <c r="BS31" s="684"/>
      <c r="BT31" s="684"/>
      <c r="BU31" s="684"/>
      <c r="BV31" s="684"/>
      <c r="BW31" s="684"/>
      <c r="BX31" s="685">
        <v>99.1</v>
      </c>
      <c r="BY31" s="684"/>
      <c r="BZ31" s="684"/>
      <c r="CA31" s="684"/>
      <c r="CB31" s="686"/>
      <c r="CD31" s="642"/>
      <c r="CE31" s="643"/>
      <c r="CF31" s="618" t="s">
        <v>300</v>
      </c>
      <c r="CG31" s="619"/>
      <c r="CH31" s="619"/>
      <c r="CI31" s="619"/>
      <c r="CJ31" s="619"/>
      <c r="CK31" s="619"/>
      <c r="CL31" s="619"/>
      <c r="CM31" s="619"/>
      <c r="CN31" s="619"/>
      <c r="CO31" s="619"/>
      <c r="CP31" s="619"/>
      <c r="CQ31" s="620"/>
      <c r="CR31" s="621">
        <v>45116</v>
      </c>
      <c r="CS31" s="634"/>
      <c r="CT31" s="634"/>
      <c r="CU31" s="634"/>
      <c r="CV31" s="634"/>
      <c r="CW31" s="634"/>
      <c r="CX31" s="634"/>
      <c r="CY31" s="635"/>
      <c r="CZ31" s="624">
        <v>0.3</v>
      </c>
      <c r="DA31" s="636"/>
      <c r="DB31" s="636"/>
      <c r="DC31" s="637"/>
      <c r="DD31" s="627">
        <v>42392</v>
      </c>
      <c r="DE31" s="634"/>
      <c r="DF31" s="634"/>
      <c r="DG31" s="634"/>
      <c r="DH31" s="634"/>
      <c r="DI31" s="634"/>
      <c r="DJ31" s="634"/>
      <c r="DK31" s="635"/>
      <c r="DL31" s="627">
        <v>42392</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1263497</v>
      </c>
      <c r="S32" s="622"/>
      <c r="T32" s="622"/>
      <c r="U32" s="622"/>
      <c r="V32" s="622"/>
      <c r="W32" s="622"/>
      <c r="X32" s="622"/>
      <c r="Y32" s="623"/>
      <c r="Z32" s="659">
        <v>8.6</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0"/>
      <c r="AU32" s="202" t="s">
        <v>302</v>
      </c>
      <c r="AX32" s="618" t="s">
        <v>303</v>
      </c>
      <c r="AY32" s="619"/>
      <c r="AZ32" s="619"/>
      <c r="BA32" s="619"/>
      <c r="BB32" s="619"/>
      <c r="BC32" s="619"/>
      <c r="BD32" s="619"/>
      <c r="BE32" s="619"/>
      <c r="BF32" s="620"/>
      <c r="BG32" s="692">
        <v>99.6</v>
      </c>
      <c r="BH32" s="634"/>
      <c r="BI32" s="634"/>
      <c r="BJ32" s="634"/>
      <c r="BK32" s="634"/>
      <c r="BL32" s="634"/>
      <c r="BM32" s="625">
        <v>98.8</v>
      </c>
      <c r="BN32" s="634"/>
      <c r="BO32" s="634"/>
      <c r="BP32" s="634"/>
      <c r="BQ32" s="657"/>
      <c r="BR32" s="692">
        <v>99.5</v>
      </c>
      <c r="BS32" s="634"/>
      <c r="BT32" s="634"/>
      <c r="BU32" s="634"/>
      <c r="BV32" s="634"/>
      <c r="BW32" s="634"/>
      <c r="BX32" s="625">
        <v>98.7</v>
      </c>
      <c r="BY32" s="634"/>
      <c r="BZ32" s="634"/>
      <c r="CA32" s="634"/>
      <c r="CB32" s="657"/>
      <c r="CD32" s="644"/>
      <c r="CE32" s="645"/>
      <c r="CF32" s="618" t="s">
        <v>304</v>
      </c>
      <c r="CG32" s="619"/>
      <c r="CH32" s="619"/>
      <c r="CI32" s="619"/>
      <c r="CJ32" s="619"/>
      <c r="CK32" s="619"/>
      <c r="CL32" s="619"/>
      <c r="CM32" s="619"/>
      <c r="CN32" s="619"/>
      <c r="CO32" s="619"/>
      <c r="CP32" s="619"/>
      <c r="CQ32" s="620"/>
      <c r="CR32" s="621">
        <v>198</v>
      </c>
      <c r="CS32" s="622"/>
      <c r="CT32" s="622"/>
      <c r="CU32" s="622"/>
      <c r="CV32" s="622"/>
      <c r="CW32" s="622"/>
      <c r="CX32" s="622"/>
      <c r="CY32" s="623"/>
      <c r="CZ32" s="624">
        <v>0</v>
      </c>
      <c r="DA32" s="636"/>
      <c r="DB32" s="636"/>
      <c r="DC32" s="637"/>
      <c r="DD32" s="627">
        <v>198</v>
      </c>
      <c r="DE32" s="622"/>
      <c r="DF32" s="622"/>
      <c r="DG32" s="622"/>
      <c r="DH32" s="622"/>
      <c r="DI32" s="622"/>
      <c r="DJ32" s="622"/>
      <c r="DK32" s="623"/>
      <c r="DL32" s="627">
        <v>198</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72665</v>
      </c>
      <c r="S33" s="622"/>
      <c r="T33" s="622"/>
      <c r="U33" s="622"/>
      <c r="V33" s="622"/>
      <c r="W33" s="622"/>
      <c r="X33" s="622"/>
      <c r="Y33" s="623"/>
      <c r="Z33" s="659">
        <v>0.5</v>
      </c>
      <c r="AA33" s="659"/>
      <c r="AB33" s="659"/>
      <c r="AC33" s="659"/>
      <c r="AD33" s="660">
        <v>2319</v>
      </c>
      <c r="AE33" s="660"/>
      <c r="AF33" s="660"/>
      <c r="AG33" s="660"/>
      <c r="AH33" s="660"/>
      <c r="AI33" s="660"/>
      <c r="AJ33" s="660"/>
      <c r="AK33" s="660"/>
      <c r="AL33" s="624">
        <v>0</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99.9</v>
      </c>
      <c r="BH33" s="606"/>
      <c r="BI33" s="606"/>
      <c r="BJ33" s="606"/>
      <c r="BK33" s="606"/>
      <c r="BL33" s="606"/>
      <c r="BM33" s="652">
        <v>99.7</v>
      </c>
      <c r="BN33" s="606"/>
      <c r="BO33" s="606"/>
      <c r="BP33" s="606"/>
      <c r="BQ33" s="669"/>
      <c r="BR33" s="682">
        <v>99.9</v>
      </c>
      <c r="BS33" s="606"/>
      <c r="BT33" s="606"/>
      <c r="BU33" s="606"/>
      <c r="BV33" s="606"/>
      <c r="BW33" s="606"/>
      <c r="BX33" s="652">
        <v>99.4</v>
      </c>
      <c r="BY33" s="606"/>
      <c r="BZ33" s="606"/>
      <c r="CA33" s="606"/>
      <c r="CB33" s="669"/>
      <c r="CD33" s="618" t="s">
        <v>307</v>
      </c>
      <c r="CE33" s="619"/>
      <c r="CF33" s="619"/>
      <c r="CG33" s="619"/>
      <c r="CH33" s="619"/>
      <c r="CI33" s="619"/>
      <c r="CJ33" s="619"/>
      <c r="CK33" s="619"/>
      <c r="CL33" s="619"/>
      <c r="CM33" s="619"/>
      <c r="CN33" s="619"/>
      <c r="CO33" s="619"/>
      <c r="CP33" s="619"/>
      <c r="CQ33" s="620"/>
      <c r="CR33" s="621">
        <v>7809570</v>
      </c>
      <c r="CS33" s="634"/>
      <c r="CT33" s="634"/>
      <c r="CU33" s="634"/>
      <c r="CV33" s="634"/>
      <c r="CW33" s="634"/>
      <c r="CX33" s="634"/>
      <c r="CY33" s="635"/>
      <c r="CZ33" s="624">
        <v>54.8</v>
      </c>
      <c r="DA33" s="636"/>
      <c r="DB33" s="636"/>
      <c r="DC33" s="637"/>
      <c r="DD33" s="627">
        <v>5156330</v>
      </c>
      <c r="DE33" s="634"/>
      <c r="DF33" s="634"/>
      <c r="DG33" s="634"/>
      <c r="DH33" s="634"/>
      <c r="DI33" s="634"/>
      <c r="DJ33" s="634"/>
      <c r="DK33" s="635"/>
      <c r="DL33" s="627">
        <v>3941976</v>
      </c>
      <c r="DM33" s="634"/>
      <c r="DN33" s="634"/>
      <c r="DO33" s="634"/>
      <c r="DP33" s="634"/>
      <c r="DQ33" s="634"/>
      <c r="DR33" s="634"/>
      <c r="DS33" s="634"/>
      <c r="DT33" s="634"/>
      <c r="DU33" s="634"/>
      <c r="DV33" s="635"/>
      <c r="DW33" s="624">
        <v>49</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633709</v>
      </c>
      <c r="S34" s="622"/>
      <c r="T34" s="622"/>
      <c r="U34" s="622"/>
      <c r="V34" s="622"/>
      <c r="W34" s="622"/>
      <c r="X34" s="622"/>
      <c r="Y34" s="623"/>
      <c r="Z34" s="659">
        <v>4.3</v>
      </c>
      <c r="AA34" s="659"/>
      <c r="AB34" s="659"/>
      <c r="AC34" s="659"/>
      <c r="AD34" s="660" t="s">
        <v>121</v>
      </c>
      <c r="AE34" s="660"/>
      <c r="AF34" s="660"/>
      <c r="AG34" s="660"/>
      <c r="AH34" s="660"/>
      <c r="AI34" s="660"/>
      <c r="AJ34" s="660"/>
      <c r="AK34" s="660"/>
      <c r="AL34" s="624" t="s">
        <v>121</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2609864</v>
      </c>
      <c r="CS34" s="622"/>
      <c r="CT34" s="622"/>
      <c r="CU34" s="622"/>
      <c r="CV34" s="622"/>
      <c r="CW34" s="622"/>
      <c r="CX34" s="622"/>
      <c r="CY34" s="623"/>
      <c r="CZ34" s="624">
        <v>18.3</v>
      </c>
      <c r="DA34" s="636"/>
      <c r="DB34" s="636"/>
      <c r="DC34" s="637"/>
      <c r="DD34" s="627">
        <v>1812707</v>
      </c>
      <c r="DE34" s="622"/>
      <c r="DF34" s="622"/>
      <c r="DG34" s="622"/>
      <c r="DH34" s="622"/>
      <c r="DI34" s="622"/>
      <c r="DJ34" s="622"/>
      <c r="DK34" s="623"/>
      <c r="DL34" s="627">
        <v>1443817</v>
      </c>
      <c r="DM34" s="622"/>
      <c r="DN34" s="622"/>
      <c r="DO34" s="622"/>
      <c r="DP34" s="622"/>
      <c r="DQ34" s="622"/>
      <c r="DR34" s="622"/>
      <c r="DS34" s="622"/>
      <c r="DT34" s="622"/>
      <c r="DU34" s="622"/>
      <c r="DV34" s="623"/>
      <c r="DW34" s="624">
        <v>17.899999999999999</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329097</v>
      </c>
      <c r="S35" s="622"/>
      <c r="T35" s="622"/>
      <c r="U35" s="622"/>
      <c r="V35" s="622"/>
      <c r="W35" s="622"/>
      <c r="X35" s="622"/>
      <c r="Y35" s="623"/>
      <c r="Z35" s="659">
        <v>2.2000000000000002</v>
      </c>
      <c r="AA35" s="659"/>
      <c r="AB35" s="659"/>
      <c r="AC35" s="659"/>
      <c r="AD35" s="660" t="s">
        <v>121</v>
      </c>
      <c r="AE35" s="660"/>
      <c r="AF35" s="660"/>
      <c r="AG35" s="660"/>
      <c r="AH35" s="660"/>
      <c r="AI35" s="660"/>
      <c r="AJ35" s="660"/>
      <c r="AK35" s="660"/>
      <c r="AL35" s="624" t="s">
        <v>121</v>
      </c>
      <c r="AM35" s="625"/>
      <c r="AN35" s="625"/>
      <c r="AO35" s="661"/>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476397</v>
      </c>
      <c r="CS35" s="634"/>
      <c r="CT35" s="634"/>
      <c r="CU35" s="634"/>
      <c r="CV35" s="634"/>
      <c r="CW35" s="634"/>
      <c r="CX35" s="634"/>
      <c r="CY35" s="635"/>
      <c r="CZ35" s="624">
        <v>3.3</v>
      </c>
      <c r="DA35" s="636"/>
      <c r="DB35" s="636"/>
      <c r="DC35" s="637"/>
      <c r="DD35" s="627">
        <v>410244</v>
      </c>
      <c r="DE35" s="634"/>
      <c r="DF35" s="634"/>
      <c r="DG35" s="634"/>
      <c r="DH35" s="634"/>
      <c r="DI35" s="634"/>
      <c r="DJ35" s="634"/>
      <c r="DK35" s="635"/>
      <c r="DL35" s="627">
        <v>331361</v>
      </c>
      <c r="DM35" s="634"/>
      <c r="DN35" s="634"/>
      <c r="DO35" s="634"/>
      <c r="DP35" s="634"/>
      <c r="DQ35" s="634"/>
      <c r="DR35" s="634"/>
      <c r="DS35" s="634"/>
      <c r="DT35" s="634"/>
      <c r="DU35" s="634"/>
      <c r="DV35" s="635"/>
      <c r="DW35" s="624">
        <v>4.0999999999999996</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346613</v>
      </c>
      <c r="S36" s="622"/>
      <c r="T36" s="622"/>
      <c r="U36" s="622"/>
      <c r="V36" s="622"/>
      <c r="W36" s="622"/>
      <c r="X36" s="622"/>
      <c r="Y36" s="623"/>
      <c r="Z36" s="659">
        <v>2.4</v>
      </c>
      <c r="AA36" s="659"/>
      <c r="AB36" s="659"/>
      <c r="AC36" s="659"/>
      <c r="AD36" s="660" t="s">
        <v>121</v>
      </c>
      <c r="AE36" s="660"/>
      <c r="AF36" s="660"/>
      <c r="AG36" s="660"/>
      <c r="AH36" s="660"/>
      <c r="AI36" s="660"/>
      <c r="AJ36" s="660"/>
      <c r="AK36" s="660"/>
      <c r="AL36" s="624" t="s">
        <v>121</v>
      </c>
      <c r="AM36" s="625"/>
      <c r="AN36" s="625"/>
      <c r="AO36" s="661"/>
      <c r="AP36" s="210"/>
      <c r="AQ36" s="670" t="s">
        <v>315</v>
      </c>
      <c r="AR36" s="671"/>
      <c r="AS36" s="671"/>
      <c r="AT36" s="671"/>
      <c r="AU36" s="671"/>
      <c r="AV36" s="671"/>
      <c r="AW36" s="671"/>
      <c r="AX36" s="671"/>
      <c r="AY36" s="672"/>
      <c r="AZ36" s="673">
        <v>1396132</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356862</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2938108</v>
      </c>
      <c r="CS36" s="622"/>
      <c r="CT36" s="622"/>
      <c r="CU36" s="622"/>
      <c r="CV36" s="622"/>
      <c r="CW36" s="622"/>
      <c r="CX36" s="622"/>
      <c r="CY36" s="623"/>
      <c r="CZ36" s="624">
        <v>20.6</v>
      </c>
      <c r="DA36" s="636"/>
      <c r="DB36" s="636"/>
      <c r="DC36" s="637"/>
      <c r="DD36" s="627">
        <v>2159161</v>
      </c>
      <c r="DE36" s="622"/>
      <c r="DF36" s="622"/>
      <c r="DG36" s="622"/>
      <c r="DH36" s="622"/>
      <c r="DI36" s="622"/>
      <c r="DJ36" s="622"/>
      <c r="DK36" s="623"/>
      <c r="DL36" s="627">
        <v>1640425</v>
      </c>
      <c r="DM36" s="622"/>
      <c r="DN36" s="622"/>
      <c r="DO36" s="622"/>
      <c r="DP36" s="622"/>
      <c r="DQ36" s="622"/>
      <c r="DR36" s="622"/>
      <c r="DS36" s="622"/>
      <c r="DT36" s="622"/>
      <c r="DU36" s="622"/>
      <c r="DV36" s="623"/>
      <c r="DW36" s="624">
        <v>20.399999999999999</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715222</v>
      </c>
      <c r="S37" s="622"/>
      <c r="T37" s="622"/>
      <c r="U37" s="622"/>
      <c r="V37" s="622"/>
      <c r="W37" s="622"/>
      <c r="X37" s="622"/>
      <c r="Y37" s="623"/>
      <c r="Z37" s="659">
        <v>4.9000000000000004</v>
      </c>
      <c r="AA37" s="659"/>
      <c r="AB37" s="659"/>
      <c r="AC37" s="659"/>
      <c r="AD37" s="660">
        <v>716</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494066</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354214</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684789</v>
      </c>
      <c r="CS37" s="634"/>
      <c r="CT37" s="634"/>
      <c r="CU37" s="634"/>
      <c r="CV37" s="634"/>
      <c r="CW37" s="634"/>
      <c r="CX37" s="634"/>
      <c r="CY37" s="635"/>
      <c r="CZ37" s="624">
        <v>4.8</v>
      </c>
      <c r="DA37" s="636"/>
      <c r="DB37" s="636"/>
      <c r="DC37" s="637"/>
      <c r="DD37" s="627">
        <v>673889</v>
      </c>
      <c r="DE37" s="634"/>
      <c r="DF37" s="634"/>
      <c r="DG37" s="634"/>
      <c r="DH37" s="634"/>
      <c r="DI37" s="634"/>
      <c r="DJ37" s="634"/>
      <c r="DK37" s="635"/>
      <c r="DL37" s="627">
        <v>635270</v>
      </c>
      <c r="DM37" s="634"/>
      <c r="DN37" s="634"/>
      <c r="DO37" s="634"/>
      <c r="DP37" s="634"/>
      <c r="DQ37" s="634"/>
      <c r="DR37" s="634"/>
      <c r="DS37" s="634"/>
      <c r="DT37" s="634"/>
      <c r="DU37" s="634"/>
      <c r="DV37" s="635"/>
      <c r="DW37" s="624">
        <v>7.9</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967232</v>
      </c>
      <c r="S38" s="622"/>
      <c r="T38" s="622"/>
      <c r="U38" s="622"/>
      <c r="V38" s="622"/>
      <c r="W38" s="622"/>
      <c r="X38" s="622"/>
      <c r="Y38" s="623"/>
      <c r="Z38" s="659">
        <v>6.6</v>
      </c>
      <c r="AA38" s="659"/>
      <c r="AB38" s="659"/>
      <c r="AC38" s="659"/>
      <c r="AD38" s="660" t="s">
        <v>121</v>
      </c>
      <c r="AE38" s="660"/>
      <c r="AF38" s="660"/>
      <c r="AG38" s="660"/>
      <c r="AH38" s="660"/>
      <c r="AI38" s="660"/>
      <c r="AJ38" s="660"/>
      <c r="AK38" s="660"/>
      <c r="AL38" s="624" t="s">
        <v>121</v>
      </c>
      <c r="AM38" s="625"/>
      <c r="AN38" s="625"/>
      <c r="AO38" s="661"/>
      <c r="AQ38" s="654" t="s">
        <v>323</v>
      </c>
      <c r="AR38" s="655"/>
      <c r="AS38" s="655"/>
      <c r="AT38" s="655"/>
      <c r="AU38" s="655"/>
      <c r="AV38" s="655"/>
      <c r="AW38" s="655"/>
      <c r="AX38" s="655"/>
      <c r="AY38" s="656"/>
      <c r="AZ38" s="621">
        <v>280719</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2224</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553225</v>
      </c>
      <c r="CS38" s="622"/>
      <c r="CT38" s="622"/>
      <c r="CU38" s="622"/>
      <c r="CV38" s="622"/>
      <c r="CW38" s="622"/>
      <c r="CX38" s="622"/>
      <c r="CY38" s="623"/>
      <c r="CZ38" s="624">
        <v>3.9</v>
      </c>
      <c r="DA38" s="636"/>
      <c r="DB38" s="636"/>
      <c r="DC38" s="637"/>
      <c r="DD38" s="627">
        <v>411514</v>
      </c>
      <c r="DE38" s="622"/>
      <c r="DF38" s="622"/>
      <c r="DG38" s="622"/>
      <c r="DH38" s="622"/>
      <c r="DI38" s="622"/>
      <c r="DJ38" s="622"/>
      <c r="DK38" s="623"/>
      <c r="DL38" s="627">
        <v>411514</v>
      </c>
      <c r="DM38" s="622"/>
      <c r="DN38" s="622"/>
      <c r="DO38" s="622"/>
      <c r="DP38" s="622"/>
      <c r="DQ38" s="622"/>
      <c r="DR38" s="622"/>
      <c r="DS38" s="622"/>
      <c r="DT38" s="622"/>
      <c r="DU38" s="622"/>
      <c r="DV38" s="623"/>
      <c r="DW38" s="624">
        <v>5.0999999999999996</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327</v>
      </c>
      <c r="AR39" s="655"/>
      <c r="AS39" s="655"/>
      <c r="AT39" s="655"/>
      <c r="AU39" s="655"/>
      <c r="AV39" s="655"/>
      <c r="AW39" s="655"/>
      <c r="AX39" s="655"/>
      <c r="AY39" s="656"/>
      <c r="AZ39" s="621">
        <v>68122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4273</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689636</v>
      </c>
      <c r="CS39" s="634"/>
      <c r="CT39" s="634"/>
      <c r="CU39" s="634"/>
      <c r="CV39" s="634"/>
      <c r="CW39" s="634"/>
      <c r="CX39" s="634"/>
      <c r="CY39" s="635"/>
      <c r="CZ39" s="624">
        <v>4.8</v>
      </c>
      <c r="DA39" s="636"/>
      <c r="DB39" s="636"/>
      <c r="DC39" s="637"/>
      <c r="DD39" s="627">
        <v>141626</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27132</v>
      </c>
      <c r="S40" s="622"/>
      <c r="T40" s="622"/>
      <c r="U40" s="622"/>
      <c r="V40" s="622"/>
      <c r="W40" s="622"/>
      <c r="X40" s="622"/>
      <c r="Y40" s="623"/>
      <c r="Z40" s="659">
        <v>0.2</v>
      </c>
      <c r="AA40" s="659"/>
      <c r="AB40" s="659"/>
      <c r="AC40" s="659"/>
      <c r="AD40" s="660" t="s">
        <v>121</v>
      </c>
      <c r="AE40" s="660"/>
      <c r="AF40" s="660"/>
      <c r="AG40" s="660"/>
      <c r="AH40" s="660"/>
      <c r="AI40" s="660"/>
      <c r="AJ40" s="660"/>
      <c r="AK40" s="660"/>
      <c r="AL40" s="624" t="s">
        <v>121</v>
      </c>
      <c r="AM40" s="625"/>
      <c r="AN40" s="625"/>
      <c r="AO40" s="661"/>
      <c r="AQ40" s="654" t="s">
        <v>331</v>
      </c>
      <c r="AR40" s="655"/>
      <c r="AS40" s="655"/>
      <c r="AT40" s="655"/>
      <c r="AU40" s="655"/>
      <c r="AV40" s="655"/>
      <c r="AW40" s="655"/>
      <c r="AX40" s="655"/>
      <c r="AY40" s="656"/>
      <c r="AZ40" s="621" t="s">
        <v>121</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169</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542340</v>
      </c>
      <c r="CS40" s="622"/>
      <c r="CT40" s="622"/>
      <c r="CU40" s="622"/>
      <c r="CV40" s="622"/>
      <c r="CW40" s="622"/>
      <c r="CX40" s="622"/>
      <c r="CY40" s="623"/>
      <c r="CZ40" s="624">
        <v>3.8</v>
      </c>
      <c r="DA40" s="636"/>
      <c r="DB40" s="636"/>
      <c r="DC40" s="637"/>
      <c r="DD40" s="627">
        <v>221078</v>
      </c>
      <c r="DE40" s="622"/>
      <c r="DF40" s="622"/>
      <c r="DG40" s="622"/>
      <c r="DH40" s="622"/>
      <c r="DI40" s="622"/>
      <c r="DJ40" s="622"/>
      <c r="DK40" s="623"/>
      <c r="DL40" s="627">
        <v>114859</v>
      </c>
      <c r="DM40" s="622"/>
      <c r="DN40" s="622"/>
      <c r="DO40" s="622"/>
      <c r="DP40" s="622"/>
      <c r="DQ40" s="622"/>
      <c r="DR40" s="622"/>
      <c r="DS40" s="622"/>
      <c r="DT40" s="622"/>
      <c r="DU40" s="622"/>
      <c r="DV40" s="623"/>
      <c r="DW40" s="624">
        <v>1.4</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14655757</v>
      </c>
      <c r="S41" s="646"/>
      <c r="T41" s="646"/>
      <c r="U41" s="646"/>
      <c r="V41" s="646"/>
      <c r="W41" s="646"/>
      <c r="X41" s="646"/>
      <c r="Y41" s="649"/>
      <c r="Z41" s="650">
        <v>100</v>
      </c>
      <c r="AA41" s="650"/>
      <c r="AB41" s="650"/>
      <c r="AC41" s="650"/>
      <c r="AD41" s="651">
        <v>8020997</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143202</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410023</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296</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1538971</v>
      </c>
      <c r="CS42" s="634"/>
      <c r="CT42" s="634"/>
      <c r="CU42" s="634"/>
      <c r="CV42" s="634"/>
      <c r="CW42" s="634"/>
      <c r="CX42" s="634"/>
      <c r="CY42" s="635"/>
      <c r="CZ42" s="624">
        <v>10.8</v>
      </c>
      <c r="DA42" s="636"/>
      <c r="DB42" s="636"/>
      <c r="DC42" s="637"/>
      <c r="DD42" s="627">
        <v>508592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20013</v>
      </c>
      <c r="CS43" s="634"/>
      <c r="CT43" s="634"/>
      <c r="CU43" s="634"/>
      <c r="CV43" s="634"/>
      <c r="CW43" s="634"/>
      <c r="CX43" s="634"/>
      <c r="CY43" s="635"/>
      <c r="CZ43" s="624">
        <v>0.1</v>
      </c>
      <c r="DA43" s="636"/>
      <c r="DB43" s="636"/>
      <c r="DC43" s="637"/>
      <c r="DD43" s="627">
        <v>20013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1538971</v>
      </c>
      <c r="CS44" s="622"/>
      <c r="CT44" s="622"/>
      <c r="CU44" s="622"/>
      <c r="CV44" s="622"/>
      <c r="CW44" s="622"/>
      <c r="CX44" s="622"/>
      <c r="CY44" s="623"/>
      <c r="CZ44" s="624">
        <v>10.8</v>
      </c>
      <c r="DA44" s="625"/>
      <c r="DB44" s="625"/>
      <c r="DC44" s="626"/>
      <c r="DD44" s="627">
        <v>508592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354671</v>
      </c>
      <c r="CS45" s="634"/>
      <c r="CT45" s="634"/>
      <c r="CU45" s="634"/>
      <c r="CV45" s="634"/>
      <c r="CW45" s="634"/>
      <c r="CX45" s="634"/>
      <c r="CY45" s="635"/>
      <c r="CZ45" s="624">
        <v>2.5</v>
      </c>
      <c r="DA45" s="636"/>
      <c r="DB45" s="636"/>
      <c r="DC45" s="637"/>
      <c r="DD45" s="627">
        <v>103734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1023310</v>
      </c>
      <c r="CS46" s="622"/>
      <c r="CT46" s="622"/>
      <c r="CU46" s="622"/>
      <c r="CV46" s="622"/>
      <c r="CW46" s="622"/>
      <c r="CX46" s="622"/>
      <c r="CY46" s="623"/>
      <c r="CZ46" s="624">
        <v>7.2</v>
      </c>
      <c r="DA46" s="625"/>
      <c r="DB46" s="625"/>
      <c r="DC46" s="626"/>
      <c r="DD46" s="627">
        <v>394297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t="s">
        <v>121</v>
      </c>
      <c r="CS47" s="634"/>
      <c r="CT47" s="634"/>
      <c r="CU47" s="634"/>
      <c r="CV47" s="634"/>
      <c r="CW47" s="634"/>
      <c r="CX47" s="634"/>
      <c r="CY47" s="635"/>
      <c r="CZ47" s="624" t="s">
        <v>121</v>
      </c>
      <c r="DA47" s="636"/>
      <c r="DB47" s="636"/>
      <c r="DC47" s="637"/>
      <c r="DD47" s="627" t="s">
        <v>121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14249725</v>
      </c>
      <c r="CS49" s="606"/>
      <c r="CT49" s="606"/>
      <c r="CU49" s="606"/>
      <c r="CV49" s="606"/>
      <c r="CW49" s="606"/>
      <c r="CX49" s="606"/>
      <c r="CY49" s="607"/>
      <c r="CZ49" s="608">
        <v>100</v>
      </c>
      <c r="DA49" s="609"/>
      <c r="DB49" s="609"/>
      <c r="DC49" s="610"/>
      <c r="DD49" s="611">
        <v>9055021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pei/3Wm3Sl1zBwNlrlD0w6PMS4HctVojhNF4OX1TX3/5Mj6UNak4ktFI544PXDfxHBHbI1EEPS43tL0kyrwEbQ==" saltValue="8DQaL1mxLCzeZiPC6ECKR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view="pageBreakPreview" topLeftCell="AC19" zoomScale="59" zoomScaleNormal="70" zoomScaleSheetLayoutView="59" workbookViewId="0">
      <selection activeCell="AK35" sqref="AK35:AO35"/>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14656</v>
      </c>
      <c r="R7" s="1103"/>
      <c r="S7" s="1103"/>
      <c r="T7" s="1103"/>
      <c r="U7" s="1103"/>
      <c r="V7" s="1103">
        <v>14250</v>
      </c>
      <c r="W7" s="1103"/>
      <c r="X7" s="1103"/>
      <c r="Y7" s="1103"/>
      <c r="Z7" s="1103"/>
      <c r="AA7" s="1103">
        <v>406</v>
      </c>
      <c r="AB7" s="1103"/>
      <c r="AC7" s="1103"/>
      <c r="AD7" s="1103"/>
      <c r="AE7" s="1104"/>
      <c r="AF7" s="1105">
        <v>384</v>
      </c>
      <c r="AG7" s="1106"/>
      <c r="AH7" s="1106"/>
      <c r="AI7" s="1106"/>
      <c r="AJ7" s="1107"/>
      <c r="AK7" s="1108" t="s">
        <v>549</v>
      </c>
      <c r="AL7" s="1109"/>
      <c r="AM7" s="1109"/>
      <c r="AN7" s="1109"/>
      <c r="AO7" s="1109"/>
      <c r="AP7" s="1109">
        <v>13699</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376</v>
      </c>
      <c r="B23" s="937" t="s">
        <v>377</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384</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121</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388</v>
      </c>
      <c r="C28" s="1048"/>
      <c r="D28" s="1048"/>
      <c r="E28" s="1048"/>
      <c r="F28" s="1048"/>
      <c r="G28" s="1048"/>
      <c r="H28" s="1048"/>
      <c r="I28" s="1048"/>
      <c r="J28" s="1048"/>
      <c r="K28" s="1048"/>
      <c r="L28" s="1048"/>
      <c r="M28" s="1048"/>
      <c r="N28" s="1048"/>
      <c r="O28" s="1048"/>
      <c r="P28" s="1049"/>
      <c r="Q28" s="1050">
        <v>2543</v>
      </c>
      <c r="R28" s="1051"/>
      <c r="S28" s="1051"/>
      <c r="T28" s="1051"/>
      <c r="U28" s="1051"/>
      <c r="V28" s="1051">
        <v>2186</v>
      </c>
      <c r="W28" s="1051"/>
      <c r="X28" s="1051"/>
      <c r="Y28" s="1051"/>
      <c r="Z28" s="1051"/>
      <c r="AA28" s="1051">
        <v>357</v>
      </c>
      <c r="AB28" s="1051"/>
      <c r="AC28" s="1051"/>
      <c r="AD28" s="1051"/>
      <c r="AE28" s="1052"/>
      <c r="AF28" s="1053">
        <v>357</v>
      </c>
      <c r="AG28" s="1051"/>
      <c r="AH28" s="1051"/>
      <c r="AI28" s="1051"/>
      <c r="AJ28" s="1054"/>
      <c r="AK28" s="1042">
        <v>143</v>
      </c>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389</v>
      </c>
      <c r="C29" s="1031"/>
      <c r="D29" s="1031"/>
      <c r="E29" s="1031"/>
      <c r="F29" s="1031"/>
      <c r="G29" s="1031"/>
      <c r="H29" s="1031"/>
      <c r="I29" s="1031"/>
      <c r="J29" s="1031"/>
      <c r="K29" s="1031"/>
      <c r="L29" s="1031"/>
      <c r="M29" s="1031"/>
      <c r="N29" s="1031"/>
      <c r="O29" s="1031"/>
      <c r="P29" s="1032"/>
      <c r="Q29" s="1038">
        <v>354</v>
      </c>
      <c r="R29" s="1039"/>
      <c r="S29" s="1039"/>
      <c r="T29" s="1039"/>
      <c r="U29" s="1039"/>
      <c r="V29" s="1039">
        <v>353</v>
      </c>
      <c r="W29" s="1039"/>
      <c r="X29" s="1039"/>
      <c r="Y29" s="1039"/>
      <c r="Z29" s="1039"/>
      <c r="AA29" s="1039">
        <v>1</v>
      </c>
      <c r="AB29" s="1039"/>
      <c r="AC29" s="1039"/>
      <c r="AD29" s="1039"/>
      <c r="AE29" s="1040"/>
      <c r="AF29" s="1035">
        <v>1</v>
      </c>
      <c r="AG29" s="1036"/>
      <c r="AH29" s="1036"/>
      <c r="AI29" s="1036"/>
      <c r="AJ29" s="1037"/>
      <c r="AK29" s="980">
        <v>77</v>
      </c>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390</v>
      </c>
      <c r="C30" s="1031"/>
      <c r="D30" s="1031"/>
      <c r="E30" s="1031"/>
      <c r="F30" s="1031"/>
      <c r="G30" s="1031"/>
      <c r="H30" s="1031"/>
      <c r="I30" s="1031"/>
      <c r="J30" s="1031"/>
      <c r="K30" s="1031"/>
      <c r="L30" s="1031"/>
      <c r="M30" s="1031"/>
      <c r="N30" s="1031"/>
      <c r="O30" s="1031"/>
      <c r="P30" s="1032"/>
      <c r="Q30" s="1038">
        <v>2074</v>
      </c>
      <c r="R30" s="1039"/>
      <c r="S30" s="1039"/>
      <c r="T30" s="1039"/>
      <c r="U30" s="1039"/>
      <c r="V30" s="1039">
        <v>1997</v>
      </c>
      <c r="W30" s="1039"/>
      <c r="X30" s="1039"/>
      <c r="Y30" s="1039"/>
      <c r="Z30" s="1039"/>
      <c r="AA30" s="1039">
        <v>77</v>
      </c>
      <c r="AB30" s="1039"/>
      <c r="AC30" s="1039"/>
      <c r="AD30" s="1039"/>
      <c r="AE30" s="1040"/>
      <c r="AF30" s="1035">
        <v>78</v>
      </c>
      <c r="AG30" s="1036"/>
      <c r="AH30" s="1036"/>
      <c r="AI30" s="1036"/>
      <c r="AJ30" s="1037"/>
      <c r="AK30" s="980">
        <v>302</v>
      </c>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391</v>
      </c>
      <c r="C31" s="1031"/>
      <c r="D31" s="1031"/>
      <c r="E31" s="1031"/>
      <c r="F31" s="1031"/>
      <c r="G31" s="1031"/>
      <c r="H31" s="1031"/>
      <c r="I31" s="1031"/>
      <c r="J31" s="1031"/>
      <c r="K31" s="1031"/>
      <c r="L31" s="1031"/>
      <c r="M31" s="1031"/>
      <c r="N31" s="1031"/>
      <c r="O31" s="1031"/>
      <c r="P31" s="1032"/>
      <c r="Q31" s="1038">
        <v>448</v>
      </c>
      <c r="R31" s="1039"/>
      <c r="S31" s="1039"/>
      <c r="T31" s="1039"/>
      <c r="U31" s="1039"/>
      <c r="V31" s="1039">
        <v>57</v>
      </c>
      <c r="W31" s="1039"/>
      <c r="X31" s="1039"/>
      <c r="Y31" s="1039"/>
      <c r="Z31" s="1039"/>
      <c r="AA31" s="1039">
        <v>391</v>
      </c>
      <c r="AB31" s="1039"/>
      <c r="AC31" s="1039"/>
      <c r="AD31" s="1039"/>
      <c r="AE31" s="1040"/>
      <c r="AF31" s="1035">
        <v>391</v>
      </c>
      <c r="AG31" s="1036"/>
      <c r="AH31" s="1036"/>
      <c r="AI31" s="1036"/>
      <c r="AJ31" s="1037"/>
      <c r="AK31" s="980">
        <v>68</v>
      </c>
      <c r="AL31" s="971"/>
      <c r="AM31" s="971"/>
      <c r="AN31" s="971"/>
      <c r="AO31" s="971"/>
      <c r="AP31" s="971">
        <v>2903</v>
      </c>
      <c r="AQ31" s="971"/>
      <c r="AR31" s="971"/>
      <c r="AS31" s="971"/>
      <c r="AT31" s="971"/>
      <c r="AU31" s="971">
        <v>546</v>
      </c>
      <c r="AV31" s="971"/>
      <c r="AW31" s="971"/>
      <c r="AX31" s="971"/>
      <c r="AY31" s="971"/>
      <c r="AZ31" s="1041" t="s">
        <v>549</v>
      </c>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393</v>
      </c>
      <c r="C32" s="1031"/>
      <c r="D32" s="1031"/>
      <c r="E32" s="1031"/>
      <c r="F32" s="1031"/>
      <c r="G32" s="1031"/>
      <c r="H32" s="1031"/>
      <c r="I32" s="1031"/>
      <c r="J32" s="1031"/>
      <c r="K32" s="1031"/>
      <c r="L32" s="1031"/>
      <c r="M32" s="1031"/>
      <c r="N32" s="1031"/>
      <c r="O32" s="1031"/>
      <c r="P32" s="1032"/>
      <c r="Q32" s="1038">
        <v>1066</v>
      </c>
      <c r="R32" s="1039"/>
      <c r="S32" s="1039"/>
      <c r="T32" s="1039"/>
      <c r="U32" s="1039"/>
      <c r="V32" s="1039">
        <v>235</v>
      </c>
      <c r="W32" s="1039"/>
      <c r="X32" s="1039"/>
      <c r="Y32" s="1039"/>
      <c r="Z32" s="1039"/>
      <c r="AA32" s="1039">
        <v>831</v>
      </c>
      <c r="AB32" s="1039"/>
      <c r="AC32" s="1039"/>
      <c r="AD32" s="1039"/>
      <c r="AE32" s="1040"/>
      <c r="AF32" s="1035">
        <v>831</v>
      </c>
      <c r="AG32" s="1036"/>
      <c r="AH32" s="1036"/>
      <c r="AI32" s="1036"/>
      <c r="AJ32" s="1037"/>
      <c r="AK32" s="980">
        <v>494</v>
      </c>
      <c r="AL32" s="971"/>
      <c r="AM32" s="971"/>
      <c r="AN32" s="971"/>
      <c r="AO32" s="971"/>
      <c r="AP32" s="971">
        <v>484</v>
      </c>
      <c r="AQ32" s="971"/>
      <c r="AR32" s="971"/>
      <c r="AS32" s="971"/>
      <c r="AT32" s="971"/>
      <c r="AU32" s="971">
        <v>417</v>
      </c>
      <c r="AV32" s="971"/>
      <c r="AW32" s="971"/>
      <c r="AX32" s="971"/>
      <c r="AY32" s="971"/>
      <c r="AZ32" s="1041" t="s">
        <v>549</v>
      </c>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394</v>
      </c>
      <c r="C33" s="1031"/>
      <c r="D33" s="1031"/>
      <c r="E33" s="1031"/>
      <c r="F33" s="1031"/>
      <c r="G33" s="1031"/>
      <c r="H33" s="1031"/>
      <c r="I33" s="1031"/>
      <c r="J33" s="1031"/>
      <c r="K33" s="1031"/>
      <c r="L33" s="1031"/>
      <c r="M33" s="1031"/>
      <c r="N33" s="1031"/>
      <c r="O33" s="1031"/>
      <c r="P33" s="1032"/>
      <c r="Q33" s="1038">
        <v>731</v>
      </c>
      <c r="R33" s="1039"/>
      <c r="S33" s="1039"/>
      <c r="T33" s="1039"/>
      <c r="U33" s="1039"/>
      <c r="V33" s="1039">
        <v>6</v>
      </c>
      <c r="W33" s="1039"/>
      <c r="X33" s="1039"/>
      <c r="Y33" s="1039"/>
      <c r="Z33" s="1039"/>
      <c r="AA33" s="1039">
        <v>724</v>
      </c>
      <c r="AB33" s="1039"/>
      <c r="AC33" s="1039"/>
      <c r="AD33" s="1039"/>
      <c r="AE33" s="1040"/>
      <c r="AF33" s="1035">
        <v>5</v>
      </c>
      <c r="AG33" s="1036"/>
      <c r="AH33" s="1036"/>
      <c r="AI33" s="1036"/>
      <c r="AJ33" s="1037"/>
      <c r="AK33" s="980">
        <v>281</v>
      </c>
      <c r="AL33" s="971"/>
      <c r="AM33" s="971"/>
      <c r="AN33" s="971"/>
      <c r="AO33" s="971"/>
      <c r="AP33" s="971">
        <v>1815</v>
      </c>
      <c r="AQ33" s="971"/>
      <c r="AR33" s="971"/>
      <c r="AS33" s="971"/>
      <c r="AT33" s="971"/>
      <c r="AU33" s="971">
        <v>1228</v>
      </c>
      <c r="AV33" s="971"/>
      <c r="AW33" s="971"/>
      <c r="AX33" s="971"/>
      <c r="AY33" s="971"/>
      <c r="AZ33" s="1041" t="s">
        <v>549</v>
      </c>
      <c r="BA33" s="1041"/>
      <c r="BB33" s="1041"/>
      <c r="BC33" s="1041"/>
      <c r="BD33" s="1041"/>
      <c r="BE33" s="972" t="s">
        <v>392</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t="s">
        <v>395</v>
      </c>
      <c r="C34" s="1031"/>
      <c r="D34" s="1031"/>
      <c r="E34" s="1031"/>
      <c r="F34" s="1031"/>
      <c r="G34" s="1031"/>
      <c r="H34" s="1031"/>
      <c r="I34" s="1031"/>
      <c r="J34" s="1031"/>
      <c r="K34" s="1031"/>
      <c r="L34" s="1031"/>
      <c r="M34" s="1031"/>
      <c r="N34" s="1031"/>
      <c r="O34" s="1031"/>
      <c r="P34" s="1032"/>
      <c r="Q34" s="1038">
        <v>39</v>
      </c>
      <c r="R34" s="1039"/>
      <c r="S34" s="1039"/>
      <c r="T34" s="1039"/>
      <c r="U34" s="1039"/>
      <c r="V34" s="1039">
        <v>27</v>
      </c>
      <c r="W34" s="1039"/>
      <c r="X34" s="1039"/>
      <c r="Y34" s="1039"/>
      <c r="Z34" s="1039"/>
      <c r="AA34" s="1039">
        <v>12</v>
      </c>
      <c r="AB34" s="1039"/>
      <c r="AC34" s="1039"/>
      <c r="AD34" s="1039"/>
      <c r="AE34" s="1040"/>
      <c r="AF34" s="1035">
        <v>12</v>
      </c>
      <c r="AG34" s="1036"/>
      <c r="AH34" s="1036"/>
      <c r="AI34" s="1036"/>
      <c r="AJ34" s="1037"/>
      <c r="AK34" s="980" t="s">
        <v>553</v>
      </c>
      <c r="AL34" s="971"/>
      <c r="AM34" s="971"/>
      <c r="AN34" s="971"/>
      <c r="AO34" s="971"/>
      <c r="AP34" s="971" t="s">
        <v>553</v>
      </c>
      <c r="AQ34" s="971"/>
      <c r="AR34" s="971"/>
      <c r="AS34" s="971"/>
      <c r="AT34" s="971"/>
      <c r="AU34" s="971" t="s">
        <v>553</v>
      </c>
      <c r="AV34" s="971"/>
      <c r="AW34" s="971"/>
      <c r="AX34" s="971"/>
      <c r="AY34" s="971"/>
      <c r="AZ34" s="1041" t="s">
        <v>549</v>
      </c>
      <c r="BA34" s="1041"/>
      <c r="BB34" s="1041"/>
      <c r="BC34" s="1041"/>
      <c r="BD34" s="1041"/>
      <c r="BE34" s="972" t="s">
        <v>396</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376</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2395</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121</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400</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401</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550</v>
      </c>
      <c r="C68" s="986"/>
      <c r="D68" s="986"/>
      <c r="E68" s="986"/>
      <c r="F68" s="986"/>
      <c r="G68" s="986"/>
      <c r="H68" s="986"/>
      <c r="I68" s="986"/>
      <c r="J68" s="986"/>
      <c r="K68" s="986"/>
      <c r="L68" s="986"/>
      <c r="M68" s="986"/>
      <c r="N68" s="986"/>
      <c r="O68" s="986"/>
      <c r="P68" s="987"/>
      <c r="Q68" s="988">
        <v>7141</v>
      </c>
      <c r="R68" s="982"/>
      <c r="S68" s="982"/>
      <c r="T68" s="982"/>
      <c r="U68" s="982"/>
      <c r="V68" s="982">
        <v>6656</v>
      </c>
      <c r="W68" s="982"/>
      <c r="X68" s="982"/>
      <c r="Y68" s="982"/>
      <c r="Z68" s="982"/>
      <c r="AA68" s="982">
        <v>485</v>
      </c>
      <c r="AB68" s="982"/>
      <c r="AC68" s="982"/>
      <c r="AD68" s="982"/>
      <c r="AE68" s="982"/>
      <c r="AF68" s="982">
        <v>416</v>
      </c>
      <c r="AG68" s="982"/>
      <c r="AH68" s="982"/>
      <c r="AI68" s="982"/>
      <c r="AJ68" s="982"/>
      <c r="AK68" s="982">
        <v>0</v>
      </c>
      <c r="AL68" s="982"/>
      <c r="AM68" s="982"/>
      <c r="AN68" s="982"/>
      <c r="AO68" s="982"/>
      <c r="AP68" s="982">
        <v>1376</v>
      </c>
      <c r="AQ68" s="982"/>
      <c r="AR68" s="982"/>
      <c r="AS68" s="982"/>
      <c r="AT68" s="982"/>
      <c r="AU68" s="982">
        <v>18281</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551</v>
      </c>
      <c r="C69" s="975"/>
      <c r="D69" s="975"/>
      <c r="E69" s="975"/>
      <c r="F69" s="975"/>
      <c r="G69" s="975"/>
      <c r="H69" s="975"/>
      <c r="I69" s="975"/>
      <c r="J69" s="975"/>
      <c r="K69" s="975"/>
      <c r="L69" s="975"/>
      <c r="M69" s="975"/>
      <c r="N69" s="975"/>
      <c r="O69" s="975"/>
      <c r="P69" s="976"/>
      <c r="Q69" s="977">
        <v>7189</v>
      </c>
      <c r="R69" s="971"/>
      <c r="S69" s="971"/>
      <c r="T69" s="971"/>
      <c r="U69" s="971"/>
      <c r="V69" s="971">
        <v>6969</v>
      </c>
      <c r="W69" s="971"/>
      <c r="X69" s="971"/>
      <c r="Y69" s="971"/>
      <c r="Z69" s="971"/>
      <c r="AA69" s="971">
        <v>220</v>
      </c>
      <c r="AB69" s="971"/>
      <c r="AC69" s="971"/>
      <c r="AD69" s="971"/>
      <c r="AE69" s="971"/>
      <c r="AF69" s="971">
        <v>220</v>
      </c>
      <c r="AG69" s="971"/>
      <c r="AH69" s="971"/>
      <c r="AI69" s="971"/>
      <c r="AJ69" s="971"/>
      <c r="AK69" s="971">
        <v>3820</v>
      </c>
      <c r="AL69" s="971"/>
      <c r="AM69" s="971"/>
      <c r="AN69" s="971"/>
      <c r="AO69" s="971"/>
      <c r="AP69" s="971">
        <v>350</v>
      </c>
      <c r="AQ69" s="971"/>
      <c r="AR69" s="971"/>
      <c r="AS69" s="971"/>
      <c r="AT69" s="971"/>
      <c r="AU69" s="971">
        <v>170870</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552</v>
      </c>
      <c r="C70" s="975"/>
      <c r="D70" s="975"/>
      <c r="E70" s="975"/>
      <c r="F70" s="975"/>
      <c r="G70" s="975"/>
      <c r="H70" s="975"/>
      <c r="I70" s="975"/>
      <c r="J70" s="975"/>
      <c r="K70" s="975"/>
      <c r="L70" s="975"/>
      <c r="M70" s="975"/>
      <c r="N70" s="975"/>
      <c r="O70" s="975"/>
      <c r="P70" s="976"/>
      <c r="Q70" s="977">
        <v>1410</v>
      </c>
      <c r="R70" s="971"/>
      <c r="S70" s="971"/>
      <c r="T70" s="971"/>
      <c r="U70" s="971"/>
      <c r="V70" s="971">
        <v>1418</v>
      </c>
      <c r="W70" s="971"/>
      <c r="X70" s="971"/>
      <c r="Y70" s="971"/>
      <c r="Z70" s="971"/>
      <c r="AA70" s="971">
        <v>-8</v>
      </c>
      <c r="AB70" s="971"/>
      <c r="AC70" s="971"/>
      <c r="AD70" s="971"/>
      <c r="AE70" s="971"/>
      <c r="AF70" s="971">
        <v>900</v>
      </c>
      <c r="AG70" s="971"/>
      <c r="AH70" s="971"/>
      <c r="AI70" s="971"/>
      <c r="AJ70" s="971"/>
      <c r="AK70" s="971">
        <v>0</v>
      </c>
      <c r="AL70" s="971"/>
      <c r="AM70" s="971"/>
      <c r="AN70" s="971"/>
      <c r="AO70" s="971"/>
      <c r="AP70" s="971">
        <v>2022</v>
      </c>
      <c r="AQ70" s="971"/>
      <c r="AR70" s="971"/>
      <c r="AS70" s="971"/>
      <c r="AT70" s="971"/>
      <c r="AU70" s="971">
        <v>0</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376</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18" customFormat="1" ht="26.25" customHeight="1" x14ac:dyDescent="0.2">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952075</v>
      </c>
      <c r="AB110" s="889"/>
      <c r="AC110" s="889"/>
      <c r="AD110" s="889"/>
      <c r="AE110" s="890"/>
      <c r="AF110" s="891">
        <v>1053921</v>
      </c>
      <c r="AG110" s="889"/>
      <c r="AH110" s="889"/>
      <c r="AI110" s="889"/>
      <c r="AJ110" s="890"/>
      <c r="AK110" s="891">
        <v>1103761</v>
      </c>
      <c r="AL110" s="889"/>
      <c r="AM110" s="889"/>
      <c r="AN110" s="889"/>
      <c r="AO110" s="890"/>
      <c r="AP110" s="892">
        <v>15.6</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13123204</v>
      </c>
      <c r="BR110" s="842"/>
      <c r="BS110" s="842"/>
      <c r="BT110" s="842"/>
      <c r="BU110" s="842"/>
      <c r="BV110" s="842">
        <v>13790630</v>
      </c>
      <c r="BW110" s="842"/>
      <c r="BX110" s="842"/>
      <c r="BY110" s="842"/>
      <c r="BZ110" s="842"/>
      <c r="CA110" s="842">
        <v>13699217</v>
      </c>
      <c r="CB110" s="842"/>
      <c r="CC110" s="842"/>
      <c r="CD110" s="842"/>
      <c r="CE110" s="842"/>
      <c r="CF110" s="866">
        <v>193.3</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18" customFormat="1" ht="26.25" customHeight="1" x14ac:dyDescent="0.2">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v>462604</v>
      </c>
      <c r="BR111" s="817"/>
      <c r="BS111" s="817"/>
      <c r="BT111" s="817"/>
      <c r="BU111" s="817"/>
      <c r="BV111" s="817">
        <v>329914</v>
      </c>
      <c r="BW111" s="817"/>
      <c r="BX111" s="817"/>
      <c r="BY111" s="817"/>
      <c r="BZ111" s="817"/>
      <c r="CA111" s="817">
        <v>202176</v>
      </c>
      <c r="CB111" s="817"/>
      <c r="CC111" s="817"/>
      <c r="CD111" s="817"/>
      <c r="CE111" s="817"/>
      <c r="CF111" s="875">
        <v>2.9</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18" customFormat="1" ht="26.25" customHeight="1" x14ac:dyDescent="0.2">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1853388</v>
      </c>
      <c r="BR112" s="817"/>
      <c r="BS112" s="817"/>
      <c r="BT112" s="817"/>
      <c r="BU112" s="817"/>
      <c r="BV112" s="817">
        <v>2712932</v>
      </c>
      <c r="BW112" s="817"/>
      <c r="BX112" s="817"/>
      <c r="BY112" s="817"/>
      <c r="BZ112" s="817"/>
      <c r="CA112" s="817">
        <v>2191583</v>
      </c>
      <c r="CB112" s="817"/>
      <c r="CC112" s="817"/>
      <c r="CD112" s="817"/>
      <c r="CE112" s="817"/>
      <c r="CF112" s="875">
        <v>30.9</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v>17323</v>
      </c>
      <c r="DH112" s="817"/>
      <c r="DI112" s="817"/>
      <c r="DJ112" s="817"/>
      <c r="DK112" s="817"/>
      <c r="DL112" s="817">
        <v>11293</v>
      </c>
      <c r="DM112" s="817"/>
      <c r="DN112" s="817"/>
      <c r="DO112" s="817"/>
      <c r="DP112" s="817"/>
      <c r="DQ112" s="817">
        <v>5647</v>
      </c>
      <c r="DR112" s="817"/>
      <c r="DS112" s="817"/>
      <c r="DT112" s="817"/>
      <c r="DU112" s="817"/>
      <c r="DV112" s="794">
        <v>0.1</v>
      </c>
      <c r="DW112" s="794"/>
      <c r="DX112" s="794"/>
      <c r="DY112" s="794"/>
      <c r="DZ112" s="795"/>
    </row>
    <row r="113" spans="1:130" s="218" customFormat="1" ht="26.25" customHeight="1" x14ac:dyDescent="0.2">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258002</v>
      </c>
      <c r="AB113" s="919"/>
      <c r="AC113" s="919"/>
      <c r="AD113" s="919"/>
      <c r="AE113" s="920"/>
      <c r="AF113" s="921">
        <v>239954</v>
      </c>
      <c r="AG113" s="919"/>
      <c r="AH113" s="919"/>
      <c r="AI113" s="919"/>
      <c r="AJ113" s="920"/>
      <c r="AK113" s="921">
        <v>249206</v>
      </c>
      <c r="AL113" s="919"/>
      <c r="AM113" s="919"/>
      <c r="AN113" s="919"/>
      <c r="AO113" s="920"/>
      <c r="AP113" s="922">
        <v>3.5</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207433</v>
      </c>
      <c r="BR113" s="817"/>
      <c r="BS113" s="817"/>
      <c r="BT113" s="817"/>
      <c r="BU113" s="817"/>
      <c r="BV113" s="817">
        <v>214823</v>
      </c>
      <c r="BW113" s="817"/>
      <c r="BX113" s="817"/>
      <c r="BY113" s="817"/>
      <c r="BZ113" s="817"/>
      <c r="CA113" s="817">
        <v>189151</v>
      </c>
      <c r="CB113" s="817"/>
      <c r="CC113" s="817"/>
      <c r="CD113" s="817"/>
      <c r="CE113" s="817"/>
      <c r="CF113" s="875">
        <v>2.7</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2">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16120</v>
      </c>
      <c r="AB114" s="780"/>
      <c r="AC114" s="780"/>
      <c r="AD114" s="780"/>
      <c r="AE114" s="781"/>
      <c r="AF114" s="782">
        <v>23460</v>
      </c>
      <c r="AG114" s="780"/>
      <c r="AH114" s="780"/>
      <c r="AI114" s="780"/>
      <c r="AJ114" s="781"/>
      <c r="AK114" s="782">
        <v>26543</v>
      </c>
      <c r="AL114" s="780"/>
      <c r="AM114" s="780"/>
      <c r="AN114" s="780"/>
      <c r="AO114" s="781"/>
      <c r="AP114" s="824">
        <v>0.4</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679041</v>
      </c>
      <c r="BR114" s="817"/>
      <c r="BS114" s="817"/>
      <c r="BT114" s="817"/>
      <c r="BU114" s="817"/>
      <c r="BV114" s="817">
        <v>653357</v>
      </c>
      <c r="BW114" s="817"/>
      <c r="BX114" s="817"/>
      <c r="BY114" s="817"/>
      <c r="BZ114" s="817"/>
      <c r="CA114" s="817">
        <v>730556</v>
      </c>
      <c r="CB114" s="817"/>
      <c r="CC114" s="817"/>
      <c r="CD114" s="817"/>
      <c r="CE114" s="817"/>
      <c r="CF114" s="875">
        <v>10.3</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2">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145541</v>
      </c>
      <c r="AB115" s="919"/>
      <c r="AC115" s="919"/>
      <c r="AD115" s="919"/>
      <c r="AE115" s="920"/>
      <c r="AF115" s="921">
        <v>168464</v>
      </c>
      <c r="AG115" s="919"/>
      <c r="AH115" s="919"/>
      <c r="AI115" s="919"/>
      <c r="AJ115" s="920"/>
      <c r="AK115" s="921">
        <v>157915</v>
      </c>
      <c r="AL115" s="919"/>
      <c r="AM115" s="919"/>
      <c r="AN115" s="919"/>
      <c r="AO115" s="920"/>
      <c r="AP115" s="922">
        <v>2.2000000000000002</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121</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2">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90153</v>
      </c>
      <c r="DH116" s="780"/>
      <c r="DI116" s="780"/>
      <c r="DJ116" s="780"/>
      <c r="DK116" s="781"/>
      <c r="DL116" s="782">
        <v>76728</v>
      </c>
      <c r="DM116" s="780"/>
      <c r="DN116" s="780"/>
      <c r="DO116" s="780"/>
      <c r="DP116" s="781"/>
      <c r="DQ116" s="782">
        <v>63515</v>
      </c>
      <c r="DR116" s="780"/>
      <c r="DS116" s="780"/>
      <c r="DT116" s="780"/>
      <c r="DU116" s="781"/>
      <c r="DV116" s="824">
        <v>0.9</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1371738</v>
      </c>
      <c r="AB117" s="903"/>
      <c r="AC117" s="903"/>
      <c r="AD117" s="903"/>
      <c r="AE117" s="904"/>
      <c r="AF117" s="905">
        <v>1485799</v>
      </c>
      <c r="AG117" s="903"/>
      <c r="AH117" s="903"/>
      <c r="AI117" s="903"/>
      <c r="AJ117" s="904"/>
      <c r="AK117" s="905">
        <v>1537425</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2">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2">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443</v>
      </c>
      <c r="BP119" s="878"/>
      <c r="BQ119" s="879">
        <v>16325670</v>
      </c>
      <c r="BR119" s="845"/>
      <c r="BS119" s="845"/>
      <c r="BT119" s="845"/>
      <c r="BU119" s="845"/>
      <c r="BV119" s="845">
        <v>17701656</v>
      </c>
      <c r="BW119" s="845"/>
      <c r="BX119" s="845"/>
      <c r="BY119" s="845"/>
      <c r="BZ119" s="845"/>
      <c r="CA119" s="845">
        <v>17012683</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355128</v>
      </c>
      <c r="DH119" s="764"/>
      <c r="DI119" s="764"/>
      <c r="DJ119" s="764"/>
      <c r="DK119" s="765"/>
      <c r="DL119" s="766">
        <v>241893</v>
      </c>
      <c r="DM119" s="764"/>
      <c r="DN119" s="764"/>
      <c r="DO119" s="764"/>
      <c r="DP119" s="765"/>
      <c r="DQ119" s="766">
        <v>133014</v>
      </c>
      <c r="DR119" s="764"/>
      <c r="DS119" s="764"/>
      <c r="DT119" s="764"/>
      <c r="DU119" s="765"/>
      <c r="DV119" s="848">
        <v>1.9</v>
      </c>
      <c r="DW119" s="849"/>
      <c r="DX119" s="849"/>
      <c r="DY119" s="849"/>
      <c r="DZ119" s="850"/>
    </row>
    <row r="120" spans="1:130" s="218" customFormat="1" ht="26.25" customHeight="1" x14ac:dyDescent="0.2">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3066975</v>
      </c>
      <c r="BR120" s="842"/>
      <c r="BS120" s="842"/>
      <c r="BT120" s="842"/>
      <c r="BU120" s="842"/>
      <c r="BV120" s="842">
        <v>3042032</v>
      </c>
      <c r="BW120" s="842"/>
      <c r="BX120" s="842"/>
      <c r="BY120" s="842"/>
      <c r="BZ120" s="842"/>
      <c r="CA120" s="842">
        <v>3402575</v>
      </c>
      <c r="CB120" s="842"/>
      <c r="CC120" s="842"/>
      <c r="CD120" s="842"/>
      <c r="CE120" s="842"/>
      <c r="CF120" s="866">
        <v>48</v>
      </c>
      <c r="CG120" s="867"/>
      <c r="CH120" s="867"/>
      <c r="CI120" s="867"/>
      <c r="CJ120" s="867"/>
      <c r="CK120" s="868" t="s">
        <v>447</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1354765</v>
      </c>
      <c r="DH120" s="842"/>
      <c r="DI120" s="842"/>
      <c r="DJ120" s="842"/>
      <c r="DK120" s="842"/>
      <c r="DL120" s="842">
        <v>1289620</v>
      </c>
      <c r="DM120" s="842"/>
      <c r="DN120" s="842"/>
      <c r="DO120" s="842"/>
      <c r="DP120" s="842"/>
      <c r="DQ120" s="842">
        <v>1228417</v>
      </c>
      <c r="DR120" s="842"/>
      <c r="DS120" s="842"/>
      <c r="DT120" s="842"/>
      <c r="DU120" s="842"/>
      <c r="DV120" s="843">
        <v>17.3</v>
      </c>
      <c r="DW120" s="843"/>
      <c r="DX120" s="843"/>
      <c r="DY120" s="843"/>
      <c r="DZ120" s="844"/>
    </row>
    <row r="121" spans="1:130" s="218" customFormat="1" ht="26.25" customHeight="1" x14ac:dyDescent="0.2">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v>14</v>
      </c>
      <c r="AB121" s="780"/>
      <c r="AC121" s="780"/>
      <c r="AD121" s="780"/>
      <c r="AE121" s="781"/>
      <c r="AF121" s="782">
        <v>12</v>
      </c>
      <c r="AG121" s="780"/>
      <c r="AH121" s="780"/>
      <c r="AI121" s="780"/>
      <c r="AJ121" s="781"/>
      <c r="AK121" s="782">
        <v>13</v>
      </c>
      <c r="AL121" s="780"/>
      <c r="AM121" s="780"/>
      <c r="AN121" s="780"/>
      <c r="AO121" s="781"/>
      <c r="AP121" s="824">
        <v>0</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48017</v>
      </c>
      <c r="BR121" s="817"/>
      <c r="BS121" s="817"/>
      <c r="BT121" s="817"/>
      <c r="BU121" s="817"/>
      <c r="BV121" s="817">
        <v>25142</v>
      </c>
      <c r="BW121" s="817"/>
      <c r="BX121" s="817"/>
      <c r="BY121" s="817"/>
      <c r="BZ121" s="817"/>
      <c r="CA121" s="817">
        <v>21944</v>
      </c>
      <c r="CB121" s="817"/>
      <c r="CC121" s="817"/>
      <c r="CD121" s="817"/>
      <c r="CE121" s="817"/>
      <c r="CF121" s="875">
        <v>0.3</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v>86015</v>
      </c>
      <c r="DH121" s="817"/>
      <c r="DI121" s="817"/>
      <c r="DJ121" s="817"/>
      <c r="DK121" s="817"/>
      <c r="DL121" s="817">
        <v>163668</v>
      </c>
      <c r="DM121" s="817"/>
      <c r="DN121" s="817"/>
      <c r="DO121" s="817"/>
      <c r="DP121" s="817"/>
      <c r="DQ121" s="817">
        <v>545819</v>
      </c>
      <c r="DR121" s="817"/>
      <c r="DS121" s="817"/>
      <c r="DT121" s="817"/>
      <c r="DU121" s="817"/>
      <c r="DV121" s="794">
        <v>7.7</v>
      </c>
      <c r="DW121" s="794"/>
      <c r="DX121" s="794"/>
      <c r="DY121" s="794"/>
      <c r="DZ121" s="795"/>
    </row>
    <row r="122" spans="1:130" s="218" customFormat="1" ht="26.25" customHeight="1" x14ac:dyDescent="0.2">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9269038</v>
      </c>
      <c r="BR122" s="845"/>
      <c r="BS122" s="845"/>
      <c r="BT122" s="845"/>
      <c r="BU122" s="845"/>
      <c r="BV122" s="845">
        <v>8948275</v>
      </c>
      <c r="BW122" s="845"/>
      <c r="BX122" s="845"/>
      <c r="BY122" s="845"/>
      <c r="BZ122" s="845"/>
      <c r="CA122" s="845">
        <v>8849913</v>
      </c>
      <c r="CB122" s="845"/>
      <c r="CC122" s="845"/>
      <c r="CD122" s="845"/>
      <c r="CE122" s="845"/>
      <c r="CF122" s="846">
        <v>124.9</v>
      </c>
      <c r="CG122" s="847"/>
      <c r="CH122" s="847"/>
      <c r="CI122" s="847"/>
      <c r="CJ122" s="847"/>
      <c r="CK122" s="869"/>
      <c r="CL122" s="855"/>
      <c r="CM122" s="855"/>
      <c r="CN122" s="855"/>
      <c r="CO122" s="856"/>
      <c r="CP122" s="835" t="s">
        <v>393</v>
      </c>
      <c r="CQ122" s="836"/>
      <c r="CR122" s="836"/>
      <c r="CS122" s="836"/>
      <c r="CT122" s="836"/>
      <c r="CU122" s="836"/>
      <c r="CV122" s="836"/>
      <c r="CW122" s="836"/>
      <c r="CX122" s="836"/>
      <c r="CY122" s="836"/>
      <c r="CZ122" s="836"/>
      <c r="DA122" s="836"/>
      <c r="DB122" s="836"/>
      <c r="DC122" s="836"/>
      <c r="DD122" s="836"/>
      <c r="DE122" s="836"/>
      <c r="DF122" s="837"/>
      <c r="DG122" s="816">
        <v>412608</v>
      </c>
      <c r="DH122" s="817"/>
      <c r="DI122" s="817"/>
      <c r="DJ122" s="817"/>
      <c r="DK122" s="817"/>
      <c r="DL122" s="817">
        <v>397493</v>
      </c>
      <c r="DM122" s="817"/>
      <c r="DN122" s="817"/>
      <c r="DO122" s="817"/>
      <c r="DP122" s="817"/>
      <c r="DQ122" s="817">
        <v>417347</v>
      </c>
      <c r="DR122" s="817"/>
      <c r="DS122" s="817"/>
      <c r="DT122" s="817"/>
      <c r="DU122" s="817"/>
      <c r="DV122" s="794">
        <v>5.9</v>
      </c>
      <c r="DW122" s="794"/>
      <c r="DX122" s="794"/>
      <c r="DY122" s="794"/>
      <c r="DZ122" s="795"/>
    </row>
    <row r="123" spans="1:130" s="218" customFormat="1" ht="26.25" customHeight="1" x14ac:dyDescent="0.2">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23787</v>
      </c>
      <c r="AB123" s="780"/>
      <c r="AC123" s="780"/>
      <c r="AD123" s="780"/>
      <c r="AE123" s="781"/>
      <c r="AF123" s="782">
        <v>23603</v>
      </c>
      <c r="AG123" s="780"/>
      <c r="AH123" s="780"/>
      <c r="AI123" s="780"/>
      <c r="AJ123" s="781"/>
      <c r="AK123" s="782">
        <v>23423</v>
      </c>
      <c r="AL123" s="780"/>
      <c r="AM123" s="780"/>
      <c r="AN123" s="780"/>
      <c r="AO123" s="781"/>
      <c r="AP123" s="824">
        <v>0.3</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451</v>
      </c>
      <c r="BP123" s="878"/>
      <c r="BQ123" s="832">
        <v>12384030</v>
      </c>
      <c r="BR123" s="833"/>
      <c r="BS123" s="833"/>
      <c r="BT123" s="833"/>
      <c r="BU123" s="833"/>
      <c r="BV123" s="833">
        <v>12015449</v>
      </c>
      <c r="BW123" s="833"/>
      <c r="BX123" s="833"/>
      <c r="BY123" s="833"/>
      <c r="BZ123" s="833"/>
      <c r="CA123" s="833">
        <v>12274432</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18" customFormat="1" ht="26.25" customHeight="1" thickBot="1" x14ac:dyDescent="0.25">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58.1</v>
      </c>
      <c r="BR124" s="831"/>
      <c r="BS124" s="831"/>
      <c r="BT124" s="831"/>
      <c r="BU124" s="831"/>
      <c r="BV124" s="831">
        <v>82.6</v>
      </c>
      <c r="BW124" s="831"/>
      <c r="BX124" s="831"/>
      <c r="BY124" s="831"/>
      <c r="BZ124" s="831"/>
      <c r="CA124" s="831">
        <v>66.8</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v>862151</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x14ac:dyDescent="0.2">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5">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1714</v>
      </c>
      <c r="AB126" s="780"/>
      <c r="AC126" s="780"/>
      <c r="AD126" s="780"/>
      <c r="AE126" s="781"/>
      <c r="AF126" s="782">
        <v>1362</v>
      </c>
      <c r="AG126" s="780"/>
      <c r="AH126" s="780"/>
      <c r="AI126" s="780"/>
      <c r="AJ126" s="781"/>
      <c r="AK126" s="782">
        <v>1056</v>
      </c>
      <c r="AL126" s="780"/>
      <c r="AM126" s="780"/>
      <c r="AN126" s="780"/>
      <c r="AO126" s="781"/>
      <c r="AP126" s="824">
        <v>0</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18" customFormat="1" ht="26.25" customHeight="1" x14ac:dyDescent="0.2">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120026</v>
      </c>
      <c r="AB127" s="780"/>
      <c r="AC127" s="780"/>
      <c r="AD127" s="780"/>
      <c r="AE127" s="781"/>
      <c r="AF127" s="782">
        <v>143487</v>
      </c>
      <c r="AG127" s="780"/>
      <c r="AH127" s="780"/>
      <c r="AI127" s="780"/>
      <c r="AJ127" s="781"/>
      <c r="AK127" s="782">
        <v>133423</v>
      </c>
      <c r="AL127" s="780"/>
      <c r="AM127" s="780"/>
      <c r="AN127" s="780"/>
      <c r="AO127" s="781"/>
      <c r="AP127" s="824">
        <v>1.9</v>
      </c>
      <c r="AQ127" s="825"/>
      <c r="AR127" s="825"/>
      <c r="AS127" s="825"/>
      <c r="AT127" s="826"/>
      <c r="AU127" s="220"/>
      <c r="AV127" s="220"/>
      <c r="AW127" s="220"/>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18" customFormat="1" ht="26.25" customHeight="1" thickBot="1" x14ac:dyDescent="0.25">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52592</v>
      </c>
      <c r="AB128" s="801"/>
      <c r="AC128" s="801"/>
      <c r="AD128" s="801"/>
      <c r="AE128" s="802"/>
      <c r="AF128" s="803">
        <v>39717</v>
      </c>
      <c r="AG128" s="801"/>
      <c r="AH128" s="801"/>
      <c r="AI128" s="801"/>
      <c r="AJ128" s="802"/>
      <c r="AK128" s="803">
        <v>34646</v>
      </c>
      <c r="AL128" s="801"/>
      <c r="AM128" s="801"/>
      <c r="AN128" s="801"/>
      <c r="AO128" s="802"/>
      <c r="AP128" s="804"/>
      <c r="AQ128" s="805"/>
      <c r="AR128" s="805"/>
      <c r="AS128" s="805"/>
      <c r="AT128" s="806"/>
      <c r="AU128" s="220"/>
      <c r="AV128" s="220"/>
      <c r="AW128" s="220"/>
      <c r="AX128" s="807" t="s">
        <v>465</v>
      </c>
      <c r="AY128" s="808"/>
      <c r="AZ128" s="808"/>
      <c r="BA128" s="808"/>
      <c r="BB128" s="808"/>
      <c r="BC128" s="808"/>
      <c r="BD128" s="808"/>
      <c r="BE128" s="809"/>
      <c r="BF128" s="786" t="s">
        <v>121</v>
      </c>
      <c r="BG128" s="787"/>
      <c r="BH128" s="787"/>
      <c r="BI128" s="787"/>
      <c r="BJ128" s="787"/>
      <c r="BK128" s="787"/>
      <c r="BL128" s="810"/>
      <c r="BM128" s="786">
        <v>13.78</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7525269</v>
      </c>
      <c r="AB129" s="780"/>
      <c r="AC129" s="780"/>
      <c r="AD129" s="780"/>
      <c r="AE129" s="781"/>
      <c r="AF129" s="782">
        <v>7661295</v>
      </c>
      <c r="AG129" s="780"/>
      <c r="AH129" s="780"/>
      <c r="AI129" s="780"/>
      <c r="AJ129" s="781"/>
      <c r="AK129" s="782">
        <v>7905078</v>
      </c>
      <c r="AL129" s="780"/>
      <c r="AM129" s="780"/>
      <c r="AN129" s="780"/>
      <c r="AO129" s="781"/>
      <c r="AP129" s="783"/>
      <c r="AQ129" s="784"/>
      <c r="AR129" s="784"/>
      <c r="AS129" s="784"/>
      <c r="AT129" s="785"/>
      <c r="AU129" s="221"/>
      <c r="AV129" s="221"/>
      <c r="AW129" s="221"/>
      <c r="AX129" s="751" t="s">
        <v>468</v>
      </c>
      <c r="AY129" s="752"/>
      <c r="AZ129" s="752"/>
      <c r="BA129" s="752"/>
      <c r="BB129" s="752"/>
      <c r="BC129" s="752"/>
      <c r="BD129" s="752"/>
      <c r="BE129" s="753"/>
      <c r="BF129" s="770" t="s">
        <v>121</v>
      </c>
      <c r="BG129" s="771"/>
      <c r="BH129" s="771"/>
      <c r="BI129" s="771"/>
      <c r="BJ129" s="771"/>
      <c r="BK129" s="771"/>
      <c r="BL129" s="772"/>
      <c r="BM129" s="770">
        <v>18.78</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749999</v>
      </c>
      <c r="AB130" s="780"/>
      <c r="AC130" s="780"/>
      <c r="AD130" s="780"/>
      <c r="AE130" s="781"/>
      <c r="AF130" s="782">
        <v>779575</v>
      </c>
      <c r="AG130" s="780"/>
      <c r="AH130" s="780"/>
      <c r="AI130" s="780"/>
      <c r="AJ130" s="781"/>
      <c r="AK130" s="782">
        <v>819399</v>
      </c>
      <c r="AL130" s="780"/>
      <c r="AM130" s="780"/>
      <c r="AN130" s="780"/>
      <c r="AO130" s="781"/>
      <c r="AP130" s="783"/>
      <c r="AQ130" s="784"/>
      <c r="AR130" s="784"/>
      <c r="AS130" s="784"/>
      <c r="AT130" s="785"/>
      <c r="AU130" s="221"/>
      <c r="AV130" s="221"/>
      <c r="AW130" s="221"/>
      <c r="AX130" s="751" t="s">
        <v>471</v>
      </c>
      <c r="AY130" s="752"/>
      <c r="AZ130" s="752"/>
      <c r="BA130" s="752"/>
      <c r="BB130" s="752"/>
      <c r="BC130" s="752"/>
      <c r="BD130" s="752"/>
      <c r="BE130" s="753"/>
      <c r="BF130" s="754">
        <v>9.1999999999999993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6775270</v>
      </c>
      <c r="AB131" s="764"/>
      <c r="AC131" s="764"/>
      <c r="AD131" s="764"/>
      <c r="AE131" s="765"/>
      <c r="AF131" s="766">
        <v>6881720</v>
      </c>
      <c r="AG131" s="764"/>
      <c r="AH131" s="764"/>
      <c r="AI131" s="764"/>
      <c r="AJ131" s="765"/>
      <c r="AK131" s="766">
        <v>7085679</v>
      </c>
      <c r="AL131" s="764"/>
      <c r="AM131" s="764"/>
      <c r="AN131" s="764"/>
      <c r="AO131" s="765"/>
      <c r="AP131" s="767"/>
      <c r="AQ131" s="768"/>
      <c r="AR131" s="768"/>
      <c r="AS131" s="768"/>
      <c r="AT131" s="769"/>
      <c r="AU131" s="221"/>
      <c r="AV131" s="221"/>
      <c r="AW131" s="221"/>
      <c r="AX131" s="729" t="s">
        <v>473</v>
      </c>
      <c r="AY131" s="730"/>
      <c r="AZ131" s="730"/>
      <c r="BA131" s="730"/>
      <c r="BB131" s="730"/>
      <c r="BC131" s="730"/>
      <c r="BD131" s="730"/>
      <c r="BE131" s="731"/>
      <c r="BF131" s="732">
        <v>66.8</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8.4003589999999999</v>
      </c>
      <c r="AB132" s="745"/>
      <c r="AC132" s="745"/>
      <c r="AD132" s="745"/>
      <c r="AE132" s="746"/>
      <c r="AF132" s="747">
        <v>9.6851800000000008</v>
      </c>
      <c r="AG132" s="745"/>
      <c r="AH132" s="745"/>
      <c r="AI132" s="745"/>
      <c r="AJ132" s="746"/>
      <c r="AK132" s="747">
        <v>9.6445240000000005</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6.5</v>
      </c>
      <c r="AB133" s="724"/>
      <c r="AC133" s="724"/>
      <c r="AD133" s="724"/>
      <c r="AE133" s="725"/>
      <c r="AF133" s="723">
        <v>8.1</v>
      </c>
      <c r="AG133" s="724"/>
      <c r="AH133" s="724"/>
      <c r="AI133" s="724"/>
      <c r="AJ133" s="725"/>
      <c r="AK133" s="723">
        <v>9.1999999999999993</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UVrz1eWTLa7NBowIo00OzvCjrJlTmWQ6hLcpk7qqRKKhWny8eo+sRaECqNtikClccGz2XEAK5sTiC+kGt0aa1w==" saltValue="SXqJtRXLKfW3wvl46eC2v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59" zoomScaleNormal="85" zoomScaleSheetLayoutView="59" workbookViewId="0">
      <selection activeCell="BF76" sqref="BF76"/>
    </sheetView>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477</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eDEESykMLppCRuLuFZtcDuj9YS9GSTLZ83uX3/ucYnFd38u3vZ78D2bTLRyHcyoPfNbiR3KeGHWbUqjdc18T2g==" saltValue="WDQUKKUaAHOheDkm7PDwPQ=="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64" zoomScale="88" zoomScaleNormal="88"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hMQ7NNZmcTbzoPc6Jvc0UZgI0+CwRtSgH9cM8dPEetXfRQUC8SrAI3KziZd1JX+lDjTwnKDThW9R1r8F89ijLw==" saltValue="eik+Pv9eHuClDaRUi0GUnw=="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48" zoomScaleSheetLayoutView="48"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480</v>
      </c>
      <c r="AP7" s="260"/>
      <c r="AQ7" s="261" t="s">
        <v>481</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482</v>
      </c>
      <c r="AQ8" s="267" t="s">
        <v>483</v>
      </c>
      <c r="AR8" s="268" t="s">
        <v>484</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485</v>
      </c>
      <c r="AL9" s="1131"/>
      <c r="AM9" s="1131"/>
      <c r="AN9" s="1132"/>
      <c r="AO9" s="269">
        <v>2003537</v>
      </c>
      <c r="AP9" s="269">
        <v>112729</v>
      </c>
      <c r="AQ9" s="270">
        <v>138750</v>
      </c>
      <c r="AR9" s="271">
        <v>-18.8</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486</v>
      </c>
      <c r="AL10" s="1131"/>
      <c r="AM10" s="1131"/>
      <c r="AN10" s="1132"/>
      <c r="AO10" s="272">
        <v>307755</v>
      </c>
      <c r="AP10" s="272">
        <v>17316</v>
      </c>
      <c r="AQ10" s="273">
        <v>15826</v>
      </c>
      <c r="AR10" s="274">
        <v>9.4</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487</v>
      </c>
      <c r="AL11" s="1131"/>
      <c r="AM11" s="1131"/>
      <c r="AN11" s="1132"/>
      <c r="AO11" s="272" t="s">
        <v>488</v>
      </c>
      <c r="AP11" s="272" t="s">
        <v>488</v>
      </c>
      <c r="AQ11" s="273">
        <v>2916</v>
      </c>
      <c r="AR11" s="274" t="s">
        <v>488</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489</v>
      </c>
      <c r="AL12" s="1131"/>
      <c r="AM12" s="1131"/>
      <c r="AN12" s="1132"/>
      <c r="AO12" s="272" t="s">
        <v>488</v>
      </c>
      <c r="AP12" s="272" t="s">
        <v>488</v>
      </c>
      <c r="AQ12" s="273" t="s">
        <v>488</v>
      </c>
      <c r="AR12" s="274" t="s">
        <v>488</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490</v>
      </c>
      <c r="AL13" s="1131"/>
      <c r="AM13" s="1131"/>
      <c r="AN13" s="1132"/>
      <c r="AO13" s="272">
        <v>49697</v>
      </c>
      <c r="AP13" s="272">
        <v>2796</v>
      </c>
      <c r="AQ13" s="273">
        <v>5014</v>
      </c>
      <c r="AR13" s="274">
        <v>-44.2</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491</v>
      </c>
      <c r="AL14" s="1131"/>
      <c r="AM14" s="1131"/>
      <c r="AN14" s="1132"/>
      <c r="AO14" s="272">
        <v>20013</v>
      </c>
      <c r="AP14" s="272">
        <v>1126</v>
      </c>
      <c r="AQ14" s="273">
        <v>1914</v>
      </c>
      <c r="AR14" s="274">
        <v>-41.2</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492</v>
      </c>
      <c r="AL15" s="1134"/>
      <c r="AM15" s="1134"/>
      <c r="AN15" s="1135"/>
      <c r="AO15" s="272">
        <v>-77661</v>
      </c>
      <c r="AP15" s="272">
        <v>-4370</v>
      </c>
      <c r="AQ15" s="273">
        <v>-7724</v>
      </c>
      <c r="AR15" s="274">
        <v>-43.4</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2303341</v>
      </c>
      <c r="AP16" s="272">
        <v>129598</v>
      </c>
      <c r="AQ16" s="273">
        <v>156695</v>
      </c>
      <c r="AR16" s="274">
        <v>-17.3</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497</v>
      </c>
      <c r="AL21" s="1137"/>
      <c r="AM21" s="1137"/>
      <c r="AN21" s="1138"/>
      <c r="AO21" s="285">
        <v>10.63</v>
      </c>
      <c r="AP21" s="286">
        <v>13.24</v>
      </c>
      <c r="AQ21" s="287">
        <v>-2.61</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498</v>
      </c>
      <c r="AL22" s="1137"/>
      <c r="AM22" s="1137"/>
      <c r="AN22" s="1138"/>
      <c r="AO22" s="290">
        <v>97.5</v>
      </c>
      <c r="AP22" s="291">
        <v>95.2</v>
      </c>
      <c r="AQ22" s="292">
        <v>2.2999999999999998</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480</v>
      </c>
      <c r="AP30" s="260"/>
      <c r="AQ30" s="261" t="s">
        <v>481</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482</v>
      </c>
      <c r="AQ31" s="267" t="s">
        <v>483</v>
      </c>
      <c r="AR31" s="268" t="s">
        <v>484</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502</v>
      </c>
      <c r="AL32" s="1121"/>
      <c r="AM32" s="1121"/>
      <c r="AN32" s="1122"/>
      <c r="AO32" s="300">
        <v>1103761</v>
      </c>
      <c r="AP32" s="300">
        <v>62103</v>
      </c>
      <c r="AQ32" s="301">
        <v>83272</v>
      </c>
      <c r="AR32" s="302">
        <v>-25.4</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503</v>
      </c>
      <c r="AL33" s="1121"/>
      <c r="AM33" s="1121"/>
      <c r="AN33" s="1122"/>
      <c r="AO33" s="300" t="s">
        <v>488</v>
      </c>
      <c r="AP33" s="300" t="s">
        <v>488</v>
      </c>
      <c r="AQ33" s="301" t="s">
        <v>488</v>
      </c>
      <c r="AR33" s="302" t="s">
        <v>488</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504</v>
      </c>
      <c r="AL34" s="1121"/>
      <c r="AM34" s="1121"/>
      <c r="AN34" s="1122"/>
      <c r="AO34" s="300" t="s">
        <v>488</v>
      </c>
      <c r="AP34" s="300" t="s">
        <v>488</v>
      </c>
      <c r="AQ34" s="301" t="s">
        <v>488</v>
      </c>
      <c r="AR34" s="302" t="s">
        <v>488</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505</v>
      </c>
      <c r="AL35" s="1121"/>
      <c r="AM35" s="1121"/>
      <c r="AN35" s="1122"/>
      <c r="AO35" s="300">
        <v>249206</v>
      </c>
      <c r="AP35" s="300">
        <v>14022</v>
      </c>
      <c r="AQ35" s="301">
        <v>16739</v>
      </c>
      <c r="AR35" s="302">
        <v>-16.2</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506</v>
      </c>
      <c r="AL36" s="1121"/>
      <c r="AM36" s="1121"/>
      <c r="AN36" s="1122"/>
      <c r="AO36" s="300">
        <v>26543</v>
      </c>
      <c r="AP36" s="300">
        <v>1493</v>
      </c>
      <c r="AQ36" s="301">
        <v>3400</v>
      </c>
      <c r="AR36" s="302">
        <v>-56.1</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507</v>
      </c>
      <c r="AL37" s="1121"/>
      <c r="AM37" s="1121"/>
      <c r="AN37" s="1122"/>
      <c r="AO37" s="300">
        <v>157915</v>
      </c>
      <c r="AP37" s="300">
        <v>8885</v>
      </c>
      <c r="AQ37" s="301">
        <v>1033</v>
      </c>
      <c r="AR37" s="302">
        <v>760.1</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508</v>
      </c>
      <c r="AL38" s="1124"/>
      <c r="AM38" s="1124"/>
      <c r="AN38" s="1125"/>
      <c r="AO38" s="303" t="s">
        <v>488</v>
      </c>
      <c r="AP38" s="303" t="s">
        <v>488</v>
      </c>
      <c r="AQ38" s="304">
        <v>14</v>
      </c>
      <c r="AR38" s="292" t="s">
        <v>488</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509</v>
      </c>
      <c r="AL39" s="1124"/>
      <c r="AM39" s="1124"/>
      <c r="AN39" s="1125"/>
      <c r="AO39" s="300">
        <v>-34646</v>
      </c>
      <c r="AP39" s="300">
        <v>-1949</v>
      </c>
      <c r="AQ39" s="301">
        <v>-1917</v>
      </c>
      <c r="AR39" s="302">
        <v>1.7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510</v>
      </c>
      <c r="AL40" s="1121"/>
      <c r="AM40" s="1121"/>
      <c r="AN40" s="1122"/>
      <c r="AO40" s="300">
        <v>-819399</v>
      </c>
      <c r="AP40" s="300">
        <v>-46104</v>
      </c>
      <c r="AQ40" s="301">
        <v>-69414</v>
      </c>
      <c r="AR40" s="302">
        <v>-33.6</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683380</v>
      </c>
      <c r="AP41" s="300">
        <v>38450</v>
      </c>
      <c r="AQ41" s="301">
        <v>33127</v>
      </c>
      <c r="AR41" s="302">
        <v>16.100000000000001</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480</v>
      </c>
      <c r="AN49" s="1115" t="s">
        <v>513</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514</v>
      </c>
      <c r="AO50" s="317" t="s">
        <v>515</v>
      </c>
      <c r="AP50" s="318" t="s">
        <v>516</v>
      </c>
      <c r="AQ50" s="319" t="s">
        <v>517</v>
      </c>
      <c r="AR50" s="320" t="s">
        <v>518</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5730575</v>
      </c>
      <c r="AN51" s="322">
        <v>312702</v>
      </c>
      <c r="AO51" s="323">
        <v>178.8</v>
      </c>
      <c r="AP51" s="324">
        <v>125418</v>
      </c>
      <c r="AQ51" s="325">
        <v>10.6</v>
      </c>
      <c r="AR51" s="326">
        <v>168.2</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3417971</v>
      </c>
      <c r="AN52" s="330">
        <v>186509</v>
      </c>
      <c r="AO52" s="331">
        <v>139.9</v>
      </c>
      <c r="AP52" s="332">
        <v>60445</v>
      </c>
      <c r="AQ52" s="333">
        <v>2.9</v>
      </c>
      <c r="AR52" s="334">
        <v>137</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3389454</v>
      </c>
      <c r="AN53" s="322">
        <v>186428</v>
      </c>
      <c r="AO53" s="323">
        <v>-40.4</v>
      </c>
      <c r="AP53" s="324">
        <v>108384</v>
      </c>
      <c r="AQ53" s="325">
        <v>-13.6</v>
      </c>
      <c r="AR53" s="326">
        <v>-26.8</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1569479</v>
      </c>
      <c r="AN54" s="330">
        <v>86325</v>
      </c>
      <c r="AO54" s="331">
        <v>-53.7</v>
      </c>
      <c r="AP54" s="332">
        <v>51153</v>
      </c>
      <c r="AQ54" s="333">
        <v>-15.4</v>
      </c>
      <c r="AR54" s="334">
        <v>-38.299999999999997</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1328078</v>
      </c>
      <c r="AN55" s="322">
        <v>73663</v>
      </c>
      <c r="AO55" s="323">
        <v>-60.5</v>
      </c>
      <c r="AP55" s="324">
        <v>80959</v>
      </c>
      <c r="AQ55" s="325">
        <v>-25.3</v>
      </c>
      <c r="AR55" s="326">
        <v>-35.200000000000003</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863986</v>
      </c>
      <c r="AN56" s="330">
        <v>47922</v>
      </c>
      <c r="AO56" s="331">
        <v>-44.5</v>
      </c>
      <c r="AP56" s="332">
        <v>43928</v>
      </c>
      <c r="AQ56" s="333">
        <v>-14.1</v>
      </c>
      <c r="AR56" s="334">
        <v>-30.4</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3266624</v>
      </c>
      <c r="AN57" s="322">
        <v>181934</v>
      </c>
      <c r="AO57" s="323">
        <v>147</v>
      </c>
      <c r="AP57" s="324">
        <v>117242</v>
      </c>
      <c r="AQ57" s="325">
        <v>44.8</v>
      </c>
      <c r="AR57" s="326">
        <v>102.2</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740293</v>
      </c>
      <c r="AN58" s="330">
        <v>41230</v>
      </c>
      <c r="AO58" s="331">
        <v>-14</v>
      </c>
      <c r="AP58" s="332">
        <v>59234</v>
      </c>
      <c r="AQ58" s="333">
        <v>34.799999999999997</v>
      </c>
      <c r="AR58" s="334">
        <v>-48.8</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1538971</v>
      </c>
      <c r="AN59" s="322">
        <v>86590</v>
      </c>
      <c r="AO59" s="323">
        <v>-52.4</v>
      </c>
      <c r="AP59" s="324">
        <v>113894</v>
      </c>
      <c r="AQ59" s="325">
        <v>-2.9</v>
      </c>
      <c r="AR59" s="326">
        <v>-49.5</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1023310</v>
      </c>
      <c r="AN60" s="330">
        <v>57577</v>
      </c>
      <c r="AO60" s="331">
        <v>39.6</v>
      </c>
      <c r="AP60" s="332">
        <v>65544</v>
      </c>
      <c r="AQ60" s="333">
        <v>10.7</v>
      </c>
      <c r="AR60" s="334">
        <v>28.9</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3050740</v>
      </c>
      <c r="AN61" s="337">
        <v>168263</v>
      </c>
      <c r="AO61" s="338">
        <v>34.5</v>
      </c>
      <c r="AP61" s="339">
        <v>109179</v>
      </c>
      <c r="AQ61" s="340">
        <v>2.7</v>
      </c>
      <c r="AR61" s="326">
        <v>31.8</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1523008</v>
      </c>
      <c r="AN62" s="330">
        <v>83913</v>
      </c>
      <c r="AO62" s="331">
        <v>13.5</v>
      </c>
      <c r="AP62" s="332">
        <v>56061</v>
      </c>
      <c r="AQ62" s="333">
        <v>3.8</v>
      </c>
      <c r="AR62" s="334">
        <v>9.6999999999999993</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1DLQhMlCGEONHaXxKe3KOPRUz9YaqZvMA2bNUxr7j237ZFLI/EVZAEl2N/BxfvU+HjspiWy4aHrXqg4+ncIIDA==" saltValue="QdMxUkeCnYZ3oMupi+Dib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9" zoomScale="55" zoomScaleNormal="5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477</v>
      </c>
    </row>
    <row r="120" spans="125:125" ht="13.5" hidden="1" customHeight="1" x14ac:dyDescent="0.2"/>
    <row r="121" spans="125:125" ht="13.5" hidden="1" customHeight="1" x14ac:dyDescent="0.2">
      <c r="DU121" s="247"/>
    </row>
  </sheetData>
  <sheetProtection algorithmName="SHA-512" hashValue="S1Lchxxd40sRsmdfuUrNinvX0Zx8KU/ftZLp0kaNyEhZ795L+QNd3hWYBenjRXuJCEtYda96k3YjfPHc/g6gmQ==" saltValue="j+tg7nJctI37Fg7Ll97e+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58" zoomScale="45" zoomScaleNormal="45" zoomScaleSheetLayoutView="55" workbookViewId="0">
      <selection activeCell="DG75" sqref="DG75"/>
    </sheetView>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477</v>
      </c>
    </row>
  </sheetData>
  <sheetProtection algorithmName="SHA-512" hashValue="bJNXPtM4c4BSqISLWAOAu+dJ9CY1nIcU03xY7vj4u7XQzOIYn26sd0eroBWiSYbjKcrWxENWr8jBsvqzuG8VOw==" saltValue="eI8dLOpfnlADdHrlStc0x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2" zoomScale="40" zoomScaleNormal="4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14.3</v>
      </c>
      <c r="G47" s="12">
        <v>14.27</v>
      </c>
      <c r="H47" s="12">
        <v>14.65</v>
      </c>
      <c r="I47" s="12">
        <v>14.39</v>
      </c>
      <c r="J47" s="13">
        <v>13.95</v>
      </c>
    </row>
    <row r="48" spans="2:10" ht="57.75" customHeight="1" x14ac:dyDescent="0.2">
      <c r="B48" s="14"/>
      <c r="C48" s="1141" t="s">
        <v>4</v>
      </c>
      <c r="D48" s="1141"/>
      <c r="E48" s="1142"/>
      <c r="F48" s="15">
        <v>5.26</v>
      </c>
      <c r="G48" s="16">
        <v>7.92</v>
      </c>
      <c r="H48" s="16">
        <v>5.43</v>
      </c>
      <c r="I48" s="16">
        <v>4.38</v>
      </c>
      <c r="J48" s="17">
        <v>4.8600000000000003</v>
      </c>
    </row>
    <row r="49" spans="2:10" ht="57.75" customHeight="1" thickBot="1" x14ac:dyDescent="0.25">
      <c r="B49" s="18"/>
      <c r="C49" s="1143" t="s">
        <v>5</v>
      </c>
      <c r="D49" s="1143"/>
      <c r="E49" s="1144"/>
      <c r="F49" s="19">
        <v>0.33</v>
      </c>
      <c r="G49" s="20">
        <v>5.03</v>
      </c>
      <c r="H49" s="20" t="s">
        <v>532</v>
      </c>
      <c r="I49" s="20" t="s">
        <v>533</v>
      </c>
      <c r="J49" s="21">
        <v>0.62</v>
      </c>
    </row>
    <row r="50" spans="2:10" ht="13.2" x14ac:dyDescent="0.2"/>
  </sheetData>
  <sheetProtection algorithmName="SHA-512" hashValue="sYoR7yx48ao7hXn3hfcYkvQfng0SoeQkUsr9xKbJsoZrPtNhxC/TAnr3kd7MN9hZt7YnJBban+uGc9Jl91AYsw==" saltValue="9usgTAsj7lPO9XZWmnryw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2026-03-13T02:40:49Z</cp:lastPrinted>
  <dcterms:created xsi:type="dcterms:W3CDTF">2026-02-23T04:17:55Z</dcterms:created>
  <dcterms:modified xsi:type="dcterms:W3CDTF">2026-03-13T02:47:12Z</dcterms:modified>
  <cp:category/>
</cp:coreProperties>
</file>