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EMRD201\Profiles\nagamori.k\Desktop\"/>
    </mc:Choice>
  </mc:AlternateContent>
  <bookViews>
    <workbookView xWindow="0" yWindow="0" windowWidth="28800" windowHeight="1146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<sst xmlns="http://schemas.openxmlformats.org/spreadsheetml/2006/main" count="1074" uniqueCount="611">
  <si>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</si>
  <si>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</si>
  <si>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</si>
  <si>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</si>
  <si>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</si>
  <si>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</si>
  <si>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</si>
  <si>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</si>
  <si>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</si>
  <si>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</si>
  <si>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</si>
  <si>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</si>
  <si>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</si>
  <si>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</si>
  <si>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</si>
  <si>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</si>
  <si>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</si>
  <si>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</si>
  <si>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</si>
  <si>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</si>
  <si>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</si>
  <si>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</si>
  <si>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</si>
  <si>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</si>
  <si>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</si>
  <si>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</si>
  <si>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</si>
  <si>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</si>
  <si>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</si>
  <si>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</si>
  <si>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</si>
  <si>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</si>
  <si>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</si>
  <si>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</si>
  <si>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</si>
  <si>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</si>
  <si>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</si>
  <si>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</si>
  <si>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</si>
  <si>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</si>
  <si>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</si>
  <si>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</si>
  <si>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</si>
  <si>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</si>
  <si>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</si>
  <si>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</si>
  <si>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</si>
  <si>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</si>
  <si>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</si>
  <si>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</si>
  <si>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</si>
  <si>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</si>
  <si>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</si>
  <si>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</si>
  <si>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</si>
  <si>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</si>
  <si>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</si>
  <si>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</si>
  <si>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</si>
  <si>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</si>
  <si>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</si>
  <si>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</si>
  <si>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</si>
  <si>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</si>
  <si>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</si>
  <si>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</si>
  <si>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</si>
  <si>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</si>
  <si>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</si>
  <si>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</si>
  <si>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</si>
  <si>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</si>
  <si>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</si>
  <si>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</si>
  <si>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</si>
  <si>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</si>
  <si>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</si>
  <si>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</si>
  <si>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</si>
  <si>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</si>
  <si>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</si>
  <si>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</si>
  <si>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</si>
  <si>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</si>
  <si>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</si>
  <si>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</si>
  <si>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</si>
  <si>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</si>
  <si>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</si>
  <si>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</si>
  <si>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</si>
  <si>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</si>
  <si>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</si>
  <si>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</si>
  <si>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</si>
  <si>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</si>
  <si>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</si>
  <si>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芽室町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</si>
  <si>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</si>
  <si>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</si>
  <si>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</si>
  <si>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</si>
  <si>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</si>
  <si>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</si>
  <si>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</si>
  <si>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</si>
  <si>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</si>
  <si>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</si>
  <si>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</si>
  <si>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</si>
  <si>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</si>
  <si>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</si>
  <si>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</si>
  <si>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</si>
  <si>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</si>
  <si>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</si>
  <si>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</si>
  <si>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</si>
  <si>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</si>
  <si>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</si>
  <si>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</si>
  <si>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</si>
  <si>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</si>
  <si>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</si>
  <si>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</si>
  <si>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</si>
  <si>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</si>
  <si>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</si>
  <si>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</si>
  <si>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</si>
  <si>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</si>
  <si>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</si>
  <si>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</si>
  <si>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</si>
  <si>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</si>
  <si>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</si>
  <si>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</si>
  <si>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</si>
  <si>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</si>
  <si>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</si>
  <si>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</si>
  <si>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</si>
  <si>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</si>
  <si>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</si>
  <si>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</si>
  <si>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</si>
  <si>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</si>
  <si>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</si>
  <si>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</si>
  <si>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</si>
  <si>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</si>
  <si>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</si>
  <si>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</si>
  <si>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</si>
  <si>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</si>
  <si>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</si>
  <si>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</si>
  <si>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</si>
  <si>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</si>
  <si>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</si>
  <si>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</si>
  <si>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</si>
  <si>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</si>
  <si>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</si>
  <si>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</si>
  <si>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</si>
  <si>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</si>
  <si>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</si>
  <si>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</si>
  <si>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</si>
  <si>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</si>
  <si>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</si>
  <si>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</si>
  <si>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</si>
  <si>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</si>
  <si>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</si>
  <si>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</si>
  <si>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</si>
  <si>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</si>
  <si>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</si>
  <si>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</si>
  <si>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</si>
  <si>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</si>
  <si>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</si>
  <si>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</si>
  <si>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</si>
  <si>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</si>
  <si>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</si>
  <si>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</si>
  <si>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</si>
  <si>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</si>
  <si>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</si>
  <si>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</si>
  <si>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</si>
  <si>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</si>
  <si>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</si>
  <si>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</si>
  <si>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</si>
  <si>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</si>
  <si>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</si>
  <si>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</si>
  <si>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</si>
  <si>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</si>
  <si>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</si>
  <si>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</si>
  <si>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</si>
  <si>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</si>
  <si>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</si>
  <si>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</si>
  <si>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</si>
  <si>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</si>
  <si>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</si>
  <si>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</si>
  <si>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</si>
  <si>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北海道芽室町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</si>
  <si>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</si>
  <si>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</si>
  <si>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</si>
  <si>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</si>
  <si>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</si>
  <si>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</si>
  <si>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</si>
  <si>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</si>
  <si>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</si>
  <si>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</si>
  <si>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</si>
  <si>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</si>
  <si>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</si>
  <si>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</si>
  <si>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</si>
  <si>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</si>
  <si>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</si>
  <si>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</si>
  <si>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</si>
  <si>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</si>
  <si>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</si>
  <si>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</si>
  <si>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</si>
  <si>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</si>
  <si>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</si>
  <si>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</si>
  <si>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</si>
  <si>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</si>
  <si>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</si>
  <si>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</si>
  <si>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</si>
  <si>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</si>
  <si>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</si>
  <si>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</si>
  <si>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</si>
  <si>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</si>
  <si>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</si>
  <si>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</si>
  <si>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</si>
  <si>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</si>
  <si>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</si>
  <si>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</si>
  <si>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</si>
  <si>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</si>
  <si>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</si>
  <si>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</si>
  <si>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</si>
  <si>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</si>
  <si>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</si>
  <si>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</si>
  <si>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</si>
  <si>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</si>
  <si>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</si>
  <si>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</si>
  <si>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</si>
  <si>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</si>
  <si>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</si>
  <si>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</si>
  <si>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</si>
  <si>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</si>
  <si>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</si>
  <si>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</si>
  <si>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</si>
  <si>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</si>
  <si>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</si>
  <si>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</si>
  <si>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</si>
  <si>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</si>
  <si>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</si>
  <si>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</si>
  <si>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</si>
  <si>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</si>
  <si>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</si>
  <si>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</si>
  <si>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</si>
  <si>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</si>
  <si>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</si>
  <si>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</si>
  <si>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</si>
  <si>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</si>
  <si>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</si>
  <si>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</si>
  <si>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</si>
  <si>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</si>
  <si>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</si>
  <si>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</si>
  <si>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</si>
  <si>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</si>
  <si>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</si>
  <si>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</si>
  <si>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</si>
  <si>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</si>
  <si>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</si>
  <si>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</si>
  <si>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</si>
  <si>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</si>
  <si>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</si>
  <si>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</si>
  <si>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</si>
  <si>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</si>
  <si>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</si>
  <si>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</si>
  <si>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</si>
  <si>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</si>
  <si>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</si>
  <si>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</si>
  <si>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</si>
  <si>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</si>
  <si>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</si>
  <si>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</si>
  <si>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</si>
  <si>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</si>
  <si>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</si>
  <si>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</si>
  <si>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</si>
  <si>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</si>
  <si>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</si>
  <si>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</si>
  <si>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</si>
  <si>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</si>
  <si>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</si>
  <si>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</si>
  <si>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</si>
  <si>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</si>
  <si>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</si>
  <si>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</si>
  <si>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</si>
  <si>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</si>
  <si>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</si>
  <si>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</si>
  <si>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</si>
  <si>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</si>
  <si>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</si>
  <si>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</si>
  <si>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</si>
  <si>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</si>
  <si>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</si>
  <si>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</si>
  <si>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</si>
  <si>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</si>
  <si>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</si>
  <si>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</si>
  <si>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</si>
  <si>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</si>
  <si>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</si>
  <si>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</si>
  <si>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</si>
  <si>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</si>
  <si>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</si>
  <si>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</si>
  <si>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</si>
  <si>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</si>
  <si>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</si>
  <si>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北海道芽室町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</si>
  <si>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</si>
  <si>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</si>
  <si>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</si>
  <si>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</si>
  <si>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</si>
  <si>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</si>
  <si>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</si>
  <si>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</si>
  <si>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</si>
  <si>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</si>
  <si>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</si>
  <si>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</si>
  <si>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</si>
  <si>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</si>
  <si>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</si>
  <si>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</si>
  <si>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</si>
  <si>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</si>
  <si>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</si>
  <si>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</si>
  <si>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</si>
  <si>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</si>
  <si>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</si>
  <si>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</si>
  <si>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</si>
  <si>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</si>
  <si>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</si>
  <si>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</si>
  <si>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</si>
  <si>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</si>
  <si>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</si>
  <si>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</si>
  <si>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</si>
  <si>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</si>
  <si>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</si>
  <si>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</si>
  <si>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</si>
  <si>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上水道事業会計</t>
    <phoneticPr fontId="5"/>
  </si>
  <si>
    <t>法適用企業</t>
    <phoneticPr fontId="5"/>
  </si>
  <si>
    <t>公立芽室病院事業会計</t>
    <phoneticPr fontId="5"/>
  </si>
  <si>
    <t>下水道事業会計</t>
    <phoneticPr fontId="5"/>
  </si>
  <si>
    <t>法適用企業</t>
    <phoneticPr fontId="5"/>
  </si>
  <si>
    <t>簡易水道特別会計</t>
    <phoneticPr fontId="5"/>
  </si>
  <si>
    <t>法非適用企業</t>
    <phoneticPr fontId="5"/>
  </si>
  <si>
    <t>地域開発事業特別会計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</si>
  <si>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</si>
  <si>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</si>
  <si>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</si>
  <si>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</si>
  <si>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</si>
  <si>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</si>
  <si>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</si>
  <si>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</si>
  <si>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</si>
  <si>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</si>
  <si>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</si>
  <si>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</si>
  <si>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</si>
  <si>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</si>
  <si>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</si>
  <si>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</si>
  <si>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</si>
  <si>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</si>
  <si>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</si>
  <si>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</si>
  <si>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</si>
  <si>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</si>
  <si>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</si>
  <si>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</si>
  <si>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</si>
  <si>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</si>
  <si>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</si>
  <si>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</si>
  <si>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</si>
  <si>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</si>
  <si>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</si>
  <si>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</si>
  <si>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</si>
  <si>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</si>
  <si>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</si>
  <si>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</si>
  <si>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</si>
  <si>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</si>
  <si>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</si>
  <si>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</si>
  <si>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</si>
  <si>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</si>
  <si>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</si>
  <si>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</si>
  <si>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</si>
  <si>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</si>
  <si>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</si>
  <si>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</si>
  <si>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</si>
  <si>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</si>
  <si>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</si>
  <si>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</si>
  <si>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</si>
  <si>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</si>
  <si>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</si>
  <si>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</si>
  <si>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</si>
  <si>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</si>
  <si>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</si>
  <si>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</si>
  <si>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</si>
  <si>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</si>
  <si>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</si>
  <si>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</si>
  <si>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</si>
  <si>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</si>
  <si>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</si>
  <si>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</si>
  <si>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公立芽室病院事業会計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</si>
  <si>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</si>
  <si>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簡易水道特別会計</t>
    <phoneticPr fontId="5"/>
  </si>
  <si>
    <t>(Ｆ)</t>
    <phoneticPr fontId="5"/>
  </si>
  <si>
    <t>上水道事業会計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</si>
  <si>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</si>
  <si>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</si>
  <si>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</si>
  <si>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</si>
  <si>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</si>
  <si>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</si>
  <si>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</si>
  <si>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</si>
  <si>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</si>
  <si>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</si>
  <si>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</si>
  <si>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</si>
  <si>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</si>
  <si>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</si>
  <si>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</si>
  <si>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</si>
  <si>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</si>
  <si>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</si>
  <si>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</si>
  <si>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</si>
  <si>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</si>
  <si>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</si>
  <si>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</si>
  <si>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</si>
  <si>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</si>
  <si>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</si>
  <si>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</si>
  <si>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</si>
  <si>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</si>
  <si>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</si>
  <si>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</si>
  <si>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</si>
  <si>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</si>
  <si>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</si>
  <si>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</si>
  <si>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</si>
  <si>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</si>
  <si>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</si>
  <si>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</si>
  <si>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</si>
  <si>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</si>
  <si>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</si>
  <si>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</si>
  <si>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</si>
  <si>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</si>
  <si>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</si>
  <si>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</si>
  <si>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</si>
  <si>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</si>
  <si>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</si>
  <si>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</si>
  <si>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</si>
  <si>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</si>
  <si>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</si>
  <si>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</si>
  <si>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</si>
  <si>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</si>
  <si>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</si>
  <si>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</si>
  <si>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</si>
  <si>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</si>
  <si>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</si>
  <si>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</si>
  <si>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</si>
  <si>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</si>
  <si>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</si>
  <si>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</si>
  <si>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</si>
  <si>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</si>
  <si>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</si>
  <si>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</si>
  <si>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</si>
  <si>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</si>
  <si>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</si>
  <si>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</si>
  <si>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</si>
  <si>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</si>
  <si>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</si>
  <si>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</si>
  <si>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</si>
  <si>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</si>
  <si>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</si>
  <si>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</si>
  <si>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0.23</t>
  </si>
  <si>
    <t>一般会計</t>
  </si>
  <si>
    <t>下水道事業会計</t>
  </si>
  <si>
    <t>公立芽室病院事業会計</t>
  </si>
  <si>
    <t>▲ 3.92</t>
  </si>
  <si>
    <t>▲ 3.52</t>
  </si>
  <si>
    <t>▲ 0.62</t>
  </si>
  <si>
    <t>上水道事業会計</t>
  </si>
  <si>
    <t>国民健康保険特別会計</t>
  </si>
  <si>
    <t>介護保険特別会計</t>
  </si>
  <si>
    <t>地域開発事業特別会計</t>
  </si>
  <si>
    <t>簡易水道特別会計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</si>
  <si>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</si>
  <si>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</si>
  <si>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</si>
  <si>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</si>
  <si>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</si>
  <si>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</si>
  <si>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</si>
  <si>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</si>
  <si>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</si>
  <si>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公共施設整備基金</t>
    <rPh sb="0" eb="2">
      <t>コウキョウ</t>
    </rPh>
    <rPh sb="2" eb="4">
      <t>シセツ</t>
    </rPh>
    <rPh sb="4" eb="6">
      <t>セイビ</t>
    </rPh>
    <rPh sb="6" eb="8">
      <t>キキン</t>
    </rPh>
    <phoneticPr fontId="5"/>
  </si>
  <si>
    <t>寄附金管理基金</t>
    <rPh sb="0" eb="3">
      <t>キフキン</t>
    </rPh>
    <rPh sb="3" eb="5">
      <t>カンリ</t>
    </rPh>
    <rPh sb="5" eb="7">
      <t>キキン</t>
    </rPh>
    <phoneticPr fontId="5"/>
  </si>
  <si>
    <t>地域福祉基金</t>
    <rPh sb="0" eb="2">
      <t>チイキ</t>
    </rPh>
    <rPh sb="2" eb="4">
      <t>フクシ</t>
    </rPh>
    <rPh sb="4" eb="6">
      <t>キキン</t>
    </rPh>
    <phoneticPr fontId="5"/>
  </si>
  <si>
    <t>農業振興基金</t>
    <rPh sb="0" eb="2">
      <t>ノウギョウ</t>
    </rPh>
    <rPh sb="2" eb="4">
      <t>シンコウ</t>
    </rPh>
    <rPh sb="4" eb="6">
      <t>キキン</t>
    </rPh>
    <phoneticPr fontId="5"/>
  </si>
  <si>
    <t>地域振興基金</t>
    <rPh sb="0" eb="2">
      <t>チイキ</t>
    </rPh>
    <rPh sb="2" eb="4">
      <t>シンコウ</t>
    </rPh>
    <rPh sb="4" eb="6">
      <t>キキン</t>
    </rPh>
    <phoneticPr fontId="5"/>
  </si>
  <si>
    <t>とかち広域消防事務組合</t>
    <rPh sb="3" eb="5">
      <t>コウイキ</t>
    </rPh>
    <rPh sb="5" eb="7">
      <t>ショウボウ</t>
    </rPh>
    <rPh sb="7" eb="9">
      <t>ジム</t>
    </rPh>
    <rPh sb="9" eb="11">
      <t>クミアイ</t>
    </rPh>
    <phoneticPr fontId="5"/>
  </si>
  <si>
    <t>十勝圏複合事務組合</t>
    <rPh sb="0" eb="9">
      <t>トカチケン</t>
    </rPh>
    <phoneticPr fontId="5"/>
  </si>
  <si>
    <t>十勝中部広域水道企業団</t>
    <rPh sb="0" eb="11">
      <t>トカチチュウブ</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</si>
  <si>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</si>
  <si>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</si>
  <si>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</si>
  <si>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平均と同水準となったが、将来負担比率に大きな差（72.8ポイント）が生じている。これは積立基金現在高が類似団体の平均（6,769百万円）と比べて芽室町は少なく（2,870百万円）、地方債現在高は類似団体平均（11,533百万円）に比べて、芽室町は多い（13,361百万円）ことが原因である。今後も芽室町においては地方債を活用しての事業実施を検討しているため、将来負担比率の動向を把握しながら地方債の借入を実施する。</t>
    <rPh sb="0" eb="2">
      <t>ユウケイ</t>
    </rPh>
    <rPh sb="2" eb="4">
      <t>コテイ</t>
    </rPh>
    <rPh sb="4" eb="6">
      <t>シサン</t>
    </rPh>
    <rPh sb="6" eb="8">
      <t>ゲンカ</t>
    </rPh>
    <rPh sb="8" eb="10">
      <t>ショウキャク</t>
    </rPh>
    <rPh sb="10" eb="11">
      <t>リツ</t>
    </rPh>
    <rPh sb="12" eb="14">
      <t>ルイジ</t>
    </rPh>
    <rPh sb="14" eb="16">
      <t>ダンタイ</t>
    </rPh>
    <rPh sb="16" eb="18">
      <t>ヘイキン</t>
    </rPh>
    <rPh sb="19" eb="22">
      <t>ドウスイジュン</t>
    </rPh>
    <rPh sb="28" eb="30">
      <t>ショウライ</t>
    </rPh>
    <rPh sb="30" eb="32">
      <t>フタン</t>
    </rPh>
    <rPh sb="32" eb="34">
      <t>ヒリツ</t>
    </rPh>
    <rPh sb="35" eb="36">
      <t>オオ</t>
    </rPh>
    <rPh sb="38" eb="39">
      <t>サ</t>
    </rPh>
    <rPh sb="50" eb="51">
      <t>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</si>
  <si>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</si>
  <si>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</si>
  <si>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</si>
  <si>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</si>
  <si>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</si>
  <si>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</si>
  <si>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平均に比べて低いが、役場庁舎や哺育育成施設の建設に要した地方債の償還が新たに始まり、0.8ポイント増加した。将来負担比率においても、地方債の償還額を超える借入を実施したことから、14.3ポイント増加している。</t>
    <rPh sb="0" eb="2">
      <t>ジッシツ</t>
    </rPh>
    <rPh sb="2" eb="5">
      <t>コウサイヒ</t>
    </rPh>
    <rPh sb="5" eb="7">
      <t>ヒリツ</t>
    </rPh>
    <rPh sb="8" eb="10">
      <t>ルイジ</t>
    </rPh>
    <rPh sb="10" eb="12">
      <t>ダンタイ</t>
    </rPh>
    <rPh sb="12" eb="14">
      <t>ヘイキン</t>
    </rPh>
    <rPh sb="15" eb="16">
      <t>クラ</t>
    </rPh>
    <rPh sb="18" eb="19">
      <t>ヒク</t>
    </rPh>
    <rPh sb="22" eb="24">
      <t>ヤクバ</t>
    </rPh>
    <rPh sb="24" eb="26">
      <t>チョウシャ</t>
    </rPh>
    <rPh sb="27" eb="29">
      <t>ホイク</t>
    </rPh>
    <rPh sb="29" eb="31">
      <t>イクセイ</t>
    </rPh>
    <rPh sb="31" eb="33">
      <t>シセツ</t>
    </rPh>
    <rPh sb="34" eb="36">
      <t>ケンセツ</t>
    </rPh>
    <rPh sb="37" eb="38">
      <t>ヨウ</t>
    </rPh>
    <rPh sb="40" eb="43">
      <t>チホウサイ</t>
    </rPh>
    <rPh sb="44" eb="46">
      <t>ショウカン</t>
    </rPh>
    <rPh sb="47" eb="48">
      <t>アラ</t>
    </rPh>
    <rPh sb="50" eb="51">
      <t>ハジ</t>
    </rPh>
    <rPh sb="61" eb="63">
      <t>ゾウカ</t>
    </rPh>
    <rPh sb="66" eb="68">
      <t>ショウライ</t>
    </rPh>
    <rPh sb="68" eb="70">
      <t>フタン</t>
    </rPh>
    <rPh sb="70" eb="72">
      <t>ヒリツ</t>
    </rPh>
    <rPh sb="78" eb="81">
      <t>チホウサイ</t>
    </rPh>
    <rPh sb="82" eb="84">
      <t>ショウカン</t>
    </rPh>
    <rPh sb="84" eb="85">
      <t>ガク</t>
    </rPh>
    <rPh sb="86" eb="87">
      <t>コ</t>
    </rPh>
    <rPh sb="89" eb="91">
      <t>カリイレ</t>
    </rPh>
    <rPh sb="92" eb="94">
      <t>ジッシ</t>
    </rPh>
    <rPh sb="109" eb="111">
      <t>ゾウカ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</si>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</sst>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38"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26" fillId="0" borderId="112" xfId="20" applyFont="1" applyBorder="1" applyAlignment="1" applyProtection="1">
      <alignment horizontal="left" vertical="center" wrapText="1"/>
      <protection locked="0"/>
    </xf>
    <xf numFmtId="0" fontId="26" fillId="0" borderId="113" xfId="20" applyFont="1" applyBorder="1" applyAlignment="1" applyProtection="1">
      <alignment horizontal="left" vertical="center" wrapText="1"/>
      <protection locked="0"/>
    </xf>
    <xf numFmtId="0" fontId="26" fillId="0" borderId="114" xfId="20" applyFont="1" applyBorder="1" applyAlignment="1" applyProtection="1">
      <alignment horizontal="left" vertical="center" wrapTex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26" fillId="0" borderId="98" xfId="20" applyFont="1" applyBorder="1" applyAlignment="1" applyProtection="1">
      <alignment horizontal="left" vertical="center" wrapText="1"/>
      <protection locked="0"/>
    </xf>
    <xf numFmtId="0" fontId="26" fillId="0" borderId="99" xfId="20" applyFont="1" applyBorder="1" applyAlignment="1" applyProtection="1">
      <alignment horizontal="left" vertical="center" wrapText="1"/>
      <protection locked="0"/>
    </xf>
    <xf numFmtId="0" fontId="26" fillId="0" borderId="100" xfId="20" applyFont="1" applyBorder="1" applyAlignment="1" applyProtection="1">
      <alignment horizontal="left" vertical="center" wrapTex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 xfId="20"/>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106005</c:v>
                </c:pt>
                <c:pt idx="1">
                  <c:v>98507</c:v>
                </c:pt>
                <c:pt idx="2">
                  <c:v>113347</c:v>
                </c:pt>
                <c:pt idx="3">
                  <c:v>125418</c:v>
                </c:pt>
                <c:pt idx="4">
                  <c:v>108384</c:v>
                </c:pt>
              </c:numCache>
            </c:numRef>
          </c:val>
          <c:smooth val="0"/>
          <c:extLst>
            <c:ext xmlns:c16="http://schemas.microsoft.com/office/drawing/2014/chart" uri="{C3380CC4-5D6E-409C-BE32-E72D297353CC}">
              <c16:uniqueId val="{00000000-FA72-4A1C-A631-4A1668D491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99271</c:v>
                </c:pt>
                <c:pt idx="1">
                  <c:v>96163</c:v>
                </c:pt>
                <c:pt idx="2">
                  <c:v>112180</c:v>
                </c:pt>
                <c:pt idx="3">
                  <c:v>312702</c:v>
                </c:pt>
                <c:pt idx="4">
                  <c:v>186428</c:v>
                </c:pt>
              </c:numCache>
            </c:numRef>
          </c:val>
          <c:smooth val="0"/>
          <c:extLst>
            <c:ext xmlns:c16="http://schemas.microsoft.com/office/drawing/2014/chart" uri="{C3380CC4-5D6E-409C-BE32-E72D297353CC}">
              <c16:uniqueId val="{00000001-FA72-4A1C-A631-4A1668D491D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4.21</c:v>
                </c:pt>
                <c:pt idx="1">
                  <c:v>5.33</c:v>
                </c:pt>
                <c:pt idx="2">
                  <c:v>5.01</c:v>
                </c:pt>
                <c:pt idx="3">
                  <c:v>5.26</c:v>
                </c:pt>
                <c:pt idx="4">
                  <c:v>7.92</c:v>
                </c:pt>
              </c:numCache>
            </c:numRef>
          </c:val>
          <c:extLst>
            <c:ext xmlns:c16="http://schemas.microsoft.com/office/drawing/2014/chart" uri="{C3380CC4-5D6E-409C-BE32-E72D297353CC}">
              <c16:uniqueId val="{00000000-45A8-4ACE-B534-69930ECB781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14.61</c:v>
                </c:pt>
                <c:pt idx="1">
                  <c:v>14.7</c:v>
                </c:pt>
                <c:pt idx="2">
                  <c:v>14.47</c:v>
                </c:pt>
                <c:pt idx="3">
                  <c:v>14.3</c:v>
                </c:pt>
                <c:pt idx="4">
                  <c:v>14.27</c:v>
                </c:pt>
              </c:numCache>
            </c:numRef>
          </c:val>
          <c:extLst>
            <c:ext xmlns:c16="http://schemas.microsoft.com/office/drawing/2014/chart" uri="{C3380CC4-5D6E-409C-BE32-E72D297353CC}">
              <c16:uniqueId val="{00000001-45A8-4ACE-B534-69930ECB781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1.75</c:v>
                </c:pt>
                <c:pt idx="1">
                  <c:v>1.1100000000000001</c:v>
                </c:pt>
                <c:pt idx="2">
                  <c:v>-0.23</c:v>
                </c:pt>
                <c:pt idx="3">
                  <c:v>0.33</c:v>
                </c:pt>
                <c:pt idx="4">
                  <c:v>5.03</c:v>
                </c:pt>
              </c:numCache>
            </c:numRef>
          </c:val>
          <c:smooth val="0"/>
          <c:extLst>
            <c:ext xmlns:c16="http://schemas.microsoft.com/office/drawing/2014/chart" uri="{C3380CC4-5D6E-409C-BE32-E72D297353CC}">
              <c16:uniqueId val="{00000002-45A8-4ACE-B534-69930ECB781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7.0000000000000007E-2</c:v>
                </c:pt>
                <c:pt idx="2">
                  <c:v>#N/A</c:v>
                </c:pt>
                <c:pt idx="3">
                  <c:v>0.36</c:v>
                </c:pt>
                <c:pt idx="4">
                  <c:v>#N/A</c:v>
                </c:pt>
                <c:pt idx="5">
                  <c:v>0.52</c:v>
                </c:pt>
                <c:pt idx="6">
                  <c:v>#N/A</c:v>
                </c:pt>
                <c:pt idx="7">
                  <c:v>0.01</c:v>
                </c:pt>
                <c:pt idx="8">
                  <c:v>#N/A</c:v>
                </c:pt>
                <c:pt idx="9">
                  <c:v>0.02</c:v>
                </c:pt>
              </c:numCache>
            </c:numRef>
          </c:val>
          <c:extLst>
            <c:ext xmlns:c16="http://schemas.microsoft.com/office/drawing/2014/chart" uri="{C3380CC4-5D6E-409C-BE32-E72D297353CC}">
              <c16:uniqueId val="{00000000-8A64-4D05-A0B1-84B0DA50B8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64-4D05-A0B1-84B0DA50B8D9}"/>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0.08</c:v>
                </c:pt>
                <c:pt idx="2">
                  <c:v>#N/A</c:v>
                </c:pt>
                <c:pt idx="3">
                  <c:v>0.08</c:v>
                </c:pt>
                <c:pt idx="4">
                  <c:v>#N/A</c:v>
                </c:pt>
                <c:pt idx="5">
                  <c:v>0.05</c:v>
                </c:pt>
                <c:pt idx="6">
                  <c:v>#N/A</c:v>
                </c:pt>
                <c:pt idx="7">
                  <c:v>7.0000000000000007E-2</c:v>
                </c:pt>
                <c:pt idx="8">
                  <c:v>#N/A</c:v>
                </c:pt>
                <c:pt idx="9">
                  <c:v>0.04</c:v>
                </c:pt>
              </c:numCache>
            </c:numRef>
          </c:val>
          <c:extLst>
            <c:ext xmlns:c16="http://schemas.microsoft.com/office/drawing/2014/chart" uri="{C3380CC4-5D6E-409C-BE32-E72D297353CC}">
              <c16:uniqueId val="{00000002-8A64-4D05-A0B1-84B0DA50B8D9}"/>
            </c:ext>
          </c:extLst>
        </c:ser>
        <c:ser>
          <c:idx val="3"/>
          <c:order val="3"/>
          <c:tx>
            <c:strRef>
              <c:f>データシート!$A$30</c:f>
              <c:strCache>
                <c:ptCount val="1"/>
                <c:pt idx="0">
                  <c:v>地域開発事業特別会計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6.3</c:v>
                </c:pt>
                <c:pt idx="2">
                  <c:v>#N/A</c:v>
                </c:pt>
                <c:pt idx="3">
                  <c:v>6.76</c:v>
                </c:pt>
                <c:pt idx="4">
                  <c:v>#N/A</c:v>
                </c:pt>
                <c:pt idx="5">
                  <c:v>7.0000000000000007E-2</c:v>
                </c:pt>
                <c:pt idx="6">
                  <c:v>#N/A</c:v>
                </c:pt>
                <c:pt idx="7">
                  <c:v>0.37</c:v>
                </c:pt>
                <c:pt idx="8">
                  <c:v>#N/A</c:v>
                </c:pt>
                <c:pt idx="9">
                  <c:v>0.06</c:v>
                </c:pt>
              </c:numCache>
            </c:numRef>
          </c:val>
          <c:extLst>
            <c:ext xmlns:c16="http://schemas.microsoft.com/office/drawing/2014/chart" uri="{C3380CC4-5D6E-409C-BE32-E72D297353CC}">
              <c16:uniqueId val="{00000003-8A64-4D05-A0B1-84B0DA50B8D9}"/>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0.43</c:v>
                </c:pt>
                <c:pt idx="2">
                  <c:v>#N/A</c:v>
                </c:pt>
                <c:pt idx="3">
                  <c:v>0.56000000000000005</c:v>
                </c:pt>
                <c:pt idx="4">
                  <c:v>#N/A</c:v>
                </c:pt>
                <c:pt idx="5">
                  <c:v>0.72</c:v>
                </c:pt>
                <c:pt idx="6">
                  <c:v>#N/A</c:v>
                </c:pt>
                <c:pt idx="7">
                  <c:v>0.83</c:v>
                </c:pt>
                <c:pt idx="8">
                  <c:v>#N/A</c:v>
                </c:pt>
                <c:pt idx="9">
                  <c:v>1.28</c:v>
                </c:pt>
              </c:numCache>
            </c:numRef>
          </c:val>
          <c:extLst>
            <c:ext xmlns:c16="http://schemas.microsoft.com/office/drawing/2014/chart" uri="{C3380CC4-5D6E-409C-BE32-E72D297353CC}">
              <c16:uniqueId val="{00000004-8A64-4D05-A0B1-84B0DA50B8D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0.53</c:v>
                </c:pt>
                <c:pt idx="2">
                  <c:v>#N/A</c:v>
                </c:pt>
                <c:pt idx="3">
                  <c:v>1.08</c:v>
                </c:pt>
                <c:pt idx="4">
                  <c:v>#N/A</c:v>
                </c:pt>
                <c:pt idx="5">
                  <c:v>2</c:v>
                </c:pt>
                <c:pt idx="6">
                  <c:v>#N/A</c:v>
                </c:pt>
                <c:pt idx="7">
                  <c:v>2.77</c:v>
                </c:pt>
                <c:pt idx="8">
                  <c:v>#N/A</c:v>
                </c:pt>
                <c:pt idx="9">
                  <c:v>3.03</c:v>
                </c:pt>
              </c:numCache>
            </c:numRef>
          </c:val>
          <c:extLst>
            <c:ext xmlns:c16="http://schemas.microsoft.com/office/drawing/2014/chart" uri="{C3380CC4-5D6E-409C-BE32-E72D297353CC}">
              <c16:uniqueId val="{00000005-8A64-4D05-A0B1-84B0DA50B8D9}"/>
            </c:ext>
          </c:extLst>
        </c:ser>
        <c:ser>
          <c:idx val="6"/>
          <c:order val="6"/>
          <c:tx>
            <c:strRef>
              <c:f>データシート!$A$33</c:f>
              <c:strCache>
                <c:ptCount val="1"/>
                <c:pt idx="0">
                  <c:v>上水道事業会計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2.77</c:v>
                </c:pt>
                <c:pt idx="2">
                  <c:v>#N/A</c:v>
                </c:pt>
                <c:pt idx="3">
                  <c:v>3.06</c:v>
                </c:pt>
                <c:pt idx="4">
                  <c:v>#N/A</c:v>
                </c:pt>
                <c:pt idx="5">
                  <c:v>3.32</c:v>
                </c:pt>
                <c:pt idx="6">
                  <c:v>#N/A</c:v>
                </c:pt>
                <c:pt idx="7">
                  <c:v>3.42</c:v>
                </c:pt>
                <c:pt idx="8">
                  <c:v>#N/A</c:v>
                </c:pt>
                <c:pt idx="9">
                  <c:v>3.61</c:v>
                </c:pt>
              </c:numCache>
            </c:numRef>
          </c:val>
          <c:extLst>
            <c:ext xmlns:c16="http://schemas.microsoft.com/office/drawing/2014/chart" uri="{C3380CC4-5D6E-409C-BE32-E72D297353CC}">
              <c16:uniqueId val="{00000006-8A64-4D05-A0B1-84B0DA50B8D9}"/>
            </c:ext>
          </c:extLst>
        </c:ser>
        <c:ser>
          <c:idx val="7"/>
          <c:order val="7"/>
          <c:tx>
            <c:strRef>
              <c:f>データシート!$A$34</c:f>
              <c:strCache>
                <c:ptCount val="1"/>
                <c:pt idx="0">
                  <c:v>公立芽室病院事業会計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3.92</c:v>
                </c:pt>
                <c:pt idx="1">
                  <c:v>#N/A</c:v>
                </c:pt>
                <c:pt idx="2">
                  <c:v>3.52</c:v>
                </c:pt>
                <c:pt idx="3">
                  <c:v>#N/A</c:v>
                </c:pt>
                <c:pt idx="4">
                  <c:v>0.62</c:v>
                </c:pt>
                <c:pt idx="5">
                  <c:v>#N/A</c:v>
                </c:pt>
                <c:pt idx="6">
                  <c:v>#N/A</c:v>
                </c:pt>
                <c:pt idx="7">
                  <c:v>2.17</c:v>
                </c:pt>
                <c:pt idx="8">
                  <c:v>#N/A</c:v>
                </c:pt>
                <c:pt idx="9">
                  <c:v>4.3899999999999997</c:v>
                </c:pt>
              </c:numCache>
            </c:numRef>
          </c:val>
          <c:extLst>
            <c:ext xmlns:c16="http://schemas.microsoft.com/office/drawing/2014/chart" uri="{C3380CC4-5D6E-409C-BE32-E72D297353CC}">
              <c16:uniqueId val="{00000007-8A64-4D05-A0B1-84B0DA50B8D9}"/>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3.32</c:v>
                </c:pt>
                <c:pt idx="8">
                  <c:v>#N/A</c:v>
                </c:pt>
                <c:pt idx="9">
                  <c:v>4.96</c:v>
                </c:pt>
              </c:numCache>
            </c:numRef>
          </c:val>
          <c:extLst>
            <c:ext xmlns:c16="http://schemas.microsoft.com/office/drawing/2014/chart" uri="{C3380CC4-5D6E-409C-BE32-E72D297353CC}">
              <c16:uniqueId val="{00000008-8A64-4D05-A0B1-84B0DA50B8D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4.2</c:v>
                </c:pt>
                <c:pt idx="2">
                  <c:v>#N/A</c:v>
                </c:pt>
                <c:pt idx="3">
                  <c:v>5.33</c:v>
                </c:pt>
                <c:pt idx="4">
                  <c:v>#N/A</c:v>
                </c:pt>
                <c:pt idx="5">
                  <c:v>5</c:v>
                </c:pt>
                <c:pt idx="6">
                  <c:v>#N/A</c:v>
                </c:pt>
                <c:pt idx="7">
                  <c:v>5.25</c:v>
                </c:pt>
                <c:pt idx="8">
                  <c:v>#N/A</c:v>
                </c:pt>
                <c:pt idx="9">
                  <c:v>7.92</c:v>
                </c:pt>
              </c:numCache>
            </c:numRef>
          </c:val>
          <c:extLst>
            <c:ext xmlns:c16="http://schemas.microsoft.com/office/drawing/2014/chart" uri="{C3380CC4-5D6E-409C-BE32-E72D297353CC}">
              <c16:uniqueId val="{00000009-8A64-4D05-A0B1-84B0DA50B8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853</c:v>
                </c:pt>
                <c:pt idx="5">
                  <c:v>836</c:v>
                </c:pt>
                <c:pt idx="8">
                  <c:v>821</c:v>
                </c:pt>
                <c:pt idx="11">
                  <c:v>816</c:v>
                </c:pt>
                <c:pt idx="14">
                  <c:v>832</c:v>
                </c:pt>
              </c:numCache>
            </c:numRef>
          </c:val>
          <c:extLst>
            <c:ext xmlns:c16="http://schemas.microsoft.com/office/drawing/2014/chart" uri="{C3380CC4-5D6E-409C-BE32-E72D297353CC}">
              <c16:uniqueId val="{00000000-7230-4A2C-ADE5-92A2035CB8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230-4A2C-ADE5-92A2035CB8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105</c:v>
                </c:pt>
                <c:pt idx="3">
                  <c:v>91</c:v>
                </c:pt>
                <c:pt idx="6">
                  <c:v>73</c:v>
                </c:pt>
                <c:pt idx="9">
                  <c:v>92</c:v>
                </c:pt>
                <c:pt idx="12">
                  <c:v>121</c:v>
                </c:pt>
              </c:numCache>
            </c:numRef>
          </c:val>
          <c:extLst>
            <c:ext xmlns:c16="http://schemas.microsoft.com/office/drawing/2014/chart" uri="{C3380CC4-5D6E-409C-BE32-E72D297353CC}">
              <c16:uniqueId val="{00000002-7230-4A2C-ADE5-92A2035CB8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c:v>
                </c:pt>
                <c:pt idx="3">
                  <c:v>11</c:v>
                </c:pt>
                <c:pt idx="6">
                  <c:v>9</c:v>
                </c:pt>
                <c:pt idx="9">
                  <c:v>12</c:v>
                </c:pt>
                <c:pt idx="12">
                  <c:v>11</c:v>
                </c:pt>
              </c:numCache>
            </c:numRef>
          </c:val>
          <c:extLst>
            <c:ext xmlns:c16="http://schemas.microsoft.com/office/drawing/2014/chart" uri="{C3380CC4-5D6E-409C-BE32-E72D297353CC}">
              <c16:uniqueId val="{00000003-7230-4A2C-ADE5-92A2035CB8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178</c:v>
                </c:pt>
                <c:pt idx="3">
                  <c:v>221</c:v>
                </c:pt>
                <c:pt idx="6">
                  <c:v>219</c:v>
                </c:pt>
                <c:pt idx="9">
                  <c:v>247</c:v>
                </c:pt>
                <c:pt idx="12">
                  <c:v>224</c:v>
                </c:pt>
              </c:numCache>
            </c:numRef>
          </c:val>
          <c:extLst>
            <c:ext xmlns:c16="http://schemas.microsoft.com/office/drawing/2014/chart" uri="{C3380CC4-5D6E-409C-BE32-E72D297353CC}">
              <c16:uniqueId val="{00000004-7230-4A2C-ADE5-92A2035CB8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30-4A2C-ADE5-92A2035CB8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230-4A2C-ADE5-92A2035CB8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794</c:v>
                </c:pt>
                <c:pt idx="3">
                  <c:v>776</c:v>
                </c:pt>
                <c:pt idx="6">
                  <c:v>802</c:v>
                </c:pt>
                <c:pt idx="9">
                  <c:v>797</c:v>
                </c:pt>
                <c:pt idx="12">
                  <c:v>917</c:v>
                </c:pt>
              </c:numCache>
            </c:numRef>
          </c:val>
          <c:extLst>
            <c:ext xmlns:c16="http://schemas.microsoft.com/office/drawing/2014/chart" uri="{C3380CC4-5D6E-409C-BE32-E72D297353CC}">
              <c16:uniqueId val="{00000007-7230-4A2C-ADE5-92A2035CB89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237</c:v>
                </c:pt>
                <c:pt idx="2">
                  <c:v>#N/A</c:v>
                </c:pt>
                <c:pt idx="3">
                  <c:v>#N/A</c:v>
                </c:pt>
                <c:pt idx="4">
                  <c:v>263</c:v>
                </c:pt>
                <c:pt idx="5">
                  <c:v>#N/A</c:v>
                </c:pt>
                <c:pt idx="6">
                  <c:v>#N/A</c:v>
                </c:pt>
                <c:pt idx="7">
                  <c:v>282</c:v>
                </c:pt>
                <c:pt idx="8">
                  <c:v>#N/A</c:v>
                </c:pt>
                <c:pt idx="9">
                  <c:v>#N/A</c:v>
                </c:pt>
                <c:pt idx="10">
                  <c:v>332</c:v>
                </c:pt>
                <c:pt idx="11">
                  <c:v>#N/A</c:v>
                </c:pt>
                <c:pt idx="12">
                  <c:v>#N/A</c:v>
                </c:pt>
                <c:pt idx="13">
                  <c:v>441</c:v>
                </c:pt>
                <c:pt idx="14">
                  <c:v>#N/A</c:v>
                </c:pt>
              </c:numCache>
            </c:numRef>
          </c:val>
          <c:smooth val="0"/>
          <c:extLst>
            <c:ext xmlns:c16="http://schemas.microsoft.com/office/drawing/2014/chart" uri="{C3380CC4-5D6E-409C-BE32-E72D297353CC}">
              <c16:uniqueId val="{00000008-7230-4A2C-ADE5-92A2035CB89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8280</c:v>
                </c:pt>
                <c:pt idx="5">
                  <c:v>8535</c:v>
                </c:pt>
                <c:pt idx="8">
                  <c:v>8605</c:v>
                </c:pt>
                <c:pt idx="11">
                  <c:v>9056</c:v>
                </c:pt>
                <c:pt idx="14">
                  <c:v>8819</c:v>
                </c:pt>
              </c:numCache>
            </c:numRef>
          </c:val>
          <c:extLst>
            <c:ext xmlns:c16="http://schemas.microsoft.com/office/drawing/2014/chart" uri="{C3380CC4-5D6E-409C-BE32-E72D297353CC}">
              <c16:uniqueId val="{00000000-4932-4295-9210-3BC3DF34CF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199</c:v>
                </c:pt>
                <c:pt idx="5">
                  <c:v>166</c:v>
                </c:pt>
                <c:pt idx="8">
                  <c:v>136</c:v>
                </c:pt>
                <c:pt idx="11">
                  <c:v>104</c:v>
                </c:pt>
                <c:pt idx="14">
                  <c:v>72</c:v>
                </c:pt>
              </c:numCache>
            </c:numRef>
          </c:val>
          <c:extLst>
            <c:ext xmlns:c16="http://schemas.microsoft.com/office/drawing/2014/chart" uri="{C3380CC4-5D6E-409C-BE32-E72D297353CC}">
              <c16:uniqueId val="{00000001-4932-4295-9210-3BC3DF34CF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3582</c:v>
                </c:pt>
                <c:pt idx="5">
                  <c:v>3537</c:v>
                </c:pt>
                <c:pt idx="8">
                  <c:v>3378</c:v>
                </c:pt>
                <c:pt idx="11">
                  <c:v>2775</c:v>
                </c:pt>
                <c:pt idx="14">
                  <c:v>2870</c:v>
                </c:pt>
              </c:numCache>
            </c:numRef>
          </c:val>
          <c:extLst>
            <c:ext xmlns:c16="http://schemas.microsoft.com/office/drawing/2014/chart" uri="{C3380CC4-5D6E-409C-BE32-E72D297353CC}">
              <c16:uniqueId val="{00000002-4932-4295-9210-3BC3DF34CF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32-4295-9210-3BC3DF34CF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32-4295-9210-3BC3DF34CF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32-4295-9210-3BC3DF34CF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1107</c:v>
                </c:pt>
                <c:pt idx="3">
                  <c:v>1060</c:v>
                </c:pt>
                <c:pt idx="6">
                  <c:v>934</c:v>
                </c:pt>
                <c:pt idx="9">
                  <c:v>858</c:v>
                </c:pt>
                <c:pt idx="12">
                  <c:v>748</c:v>
                </c:pt>
              </c:numCache>
            </c:numRef>
          </c:val>
          <c:extLst>
            <c:ext xmlns:c16="http://schemas.microsoft.com/office/drawing/2014/chart" uri="{C3380CC4-5D6E-409C-BE32-E72D297353CC}">
              <c16:uniqueId val="{00000006-4932-4295-9210-3BC3DF34CF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52</c:v>
                </c:pt>
                <c:pt idx="3">
                  <c:v>42</c:v>
                </c:pt>
                <c:pt idx="6">
                  <c:v>158</c:v>
                </c:pt>
                <c:pt idx="9">
                  <c:v>146</c:v>
                </c:pt>
                <c:pt idx="12">
                  <c:v>223</c:v>
                </c:pt>
              </c:numCache>
            </c:numRef>
          </c:val>
          <c:extLst>
            <c:ext xmlns:c16="http://schemas.microsoft.com/office/drawing/2014/chart" uri="{C3380CC4-5D6E-409C-BE32-E72D297353CC}">
              <c16:uniqueId val="{00000007-4932-4295-9210-3BC3DF34CF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1829</c:v>
                </c:pt>
                <c:pt idx="3">
                  <c:v>1842</c:v>
                </c:pt>
                <c:pt idx="6">
                  <c:v>1804</c:v>
                </c:pt>
                <c:pt idx="9">
                  <c:v>2029</c:v>
                </c:pt>
                <c:pt idx="12">
                  <c:v>2013</c:v>
                </c:pt>
              </c:numCache>
            </c:numRef>
          </c:val>
          <c:extLst>
            <c:ext xmlns:c16="http://schemas.microsoft.com/office/drawing/2014/chart" uri="{C3380CC4-5D6E-409C-BE32-E72D297353CC}">
              <c16:uniqueId val="{00000008-4932-4295-9210-3BC3DF34CF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433</c:v>
                </c:pt>
                <c:pt idx="3">
                  <c:v>392</c:v>
                </c:pt>
                <c:pt idx="6">
                  <c:v>441</c:v>
                </c:pt>
                <c:pt idx="9">
                  <c:v>493</c:v>
                </c:pt>
                <c:pt idx="12">
                  <c:v>483</c:v>
                </c:pt>
              </c:numCache>
            </c:numRef>
          </c:val>
          <c:extLst>
            <c:ext xmlns:c16="http://schemas.microsoft.com/office/drawing/2014/chart" uri="{C3380CC4-5D6E-409C-BE32-E72D297353CC}">
              <c16:uniqueId val="{00000009-4932-4295-9210-3BC3DF34CF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8809</c:v>
                </c:pt>
                <c:pt idx="3">
                  <c:v>9446</c:v>
                </c:pt>
                <c:pt idx="6">
                  <c:v>10066</c:v>
                </c:pt>
                <c:pt idx="9">
                  <c:v>12272</c:v>
                </c:pt>
                <c:pt idx="12">
                  <c:v>13361</c:v>
                </c:pt>
              </c:numCache>
            </c:numRef>
          </c:val>
          <c:extLst>
            <c:ext xmlns:c16="http://schemas.microsoft.com/office/drawing/2014/chart" uri="{C3380CC4-5D6E-409C-BE32-E72D297353CC}">
              <c16:uniqueId val="{0000000A-4932-4295-9210-3BC3DF34CFC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169</c:v>
                </c:pt>
                <c:pt idx="2">
                  <c:v>#N/A</c:v>
                </c:pt>
                <c:pt idx="3">
                  <c:v>#N/A</c:v>
                </c:pt>
                <c:pt idx="4">
                  <c:v>544</c:v>
                </c:pt>
                <c:pt idx="5">
                  <c:v>#N/A</c:v>
                </c:pt>
                <c:pt idx="6">
                  <c:v>#N/A</c:v>
                </c:pt>
                <c:pt idx="7">
                  <c:v>1282</c:v>
                </c:pt>
                <c:pt idx="8">
                  <c:v>#N/A</c:v>
                </c:pt>
                <c:pt idx="9">
                  <c:v>#N/A</c:v>
                </c:pt>
                <c:pt idx="10">
                  <c:v>3862</c:v>
                </c:pt>
                <c:pt idx="11">
                  <c:v>#N/A</c:v>
                </c:pt>
                <c:pt idx="12">
                  <c:v>#N/A</c:v>
                </c:pt>
                <c:pt idx="13">
                  <c:v>5066</c:v>
                </c:pt>
                <c:pt idx="14">
                  <c:v>#N/A</c:v>
                </c:pt>
              </c:numCache>
            </c:numRef>
          </c:val>
          <c:smooth val="0"/>
          <c:extLst>
            <c:ext xmlns:c16="http://schemas.microsoft.com/office/drawing/2014/chart" uri="{C3380CC4-5D6E-409C-BE32-E72D297353CC}">
              <c16:uniqueId val="{0000000B-4932-4295-9210-3BC3DF34CFC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1051</c:v>
                </c:pt>
                <c:pt idx="1">
                  <c:v>1052</c:v>
                </c:pt>
                <c:pt idx="2">
                  <c:v>1102</c:v>
                </c:pt>
              </c:numCache>
            </c:numRef>
          </c:val>
          <c:extLst>
            <c:ext xmlns:c16="http://schemas.microsoft.com/office/drawing/2014/chart" uri="{C3380CC4-5D6E-409C-BE32-E72D297353CC}">
              <c16:uniqueId val="{00000000-27DB-41CD-B1BF-9EE112C968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372</c:v>
                </c:pt>
                <c:pt idx="1">
                  <c:v>132</c:v>
                </c:pt>
                <c:pt idx="2">
                  <c:v>132</c:v>
                </c:pt>
              </c:numCache>
            </c:numRef>
          </c:val>
          <c:extLst>
            <c:ext xmlns:c16="http://schemas.microsoft.com/office/drawing/2014/chart" uri="{C3380CC4-5D6E-409C-BE32-E72D297353CC}">
              <c16:uniqueId val="{00000001-27DB-41CD-B1BF-9EE112C968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1955</c:v>
                </c:pt>
                <c:pt idx="1">
                  <c:v>1591</c:v>
                </c:pt>
                <c:pt idx="2">
                  <c:v>1636</c:v>
                </c:pt>
              </c:numCache>
            </c:numRef>
          </c:val>
          <c:extLst>
            <c:ext xmlns:c16="http://schemas.microsoft.com/office/drawing/2014/chart" uri="{C3380CC4-5D6E-409C-BE32-E72D297353CC}">
              <c16:uniqueId val="{00000002-27DB-41CD-B1BF-9EE112C9682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{C502D0C1-81A9-4623-A57A-5620808281CC}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351-4E13-AF57-F440B77F06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{787E466E-21A6-4314-846B-B9AD38E93744}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51-4E13-AF57-F440B77F06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{E015AD39-8027-4ACC-A9EB-B300E04DE92B}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51-4E13-AF57-F440B77F06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{837FA050-21CA-4C53-8B59-D8002CB89722}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51-4E13-AF57-F440B77F06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{C62392CB-80BA-4EFD-A736-35AC643F163E}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51-4E13-AF57-F440B77F060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{B2CAAC66-A9DF-4753-B38E-751C964BF2C0}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351-4E13-AF57-F440B77F060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{EF0840E8-03B1-4C6C-9C42-E314E7856CBF}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351-4E13-AF57-F440B77F060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{CDFD1F00-096E-4AB1-A1A3-1F1691DD575A}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351-4E13-AF57-F440B77F060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{92C3F697-2CC2-470F-91B4-BAC35D18010D}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351-4E13-AF57-F440B77F06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57.6</c:v>
                </c:pt>
                <c:pt idx="8">
                  <c:v>59.4</c:v>
                </c:pt>
                <c:pt idx="16">
                  <c:v>62</c:v>
                </c:pt>
                <c:pt idx="24">
                  <c:v>62.4</c:v>
                </c:pt>
                <c:pt idx="32">
                  <c:v>63</c:v>
                </c:pt>
              </c:numCache>
            </c:numRef>
          </c:xVal>
          <c:yVal>
            <c:numRef>
              <c:f>公会計指標分析・財政指標組合せ分析表!$BP$51:$DC$51</c:f>
              <c:numCache>
                <c:formatCode>#,##0.0;"▲ "#,##0.0</c:formatCode>
                <c:ptCount val="40"/>
                <c:pt idx="0">
                  <c:v>2.6</c:v>
                </c:pt>
                <c:pt idx="8">
                  <c:v>8.5</c:v>
                </c:pt>
                <c:pt idx="16">
                  <c:v>19.7</c:v>
                </c:pt>
                <c:pt idx="24">
                  <c:v>58.5</c:v>
                </c:pt>
                <c:pt idx="32">
                  <c:v>72.8</c:v>
                </c:pt>
              </c:numCache>
            </c:numRef>
          </c:yVal>
          <c:smooth val="0"/>
          <c:extLst>
            <c:ext xmlns:c16="http://schemas.microsoft.com/office/drawing/2014/chart" uri="{C3380CC4-5D6E-409C-BE32-E72D297353CC}">
              <c16:uniqueId val="{00000009-F351-4E13-AF57-F440B77F060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{1D1918B6-F92C-4E29-9E09-4203BA3ADF2C}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351-4E13-AF57-F440B77F060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{6451117E-FC8C-48E1-833A-80D167E2BBAA}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51-4E13-AF57-F440B77F06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{6E0F9C81-3EE2-4608-9743-5911ADB44A7A}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51-4E13-AF57-F440B77F06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{C846CD0F-C6F7-4F26-8B50-B6148184A297}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51-4E13-AF57-F440B77F06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{4F94DB1A-6FE9-43E2-811E-81930CD6977B}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51-4E13-AF57-F440B77F060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{F08F1E1A-7F12-43BE-8CAE-7820C1D42691}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351-4E13-AF57-F440B77F060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{DC76724A-AAEA-4A48-B131-A28E6EB6D927}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351-4E13-AF57-F440B77F060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{49760D54-BC5A-4A40-A3D9-25B2D9C1BCCD}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351-4E13-AF57-F440B77F060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{9C643B5A-1701-4B33-8BD4-8BE3BA7FDC10}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351-4E13-AF57-F440B77F06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59.7</c:v>
                </c:pt>
                <c:pt idx="16">
                  <c:v>60.7</c:v>
                </c:pt>
                <c:pt idx="24">
                  <c:v>61.1</c:v>
                </c:pt>
                <c:pt idx="32">
                  <c:v>63.1</c:v>
                </c:pt>
              </c:numCache>
            </c:numRef>
          </c:xVal>
          <c:yVal>
            <c:numRef>
              <c:f>公会計指標分析・財政指標組合せ分析表!$BP$55:$DC$55</c:f>
              <c:numCache>
                <c:formatCode>#,##0.0;"▲ "#,##0.0</c:formatCode>
                <c:ptCount val="40"/>
                <c:pt idx="0">
                  <c:v>19.8</c:v>
                </c:pt>
                <c:pt idx="8">
                  <c:v>19.8</c:v>
                </c:pt>
                <c:pt idx="16">
                  <c:v>20</c:v>
                </c:pt>
                <c:pt idx="24">
                  <c:v>10.199999999999999</c:v>
                </c:pt>
                <c:pt idx="32">
                  <c:v>0</c:v>
                </c:pt>
              </c:numCache>
            </c:numRef>
          </c:yVal>
          <c:smooth val="0"/>
          <c:extLst>
            <c:ext xmlns:c16="http://schemas.microsoft.com/office/drawing/2014/chart" uri="{C3380CC4-5D6E-409C-BE32-E72D297353CC}">
              <c16:uniqueId val="{00000013-F351-4E13-AF57-F440B77F060B}"/>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{73D6513D-54B7-4C2D-B18D-D6E44DE295D7}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C90-4B4D-BC4F-2320793B2C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{E1477AEE-D5A6-4067-9CBE-92E01B4F4234}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90-4B4D-BC4F-2320793B2C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{B5C00F55-3EB8-4CA5-BCAF-6286E94F46B8}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90-4B4D-BC4F-2320793B2C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{655B96E7-BB29-47DA-9AA5-3929515FE0B9}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90-4B4D-BC4F-2320793B2C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{D5841F04-D256-462C-BB42-185B1DCE688D}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90-4B4D-BC4F-2320793B2C3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{BC4ED675-FF78-4C12-B9C7-09BC1C049868}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C90-4B4D-BC4F-2320793B2C3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{55261307-72BB-487D-963C-6F81949170ED}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C90-4B4D-BC4F-2320793B2C3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{EF65FBBE-E1AA-4495-8560-33D6408C2300}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C90-4B4D-BC4F-2320793B2C3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{C9520AA7-1099-49A7-AF0D-1083FD963AF4}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C90-4B4D-BC4F-2320793B2C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3.7</c:v>
                </c:pt>
                <c:pt idx="16">
                  <c:v>4</c:v>
                </c:pt>
                <c:pt idx="24">
                  <c:v>4.4000000000000004</c:v>
                </c:pt>
                <c:pt idx="32">
                  <c:v>5.2</c:v>
                </c:pt>
              </c:numCache>
            </c:numRef>
          </c:xVal>
          <c:yVal>
            <c:numRef>
              <c:f>公会計指標分析・財政指標組合せ分析表!$BP$73:$DC$73</c:f>
              <c:numCache>
                <c:formatCode>#,##0.0;"▲ "#,##0.0</c:formatCode>
                <c:ptCount val="40"/>
                <c:pt idx="0">
                  <c:v>2.6</c:v>
                </c:pt>
                <c:pt idx="8">
                  <c:v>8.5</c:v>
                </c:pt>
                <c:pt idx="16">
                  <c:v>19.7</c:v>
                </c:pt>
                <c:pt idx="24">
                  <c:v>58.5</c:v>
                </c:pt>
                <c:pt idx="32">
                  <c:v>72.8</c:v>
                </c:pt>
              </c:numCache>
            </c:numRef>
          </c:yVal>
          <c:smooth val="0"/>
          <c:extLst>
            <c:ext xmlns:c16="http://schemas.microsoft.com/office/drawing/2014/chart" uri="{C3380CC4-5D6E-409C-BE32-E72D297353CC}">
              <c16:uniqueId val="{00000009-DC90-4B4D-BC4F-2320793B2C3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106509433095321E-2"/>
                  <c:y val="-8.062910856650458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{346609BC-9E6B-414A-8A5B-EDDE2D2BDED9}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C90-4B4D-BC4F-2320793B2C3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{B120E94D-B518-463A-92D8-F97AE62695CC}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90-4B4D-BC4F-2320793B2C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{32F16214-22E0-4AE0-882B-373C6F2A7B10}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90-4B4D-BC4F-2320793B2C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{4C18A9A2-F208-484A-9587-A6C81A52A394}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90-4B4D-BC4F-2320793B2C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{07E01266-B878-4C44-974A-8D88CEE33162}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90-4B4D-BC4F-2320793B2C32}"/>
                </c:ext>
              </c:extLst>
            </c:dLbl>
            <c:dLbl>
              <c:idx val="8"/>
              <c:layout>
                <c:manualLayout>
                  <c:x val="-2.4289473805125944E-2"/>
                  <c:y val="-7.152270658336455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{C45F52B5-F8A9-407D-9078-C39743A86441}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C90-4B4D-BC4F-2320793B2C32}"/>
                </c:ext>
              </c:extLst>
            </c:dLbl>
            <c:dLbl>
              <c:idx val="16"/>
              <c:layout>
                <c:manualLayout>
                  <c:x val="-3.1570342725075584E-2"/>
                  <c:y val="-3.509778362594333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{F883D18D-A165-4179-9036-84B63DFA3166}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C90-4B4D-BC4F-2320793B2C3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{9B97209A-961B-4831-92D7-5F092D8B20EE}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C90-4B4D-BC4F-2320793B2C3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{CAE8FA47-6340-491A-A50F-6816D6E55D68}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C90-4B4D-BC4F-2320793B2C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8.8000000000000007</c:v>
                </c:pt>
                <c:pt idx="16">
                  <c:v>8.9</c:v>
                </c:pt>
                <c:pt idx="24">
                  <c:v>8.6999999999999993</c:v>
                </c:pt>
                <c:pt idx="32">
                  <c:v>8</c:v>
                </c:pt>
              </c:numCache>
            </c:numRef>
          </c:xVal>
          <c:yVal>
            <c:numRef>
              <c:f>公会計指標分析・財政指標組合せ分析表!$BP$77:$DC$77</c:f>
              <c:numCache>
                <c:formatCode>#,##0.0;"▲ "#,##0.0</c:formatCode>
                <c:ptCount val="40"/>
                <c:pt idx="0">
                  <c:v>19.8</c:v>
                </c:pt>
                <c:pt idx="8">
                  <c:v>19.8</c:v>
                </c:pt>
                <c:pt idx="16">
                  <c:v>20</c:v>
                </c:pt>
                <c:pt idx="24">
                  <c:v>10.199999999999999</c:v>
                </c:pt>
                <c:pt idx="32">
                  <c:v>0</c:v>
                </c:pt>
              </c:numCache>
            </c:numRef>
          </c:yVal>
          <c:smooth val="0"/>
          <c:extLst>
            <c:ext xmlns:c16="http://schemas.microsoft.com/office/drawing/2014/chart" uri="{C3380CC4-5D6E-409C-BE32-E72D297353CC}">
              <c16:uniqueId val="{00000013-DC90-4B4D-BC4F-2320793B2C32}"/>
            </c:ext>
          </c:extLst>
        </c:ser>
        <c:dLbls>
          <c:showLegendKey val="0"/>
          <c:showVal val="1"/>
          <c:showCatName val="0"/>
          <c:showSerName val="0"/>
          <c:showPercent val="0"/>
          <c:showBubbleSize val="0"/>
        </c:dLbls>
        <c:axId val="84219776"/>
        <c:axId val="84234240"/>
      </c:scatterChart>
      <c:valAx>
        <c:axId val="84219776"/>
        <c:scaling>
          <c:orientation val="maxMin"/>
          <c:max val="10"/>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北海道芽室町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元利償還金は哺育育成施設整備事業債や役場庁舎建設事業の元金償還開始、及び特殊要因として繰上償還実施などにより増となっている。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今後においても、町営プールの新規借入なども控えていることから、元利償還金は増加する見込みとなっている。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満期一括償還地方債を借入していないため、積み立てをしていない。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北海道芽室町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将来負担比率については、役場庁舎建設事業及び</a:t>
          </a:r>
          <a:r>
            <a:rPr kumimoji="1" lang="ja-JP" altLang="en-US" sz="1100">
              <a:solidFill>
                <a:schemeClr val="dk1"/>
              </a:solidFill>
              <a:effectLst/>
              <a:latin typeface="+mn-lt"/>
              <a:ea typeface="+mn-ea"/>
              <a:cs typeface="+mn-cs"/>
            </a:rPr>
            <a:t>光ファイバー整備</a:t>
          </a:r>
          <a:r>
            <a:rPr kumimoji="1" lang="ja-JP" altLang="ja-JP" sz="1100">
              <a:solidFill>
                <a:schemeClr val="dk1"/>
              </a:solidFill>
              <a:effectLst/>
              <a:latin typeface="+mn-lt"/>
              <a:ea typeface="+mn-ea"/>
              <a:cs typeface="+mn-cs"/>
            </a:rPr>
            <a:t>事業等により、新規地方債発行額が増となったことから、地方債現在高が増加し、昨年度より増加することなった。</a:t>
          </a:r>
          <a:endParaRPr lang="ja-JP" altLang="ja-JP" sz="1400">
            <a:effectLst/>
          </a:endParaRPr>
        </a:p>
        <a:p>
          <a:r>
            <a:rPr kumimoji="1" lang="ja-JP" altLang="ja-JP" sz="1100">
              <a:solidFill>
                <a:schemeClr val="dk1"/>
              </a:solidFill>
              <a:effectLst/>
              <a:latin typeface="+mn-lt"/>
              <a:ea typeface="+mn-ea"/>
              <a:cs typeface="+mn-cs"/>
            </a:rPr>
            <a:t>　今後の起債発行予定額も増加傾向であるため、財政状況を勘案しながら新規地方債の発行及び債務負担を必要最低限とすることで比率の抑制に努める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北海道芽室町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（増減理由）</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財政調整基金及びその他目的基金を積み増し、基金全体としては微増となっている。</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（今後の方針）</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減債基金については、必要最低限の積立額を残しながら、財源不足が見込まれる場合に取り崩しを予定している。</a:t>
          </a:r>
          <a:endParaRPr lang="ja-JP" altLang="ja-JP" sz="1400">
            <a:effectLst/>
            <a:latin typeface="ＭＳ Ｐ明朝" panose="02020600040205080304" pitchFamily="18" charset="-128"/>
            <a:ea typeface="ＭＳ Ｐ明朝" panose="02020600040205080304" pitchFamily="18" charset="-128"/>
          </a:endParaRPr>
        </a:p>
        <a:p>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必要に応じ、特定目的基金の積立て及び取り崩しを行い、今後の資金需要に対応していく。</a:t>
          </a:r>
          <a:endParaRPr lang="ja-JP" altLang="ja-JP" sz="1400">
            <a:effectLst/>
            <a:latin typeface="ＭＳ Ｐ明朝" panose="02020600040205080304" pitchFamily="18" charset="-128"/>
            <a:ea typeface="ＭＳ Ｐ明朝" panose="02020600040205080304" pitchFamily="18" charset="-128"/>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（基金の使途）</a:t>
          </a:r>
          <a:endParaRPr lang="ja-JP" altLang="ja-JP" sz="1600">
            <a:effectLst/>
            <a:latin typeface="ＭＳ Ｐ明朝" panose="02020600040205080304" pitchFamily="18" charset="-128"/>
            <a:ea typeface="ＭＳ Ｐ明朝" panose="02020600040205080304" pitchFamily="18" charset="-128"/>
          </a:endParaRPr>
        </a:p>
        <a:p>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　公共施設整備基金：公共施設整備に係る資金及び芽室町を組織団体とする一部事務組合の公共施設整備に係る町負担金に充てるもの。</a:t>
          </a:r>
          <a:endParaRPr lang="ja-JP" altLang="ja-JP" sz="1600">
            <a:effectLst/>
            <a:latin typeface="ＭＳ Ｐ明朝" panose="02020600040205080304" pitchFamily="18" charset="-128"/>
            <a:ea typeface="ＭＳ Ｐ明朝" panose="02020600040205080304" pitchFamily="18" charset="-128"/>
          </a:endParaRPr>
        </a:p>
        <a:p>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　地域福祉基金：在宅福祉の普及及び向上、健康及び生きがいづくりの推進等の地域福祉推進を図るために民間団体が行う事業の支援に要する経費に充てるもの。</a:t>
          </a:r>
          <a:endParaRPr lang="ja-JP" altLang="ja-JP" sz="1600">
            <a:effectLst/>
            <a:latin typeface="ＭＳ Ｐ明朝" panose="02020600040205080304" pitchFamily="18" charset="-128"/>
            <a:ea typeface="ＭＳ Ｐ明朝" panose="02020600040205080304" pitchFamily="18" charset="-128"/>
          </a:endParaRPr>
        </a:p>
        <a:p>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　寄附金管理基金：芽室町ふるさと応援寄附条例に定められている項目から、寄附者の意向に基づき充てるもの。</a:t>
          </a:r>
          <a:endParaRPr lang="ja-JP" altLang="ja-JP" sz="1600">
            <a:effectLst/>
            <a:latin typeface="ＭＳ Ｐ明朝" panose="02020600040205080304" pitchFamily="18" charset="-128"/>
            <a:ea typeface="ＭＳ Ｐ明朝" panose="02020600040205080304" pitchFamily="18" charset="-128"/>
          </a:endParaRPr>
        </a:p>
        <a:p>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　地域振興基金：芽室町のまちづくりを担う人材の育成、快適な生活環境の形成その他地域社会の進行を図るために必要な業務へ充てるもの。</a:t>
          </a:r>
          <a:endParaRPr lang="ja-JP" altLang="ja-JP" sz="1600">
            <a:effectLst/>
            <a:latin typeface="ＭＳ Ｐ明朝" panose="02020600040205080304" pitchFamily="18" charset="-128"/>
            <a:ea typeface="ＭＳ Ｐ明朝" panose="02020600040205080304" pitchFamily="18" charset="-128"/>
          </a:endParaRPr>
        </a:p>
        <a:p>
          <a:endParaRPr kumimoji="1" lang="en-US" altLang="ja-JP" sz="12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（増減理由）</a:t>
          </a:r>
          <a:endParaRPr lang="ja-JP" altLang="ja-JP" sz="1600">
            <a:effectLst/>
            <a:latin typeface="ＭＳ Ｐ明朝" panose="02020600040205080304" pitchFamily="18" charset="-128"/>
            <a:ea typeface="ＭＳ Ｐ明朝" panose="02020600040205080304" pitchFamily="18" charset="-128"/>
          </a:endParaRPr>
        </a:p>
        <a:p>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　公共施設整備基金：将来的な資金需要にそなえ積み増しを実施した。</a:t>
          </a:r>
          <a:endParaRPr kumimoji="1" lang="en-US" altLang="ja-JP" sz="12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　寄附金管理基金：寄付金を積立てたもの。</a:t>
          </a:r>
          <a:endParaRPr lang="ja-JP" altLang="ja-JP" sz="1600">
            <a:effectLst/>
            <a:latin typeface="ＭＳ Ｐ明朝" panose="02020600040205080304" pitchFamily="18" charset="-128"/>
            <a:ea typeface="ＭＳ Ｐ明朝" panose="02020600040205080304" pitchFamily="18" charset="-128"/>
          </a:endParaRPr>
        </a:p>
        <a:p>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農業振興基金</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農業関連施設整備に係る他団体負担分を積立てたもの。</a:t>
          </a:r>
          <a:endParaRPr lang="ja-JP" altLang="ja-JP" sz="1600">
            <a:effectLst/>
            <a:latin typeface="ＭＳ Ｐ明朝" panose="02020600040205080304" pitchFamily="18" charset="-128"/>
            <a:ea typeface="ＭＳ Ｐ明朝" panose="02020600040205080304" pitchFamily="18" charset="-128"/>
          </a:endParaRPr>
        </a:p>
        <a:p>
          <a:endParaRPr kumimoji="1" lang="en-US" altLang="ja-JP" sz="12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（今後の方針）</a:t>
          </a:r>
          <a:endParaRPr kumimoji="1" lang="en-US" altLang="ja-JP" sz="12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　庁舎建設基金は令和３年度の事業実施に伴い全額取り崩した。</a:t>
          </a:r>
          <a:endParaRPr lang="ja-JP" altLang="ja-JP" sz="1600">
            <a:effectLst/>
            <a:latin typeface="ＭＳ Ｐ明朝" panose="02020600040205080304" pitchFamily="18" charset="-128"/>
            <a:ea typeface="ＭＳ Ｐ明朝" panose="02020600040205080304" pitchFamily="18" charset="-128"/>
          </a:endParaRPr>
        </a:p>
        <a:p>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　必要に応じ特定目的基金の積立て及び取崩しを行い、今後の資金需要に対応していく。</a:t>
          </a:r>
          <a:endParaRPr lang="ja-JP" altLang="ja-JP" sz="1600">
            <a:effectLst/>
            <a:latin typeface="ＭＳ Ｐ明朝" panose="02020600040205080304" pitchFamily="18" charset="-128"/>
            <a:ea typeface="ＭＳ Ｐ明朝" panose="02020600040205080304" pitchFamily="18" charset="-128"/>
          </a:endParaRPr>
        </a:p>
        <a:p>
          <a:endParaRPr kumimoji="1" lang="en-US" altLang="ja-JP" sz="12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2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2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2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2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200">
            <a:solidFill>
              <a:schemeClr val="dk1"/>
            </a:solidFill>
            <a:effectLst/>
            <a:latin typeface="ＭＳ Ｐ明朝" panose="02020600040205080304" pitchFamily="18" charset="-128"/>
            <a:ea typeface="ＭＳ Ｐ明朝" panose="02020600040205080304" pitchFamily="18"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（増減理由）</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５０百万円の積立てしたため増となった。</a:t>
          </a:r>
          <a:endParaRPr kumimoji="1" lang="en-US" altLang="ja-JP" sz="11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（今後の方針）</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芽室町中期財政計画に基づく歳入歳出差引不足額を鑑みた金額と、過去の繰替運用実績から、現在の残高程度を維持していく。</a:t>
          </a:r>
          <a:endParaRPr lang="ja-JP" altLang="ja-JP" sz="1400">
            <a:effectLst/>
            <a:latin typeface="ＭＳ Ｐ明朝" panose="02020600040205080304" pitchFamily="18" charset="-128"/>
            <a:ea typeface="ＭＳ Ｐ明朝" panose="02020600040205080304" pitchFamily="18" charset="-128"/>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（増減理由）</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利息の積立のみとなったため、百万円単位の増減なし。</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（今後の方針）</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新規地方債発行額が増加傾向となる見込みであることと、役場庁舎建設事業債や哺育育成施設整備事業債</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等</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の償還が始まるため、芽室町減債基金条例に基づき、財源不足が見込まれる場合に取崩しを予定している。</a:t>
          </a:r>
          <a:endParaRPr lang="ja-JP" altLang="ja-JP" sz="1400">
            <a:effectLst/>
            <a:latin typeface="ＭＳ Ｐ明朝" panose="02020600040205080304" pitchFamily="18" charset="-128"/>
            <a:ea typeface="ＭＳ Ｐ明朝" panose="02020600040205080304" pitchFamily="18" charset="-128"/>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北海道芽室町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18,181
18,121
513.76
15,721,989
15,051,655
611,969
7,725,533
13,360,925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類似団体平均の有形固定資産減価償却率と比較して同水準となっている。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町有施設の老朽化が進んでいるため、芽室町公共施設総合管理計画基づき、中長期的な視点から計画的に公共施設の維持管理に努めていく。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34</xdr:row>
      <xdr:rowOff>105283</xdr:rowOff>
    </xdr:to>
    <xdr:cxnSp macro="">
      <xdr:nvCxnSpPr>
        <xdr:cNvPr id="63" name="直線コネクタ 62"/>
        <xdr:cNvCxnSpPr/>
      </xdr:nvCxnSpPr>
      <xdr:spPr>
        <a:xfrm flipV="1">
          <a:off x="4760595" y="5324348"/>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109110</xdr:rowOff>
    </xdr:from>
    <xdr:ext cx="405111" cy="259045"/>
    <xdr:sp macro="" textlink="">
      <xdr:nvSpPr>
        <xdr:cNvPr id="64" name="有形固定資産減価償却率最小値テキスト"/>
        <xdr:cNvSpPr txBox="1"/>
      </xdr:nvSpPr>
      <xdr:spPr>
        <a:xfrm>
          <a:off x="4813300" y="6709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105283</xdr:rowOff>
    </xdr:from>
    <xdr:to>
      <xdr:col>23</xdr:col>
      <xdr:colOff>174625</xdr:colOff>
      <xdr:row>34</xdr:row>
      <xdr:rowOff>105283</xdr:rowOff>
    </xdr:to>
    <xdr:cxnSp macro="">
      <xdr:nvCxnSpPr>
        <xdr:cNvPr id="65" name="直線コネクタ 64"/>
        <xdr:cNvCxnSpPr/>
      </xdr:nvCxnSpPr>
      <xdr:spPr>
        <a:xfrm>
          <a:off x="4673600" y="67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66" name="有形固定資産減価償却率最大値テキスト"/>
        <xdr:cNvSpPr txBox="1"/>
      </xdr:nvSpPr>
      <xdr:spPr>
        <a:xfrm>
          <a:off x="4813300" y="5099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67" name="直線コネクタ 66"/>
        <xdr:cNvCxnSpPr/>
      </xdr:nvCxnSpPr>
      <xdr:spPr>
        <a:xfrm>
          <a:off x="4673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96918</xdr:rowOff>
    </xdr:from>
    <xdr:ext cx="405111" cy="259045"/>
    <xdr:sp macro="" textlink="">
      <xdr:nvSpPr>
        <xdr:cNvPr id="68" name="有形固定資産減価償却率平均値テキスト"/>
        <xdr:cNvSpPr txBox="1"/>
      </xdr:nvSpPr>
      <xdr:spPr>
        <a:xfrm>
          <a:off x="4813300" y="6011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118491</xdr:rowOff>
    </xdr:from>
    <xdr:to>
      <xdr:col>23</xdr:col>
      <xdr:colOff>136525</xdr:colOff>
      <xdr:row>31</xdr:row>
      <xdr:rowOff>48641</xdr:rowOff>
    </xdr:to>
    <xdr:sp macro="" textlink="">
      <xdr:nvSpPr>
        <xdr:cNvPr id="69" name="フローチャート: 判断 68"/>
        <xdr:cNvSpPr/>
      </xdr:nvSpPr>
      <xdr:spPr>
        <a:xfrm>
          <a:off x="4711700" y="603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70" name="フローチャート: 判断 69"/>
        <xdr:cNvSpPr/>
      </xdr:nvSpPr>
      <xdr:spPr>
        <a:xfrm>
          <a:off x="4000500" y="586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1" name="フローチャート: 判断 70"/>
        <xdr:cNvSpPr/>
      </xdr:nvSpPr>
      <xdr:spPr>
        <a:xfrm>
          <a:off x="3238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167767</xdr:rowOff>
    </xdr:from>
    <xdr:to>
      <xdr:col>11</xdr:col>
      <xdr:colOff>187325</xdr:colOff>
      <xdr:row>29</xdr:row>
      <xdr:rowOff>97917</xdr:rowOff>
    </xdr:to>
    <xdr:sp macro="" textlink="">
      <xdr:nvSpPr>
        <xdr:cNvPr id="72" name="フローチャート: 判断 71"/>
        <xdr:cNvSpPr/>
      </xdr:nvSpPr>
      <xdr:spPr>
        <a:xfrm>
          <a:off x="2476500" y="573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72771</xdr:rowOff>
    </xdr:from>
    <xdr:to>
      <xdr:col>7</xdr:col>
      <xdr:colOff>187325</xdr:colOff>
      <xdr:row>29</xdr:row>
      <xdr:rowOff>2921</xdr:rowOff>
    </xdr:to>
    <xdr:sp macro="" textlink="">
      <xdr:nvSpPr>
        <xdr:cNvPr id="73" name="フローチャート: 判断 72"/>
        <xdr:cNvSpPr/>
      </xdr:nvSpPr>
      <xdr:spPr>
        <a:xfrm>
          <a:off x="1714500" y="56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9" name="楕円 78"/>
        <xdr:cNvSpPr/>
      </xdr:nvSpPr>
      <xdr:spPr>
        <a:xfrm>
          <a:off x="47117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132732</xdr:rowOff>
    </xdr:from>
    <xdr:ext cx="405111" cy="259045"/>
    <xdr:sp macro="" textlink="">
      <xdr:nvSpPr>
        <xdr:cNvPr id="80" name="有形固定資産減価償却率該当値テキスト"/>
        <xdr:cNvSpPr txBox="1"/>
      </xdr:nvSpPr>
      <xdr:spPr>
        <a:xfrm>
          <a:off x="4813300" y="587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58039</xdr:rowOff>
    </xdr:from>
    <xdr:to>
      <xdr:col>19</xdr:col>
      <xdr:colOff>187325</xdr:colOff>
      <xdr:row>30</xdr:row>
      <xdr:rowOff>159639</xdr:rowOff>
    </xdr:to>
    <xdr:sp macro="" textlink="">
      <xdr:nvSpPr>
        <xdr:cNvPr id="81" name="楕円 80"/>
        <xdr:cNvSpPr/>
      </xdr:nvSpPr>
      <xdr:spPr>
        <a:xfrm>
          <a:off x="4000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108839</xdr:rowOff>
    </xdr:from>
    <xdr:to>
      <xdr:col>23</xdr:col>
      <xdr:colOff>85725</xdr:colOff>
      <xdr:row>30</xdr:row>
      <xdr:rowOff>160655</xdr:rowOff>
    </xdr:to>
    <xdr:cxnSp macro="">
      <xdr:nvCxnSpPr>
        <xdr:cNvPr id="82" name="直線コネクタ 81"/>
        <xdr:cNvCxnSpPr/>
      </xdr:nvCxnSpPr>
      <xdr:spPr>
        <a:xfrm>
          <a:off x="4051300" y="6023864"/>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23495</xdr:rowOff>
    </xdr:from>
    <xdr:to>
      <xdr:col>15</xdr:col>
      <xdr:colOff>187325</xdr:colOff>
      <xdr:row>30</xdr:row>
      <xdr:rowOff>125095</xdr:rowOff>
    </xdr:to>
    <xdr:sp macro="" textlink="">
      <xdr:nvSpPr>
        <xdr:cNvPr id="83" name="楕円 82"/>
        <xdr:cNvSpPr/>
      </xdr:nvSpPr>
      <xdr:spPr>
        <a:xfrm>
          <a:off x="3238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74295</xdr:rowOff>
    </xdr:from>
    <xdr:to>
      <xdr:col>19</xdr:col>
      <xdr:colOff>136525</xdr:colOff>
      <xdr:row>30</xdr:row>
      <xdr:rowOff>108839</xdr:rowOff>
    </xdr:to>
    <xdr:cxnSp macro="">
      <xdr:nvCxnSpPr>
        <xdr:cNvPr id="84" name="直線コネクタ 83"/>
        <xdr:cNvCxnSpPr/>
      </xdr:nvCxnSpPr>
      <xdr:spPr>
        <a:xfrm>
          <a:off x="3289300" y="5989320"/>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141859</xdr:rowOff>
    </xdr:from>
    <xdr:to>
      <xdr:col>11</xdr:col>
      <xdr:colOff>187325</xdr:colOff>
      <xdr:row>29</xdr:row>
      <xdr:rowOff>72009</xdr:rowOff>
    </xdr:to>
    <xdr:sp macro="" textlink="">
      <xdr:nvSpPr>
        <xdr:cNvPr id="85" name="楕円 84"/>
        <xdr:cNvSpPr/>
      </xdr:nvSpPr>
      <xdr:spPr>
        <a:xfrm>
          <a:off x="2476500" y="57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21209</xdr:rowOff>
    </xdr:from>
    <xdr:to>
      <xdr:col>15</xdr:col>
      <xdr:colOff>136525</xdr:colOff>
      <xdr:row>30</xdr:row>
      <xdr:rowOff>74295</xdr:rowOff>
    </xdr:to>
    <xdr:cxnSp macro="">
      <xdr:nvCxnSpPr>
        <xdr:cNvPr id="86" name="直線コネクタ 85"/>
        <xdr:cNvCxnSpPr/>
      </xdr:nvCxnSpPr>
      <xdr:spPr>
        <a:xfrm>
          <a:off x="2527300" y="5764784"/>
          <a:ext cx="762000" cy="2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157861</xdr:rowOff>
    </xdr:from>
    <xdr:to>
      <xdr:col>7</xdr:col>
      <xdr:colOff>187325</xdr:colOff>
      <xdr:row>28</xdr:row>
      <xdr:rowOff>88011</xdr:rowOff>
    </xdr:to>
    <xdr:sp macro="" textlink="">
      <xdr:nvSpPr>
        <xdr:cNvPr id="87" name="楕円 86"/>
        <xdr:cNvSpPr/>
      </xdr:nvSpPr>
      <xdr:spPr>
        <a:xfrm>
          <a:off x="1714500" y="55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37211</xdr:rowOff>
    </xdr:from>
    <xdr:to>
      <xdr:col>11</xdr:col>
      <xdr:colOff>136525</xdr:colOff>
      <xdr:row>29</xdr:row>
      <xdr:rowOff>21209</xdr:rowOff>
    </xdr:to>
    <xdr:cxnSp macro="">
      <xdr:nvCxnSpPr>
        <xdr:cNvPr id="88" name="直線コネクタ 87"/>
        <xdr:cNvCxnSpPr/>
      </xdr:nvCxnSpPr>
      <xdr:spPr>
        <a:xfrm>
          <a:off x="1765300" y="5609336"/>
          <a:ext cx="762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63898</xdr:rowOff>
    </xdr:from>
    <xdr:ext cx="405111" cy="259045"/>
    <xdr:sp macro="" textlink="">
      <xdr:nvSpPr>
        <xdr:cNvPr id="89" name="n_1aveValue有形固定資産減価償却率"/>
        <xdr:cNvSpPr txBox="1"/>
      </xdr:nvSpPr>
      <xdr:spPr>
        <a:xfrm>
          <a:off x="3836044" y="563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29354</xdr:rowOff>
    </xdr:from>
    <xdr:ext cx="405111" cy="259045"/>
    <xdr:sp macro="" textlink="">
      <xdr:nvSpPr>
        <xdr:cNvPr id="90" name="n_2aveValue有形固定資産減価償却率"/>
        <xdr:cNvSpPr txBox="1"/>
      </xdr:nvSpPr>
      <xdr:spPr>
        <a:xfrm>
          <a:off x="30867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89044</xdr:rowOff>
    </xdr:from>
    <xdr:ext cx="405111" cy="259045"/>
    <xdr:sp macro="" textlink="">
      <xdr:nvSpPr>
        <xdr:cNvPr id="91" name="n_3aveValue有形固定資産減価償却率"/>
        <xdr:cNvSpPr txBox="1"/>
      </xdr:nvSpPr>
      <xdr:spPr>
        <a:xfrm>
          <a:off x="2324744" y="583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165498</xdr:rowOff>
    </xdr:from>
    <xdr:ext cx="405111" cy="259045"/>
    <xdr:sp macro="" textlink="">
      <xdr:nvSpPr>
        <xdr:cNvPr id="92" name="n_4aveValue有形固定資産減価償却率"/>
        <xdr:cNvSpPr txBox="1"/>
      </xdr:nvSpPr>
      <xdr:spPr>
        <a:xfrm>
          <a:off x="1562744" y="5737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150766</xdr:rowOff>
    </xdr:from>
    <xdr:ext cx="405111" cy="259045"/>
    <xdr:sp macro="" textlink="">
      <xdr:nvSpPr>
        <xdr:cNvPr id="93" name="n_1mainValue有形固定資産減価償却率"/>
        <xdr:cNvSpPr txBox="1"/>
      </xdr:nvSpPr>
      <xdr:spPr>
        <a:xfrm>
          <a:off x="3836044" y="606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116222</xdr:rowOff>
    </xdr:from>
    <xdr:ext cx="405111" cy="259045"/>
    <xdr:sp macro="" textlink="">
      <xdr:nvSpPr>
        <xdr:cNvPr id="94" name="n_2mainValue有形固定資産減価償却率"/>
        <xdr:cNvSpPr txBox="1"/>
      </xdr:nvSpPr>
      <xdr:spPr>
        <a:xfrm>
          <a:off x="3086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88536</xdr:rowOff>
    </xdr:from>
    <xdr:ext cx="405111" cy="259045"/>
    <xdr:sp macro="" textlink="">
      <xdr:nvSpPr>
        <xdr:cNvPr id="95" name="n_3mainValue有形固定資産減価償却率"/>
        <xdr:cNvSpPr txBox="1"/>
      </xdr:nvSpPr>
      <xdr:spPr>
        <a:xfrm>
          <a:off x="2324744" y="5489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104538</xdr:rowOff>
    </xdr:from>
    <xdr:ext cx="405111" cy="259045"/>
    <xdr:sp macro="" textlink="">
      <xdr:nvSpPr>
        <xdr:cNvPr id="96" name="n_4mainValue有形固定資産減価償却率"/>
        <xdr:cNvSpPr txBox="1"/>
      </xdr:nvSpPr>
      <xdr:spPr>
        <a:xfrm>
          <a:off x="1562744" y="533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普通交付税の追加交付等の経常一般財源の増加により改善したものの、類似団体はより改善傾向にある。類似団体に比べて当町の地方債現在高が高いことから、このうような比率になっている。今後も地方債の発行を抑制しながら、健全な財政運営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2" name="テキスト ボックス 111"/>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4" name="テキスト ボックス 113"/>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4" name="テキスト ボックス 123"/>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34</xdr:row>
      <xdr:rowOff>156482</xdr:rowOff>
    </xdr:to>
    <xdr:cxnSp macro="">
      <xdr:nvCxnSpPr>
        <xdr:cNvPr id="128" name="直線コネクタ 127"/>
        <xdr:cNvCxnSpPr/>
      </xdr:nvCxnSpPr>
      <xdr:spPr>
        <a:xfrm flipV="1">
          <a:off x="14793595" y="5303375"/>
          <a:ext cx="1269" cy="1453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29" name="債務償還比率最小値テキスト"/>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30" name="直線コネクタ 129"/>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31" name="債務償還比率最大値テキスト"/>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32" name="直線コネクタ 131"/>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136742</xdr:rowOff>
    </xdr:from>
    <xdr:ext cx="469744" cy="259045"/>
    <xdr:sp macro="" textlink="">
      <xdr:nvSpPr>
        <xdr:cNvPr id="133" name="債務償還比率平均値テキスト"/>
        <xdr:cNvSpPr txBox="1"/>
      </xdr:nvSpPr>
      <xdr:spPr>
        <a:xfrm>
          <a:off x="14846300" y="5880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113865</xdr:rowOff>
    </xdr:from>
    <xdr:to>
      <xdr:col>76</xdr:col>
      <xdr:colOff>73025</xdr:colOff>
      <xdr:row>31</xdr:row>
      <xdr:rowOff>44015</xdr:rowOff>
    </xdr:to>
    <xdr:sp macro="" textlink="">
      <xdr:nvSpPr>
        <xdr:cNvPr id="134" name="フローチャート: 判断 133"/>
        <xdr:cNvSpPr/>
      </xdr:nvSpPr>
      <xdr:spPr>
        <a:xfrm>
          <a:off x="14744700" y="602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33</xdr:row>
      <xdr:rowOff>65550</xdr:rowOff>
    </xdr:from>
    <xdr:to>
      <xdr:col>72</xdr:col>
      <xdr:colOff>123825</xdr:colOff>
      <xdr:row>33</xdr:row>
      <xdr:rowOff>167150</xdr:rowOff>
    </xdr:to>
    <xdr:sp macro="" textlink="">
      <xdr:nvSpPr>
        <xdr:cNvPr id="135" name="フローチャート: 判断 134"/>
        <xdr:cNvSpPr/>
      </xdr:nvSpPr>
      <xdr:spPr>
        <a:xfrm>
          <a:off x="14033500" y="64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33</xdr:row>
      <xdr:rowOff>117366</xdr:rowOff>
    </xdr:from>
    <xdr:to>
      <xdr:col>68</xdr:col>
      <xdr:colOff>123825</xdr:colOff>
      <xdr:row>34</xdr:row>
      <xdr:rowOff>47516</xdr:rowOff>
    </xdr:to>
    <xdr:sp macro="" textlink="">
      <xdr:nvSpPr>
        <xdr:cNvPr id="136" name="フローチャート: 判断 135"/>
        <xdr:cNvSpPr/>
      </xdr:nvSpPr>
      <xdr:spPr>
        <a:xfrm>
          <a:off x="13271500" y="654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33</xdr:row>
      <xdr:rowOff>135563</xdr:rowOff>
    </xdr:from>
    <xdr:to>
      <xdr:col>64</xdr:col>
      <xdr:colOff>123825</xdr:colOff>
      <xdr:row>34</xdr:row>
      <xdr:rowOff>65713</xdr:rowOff>
    </xdr:to>
    <xdr:sp macro="" textlink="">
      <xdr:nvSpPr>
        <xdr:cNvPr id="137" name="フローチャート: 判断 136"/>
        <xdr:cNvSpPr/>
      </xdr:nvSpPr>
      <xdr:spPr>
        <a:xfrm>
          <a:off x="12509500" y="656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33</xdr:row>
      <xdr:rowOff>109655</xdr:rowOff>
    </xdr:from>
    <xdr:to>
      <xdr:col>60</xdr:col>
      <xdr:colOff>123825</xdr:colOff>
      <xdr:row>34</xdr:row>
      <xdr:rowOff>39805</xdr:rowOff>
    </xdr:to>
    <xdr:sp macro="" textlink="">
      <xdr:nvSpPr>
        <xdr:cNvPr id="138" name="フローチャート: 判断 137"/>
        <xdr:cNvSpPr/>
      </xdr:nvSpPr>
      <xdr:spPr>
        <a:xfrm>
          <a:off x="11747500" y="65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52596</xdr:rowOff>
    </xdr:from>
    <xdr:to>
      <xdr:col>76</xdr:col>
      <xdr:colOff>73025</xdr:colOff>
      <xdr:row>33</xdr:row>
      <xdr:rowOff>154196</xdr:rowOff>
    </xdr:to>
    <xdr:sp macro="" textlink="">
      <xdr:nvSpPr>
        <xdr:cNvPr id="144" name="楕円 143"/>
        <xdr:cNvSpPr/>
      </xdr:nvSpPr>
      <xdr:spPr>
        <a:xfrm>
          <a:off x="14744700" y="64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31023</xdr:rowOff>
    </xdr:from>
    <xdr:ext cx="469744" cy="259045"/>
    <xdr:sp macro="" textlink="">
      <xdr:nvSpPr>
        <xdr:cNvPr id="145" name="債務償還比率該当値テキスト"/>
        <xdr:cNvSpPr txBox="1"/>
      </xdr:nvSpPr>
      <xdr:spPr>
        <a:xfrm>
          <a:off x="14846300" y="646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151330</xdr:rowOff>
    </xdr:from>
    <xdr:to>
      <xdr:col>72</xdr:col>
      <xdr:colOff>123825</xdr:colOff>
      <xdr:row>35</xdr:row>
      <xdr:rowOff>81480</xdr:rowOff>
    </xdr:to>
    <xdr:sp macro="" textlink="">
      <xdr:nvSpPr>
        <xdr:cNvPr id="146" name="楕円 145"/>
        <xdr:cNvSpPr/>
      </xdr:nvSpPr>
      <xdr:spPr>
        <a:xfrm>
          <a:off x="14033500" y="675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103396</xdr:rowOff>
    </xdr:from>
    <xdr:to>
      <xdr:col>76</xdr:col>
      <xdr:colOff>22225</xdr:colOff>
      <xdr:row>35</xdr:row>
      <xdr:rowOff>30680</xdr:rowOff>
    </xdr:to>
    <xdr:cxnSp macro="">
      <xdr:nvCxnSpPr>
        <xdr:cNvPr id="147" name="直線コネクタ 146"/>
        <xdr:cNvCxnSpPr/>
      </xdr:nvCxnSpPr>
      <xdr:spPr>
        <a:xfrm flipV="1">
          <a:off x="14084300" y="6532771"/>
          <a:ext cx="711200" cy="27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45811</xdr:rowOff>
    </xdr:from>
    <xdr:to>
      <xdr:col>68</xdr:col>
      <xdr:colOff>123825</xdr:colOff>
      <xdr:row>33</xdr:row>
      <xdr:rowOff>147411</xdr:rowOff>
    </xdr:to>
    <xdr:sp macro="" textlink="">
      <xdr:nvSpPr>
        <xdr:cNvPr id="148" name="楕円 147"/>
        <xdr:cNvSpPr/>
      </xdr:nvSpPr>
      <xdr:spPr>
        <a:xfrm>
          <a:off x="13271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96610</xdr:rowOff>
    </xdr:from>
    <xdr:to>
      <xdr:col>72</xdr:col>
      <xdr:colOff>73025</xdr:colOff>
      <xdr:row>35</xdr:row>
      <xdr:rowOff>30680</xdr:rowOff>
    </xdr:to>
    <xdr:cxnSp macro="">
      <xdr:nvCxnSpPr>
        <xdr:cNvPr id="149" name="直線コネクタ 148"/>
        <xdr:cNvCxnSpPr/>
      </xdr:nvCxnSpPr>
      <xdr:spPr>
        <a:xfrm>
          <a:off x="13322300" y="6525985"/>
          <a:ext cx="762000" cy="27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138883</xdr:rowOff>
    </xdr:from>
    <xdr:to>
      <xdr:col>64</xdr:col>
      <xdr:colOff>123825</xdr:colOff>
      <xdr:row>32</xdr:row>
      <xdr:rowOff>69033</xdr:rowOff>
    </xdr:to>
    <xdr:sp macro="" textlink="">
      <xdr:nvSpPr>
        <xdr:cNvPr id="150" name="楕円 149"/>
        <xdr:cNvSpPr/>
      </xdr:nvSpPr>
      <xdr:spPr>
        <a:xfrm>
          <a:off x="12509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18233</xdr:rowOff>
    </xdr:from>
    <xdr:to>
      <xdr:col>68</xdr:col>
      <xdr:colOff>73025</xdr:colOff>
      <xdr:row>33</xdr:row>
      <xdr:rowOff>96610</xdr:rowOff>
    </xdr:to>
    <xdr:cxnSp macro="">
      <xdr:nvCxnSpPr>
        <xdr:cNvPr id="151" name="直線コネクタ 150"/>
        <xdr:cNvCxnSpPr/>
      </xdr:nvCxnSpPr>
      <xdr:spPr>
        <a:xfrm>
          <a:off x="12560300" y="6276158"/>
          <a:ext cx="762000" cy="2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55299</xdr:rowOff>
    </xdr:from>
    <xdr:to>
      <xdr:col>60</xdr:col>
      <xdr:colOff>123825</xdr:colOff>
      <xdr:row>31</xdr:row>
      <xdr:rowOff>156899</xdr:rowOff>
    </xdr:to>
    <xdr:sp macro="" textlink="">
      <xdr:nvSpPr>
        <xdr:cNvPr id="152" name="楕円 151"/>
        <xdr:cNvSpPr/>
      </xdr:nvSpPr>
      <xdr:spPr>
        <a:xfrm>
          <a:off x="11747500" y="614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106099</xdr:rowOff>
    </xdr:from>
    <xdr:to>
      <xdr:col>64</xdr:col>
      <xdr:colOff>73025</xdr:colOff>
      <xdr:row>32</xdr:row>
      <xdr:rowOff>18233</xdr:rowOff>
    </xdr:to>
    <xdr:cxnSp macro="">
      <xdr:nvCxnSpPr>
        <xdr:cNvPr id="153" name="直線コネクタ 152"/>
        <xdr:cNvCxnSpPr/>
      </xdr:nvCxnSpPr>
      <xdr:spPr>
        <a:xfrm>
          <a:off x="11798300" y="6192574"/>
          <a:ext cx="762000" cy="8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12227</xdr:rowOff>
    </xdr:from>
    <xdr:ext cx="469744" cy="259045"/>
    <xdr:sp macro="" textlink="">
      <xdr:nvSpPr>
        <xdr:cNvPr id="154" name="n_1aveValue債務償還比率"/>
        <xdr:cNvSpPr txBox="1"/>
      </xdr:nvSpPr>
      <xdr:spPr>
        <a:xfrm>
          <a:off x="13836727" y="627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38643</xdr:rowOff>
    </xdr:from>
    <xdr:ext cx="469744" cy="259045"/>
    <xdr:sp macro="" textlink="">
      <xdr:nvSpPr>
        <xdr:cNvPr id="155" name="n_2aveValue債務償還比率"/>
        <xdr:cNvSpPr txBox="1"/>
      </xdr:nvSpPr>
      <xdr:spPr>
        <a:xfrm>
          <a:off x="13087427" y="663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56840</xdr:rowOff>
    </xdr:from>
    <xdr:ext cx="469744" cy="259045"/>
    <xdr:sp macro="" textlink="">
      <xdr:nvSpPr>
        <xdr:cNvPr id="156" name="n_3aveValue債務償還比率"/>
        <xdr:cNvSpPr txBox="1"/>
      </xdr:nvSpPr>
      <xdr:spPr>
        <a:xfrm>
          <a:off x="12325427" y="665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30932</xdr:rowOff>
    </xdr:from>
    <xdr:ext cx="469744" cy="259045"/>
    <xdr:sp macro="" textlink="">
      <xdr:nvSpPr>
        <xdr:cNvPr id="157" name="n_4aveValue債務償還比率"/>
        <xdr:cNvSpPr txBox="1"/>
      </xdr:nvSpPr>
      <xdr:spPr>
        <a:xfrm>
          <a:off x="11563427" y="663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35</xdr:row>
      <xdr:rowOff>72607</xdr:rowOff>
    </xdr:from>
    <xdr:ext cx="469744" cy="259045"/>
    <xdr:sp macro="" textlink="">
      <xdr:nvSpPr>
        <xdr:cNvPr id="158" name="n_1mainValue債務償還比率"/>
        <xdr:cNvSpPr txBox="1"/>
      </xdr:nvSpPr>
      <xdr:spPr>
        <a:xfrm>
          <a:off x="13836727" y="684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163938</xdr:rowOff>
    </xdr:from>
    <xdr:ext cx="469744" cy="259045"/>
    <xdr:sp macro="" textlink="">
      <xdr:nvSpPr>
        <xdr:cNvPr id="159" name="n_2mainValue債務償還比率"/>
        <xdr:cNvSpPr txBox="1"/>
      </xdr:nvSpPr>
      <xdr:spPr>
        <a:xfrm>
          <a:off x="13087427" y="625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85560</xdr:rowOff>
    </xdr:from>
    <xdr:ext cx="469744" cy="259045"/>
    <xdr:sp macro="" textlink="">
      <xdr:nvSpPr>
        <xdr:cNvPr id="160" name="n_3mainValue債務償還比率"/>
        <xdr:cNvSpPr txBox="1"/>
      </xdr:nvSpPr>
      <xdr:spPr>
        <a:xfrm>
          <a:off x="12325427" y="600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1976</xdr:rowOff>
    </xdr:from>
    <xdr:ext cx="469744" cy="259045"/>
    <xdr:sp macro="" textlink="">
      <xdr:nvSpPr>
        <xdr:cNvPr id="161" name="n_4mainValue債務償還比率"/>
        <xdr:cNvSpPr txBox="1"/>
      </xdr:nvSpPr>
      <xdr:spPr>
        <a:xfrm>
          <a:off x="11563427" y="59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北海道芽室町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18,181
18,121
513.76
15,721,989
15,051,655
611,969
7,725,533
13,360,925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5334</xdr:rowOff>
    </xdr:from>
    <xdr:to>
      <xdr:col>24</xdr:col>
      <xdr:colOff>62865</xdr:colOff>
      <xdr:row>40</xdr:row>
      <xdr:rowOff>133350</xdr:rowOff>
    </xdr:to>
    <xdr:cxnSp macro="">
      <xdr:nvCxnSpPr>
        <xdr:cNvPr id="55" name="直線コネクタ 54"/>
        <xdr:cNvCxnSpPr/>
      </xdr:nvCxnSpPr>
      <xdr:spPr>
        <a:xfrm flipV="1">
          <a:off x="4634865" y="583463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137177</xdr:rowOff>
    </xdr:from>
    <xdr:ext cx="405111" cy="259045"/>
    <xdr:sp macro="" textlink="">
      <xdr:nvSpPr>
        <xdr:cNvPr id="56" name="【道路】&#10;有形固定資産減価償却率最小値テキスト"/>
        <xdr:cNvSpPr txBox="1"/>
      </xdr:nvSpPr>
      <xdr:spPr>
        <a:xfrm>
          <a:off x="4673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133350</xdr:rowOff>
    </xdr:from>
    <xdr:to>
      <xdr:col>24</xdr:col>
      <xdr:colOff>152400</xdr:colOff>
      <xdr:row>40</xdr:row>
      <xdr:rowOff>133350</xdr:rowOff>
    </xdr:to>
    <xdr:cxnSp macro="">
      <xdr:nvCxnSpPr>
        <xdr:cNvPr id="57" name="直線コネクタ 56"/>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123461</xdr:rowOff>
    </xdr:from>
    <xdr:ext cx="405111" cy="259045"/>
    <xdr:sp macro="" textlink="">
      <xdr:nvSpPr>
        <xdr:cNvPr id="58" name="【道路】&#10;有形固定資産減価償却率最大値テキスト"/>
        <xdr:cNvSpPr txBox="1"/>
      </xdr:nvSpPr>
      <xdr:spPr>
        <a:xfrm>
          <a:off x="4673600" y="560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5334</xdr:rowOff>
    </xdr:from>
    <xdr:to>
      <xdr:col>24</xdr:col>
      <xdr:colOff>152400</xdr:colOff>
      <xdr:row>34</xdr:row>
      <xdr:rowOff>5334</xdr:rowOff>
    </xdr:to>
    <xdr:cxnSp macro="">
      <xdr:nvCxnSpPr>
        <xdr:cNvPr id="59" name="直線コネクタ 58"/>
        <xdr:cNvCxnSpPr/>
      </xdr:nvCxnSpPr>
      <xdr:spPr>
        <a:xfrm>
          <a:off x="4546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126001</xdr:rowOff>
    </xdr:from>
    <xdr:ext cx="405111" cy="259045"/>
    <xdr:sp macro="" textlink="">
      <xdr:nvSpPr>
        <xdr:cNvPr id="60" name="【道路】&#10;有形固定資産減価償却率平均値テキスト"/>
        <xdr:cNvSpPr txBox="1"/>
      </xdr:nvSpPr>
      <xdr:spPr>
        <a:xfrm>
          <a:off x="4673600" y="6126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103124</xdr:rowOff>
    </xdr:from>
    <xdr:to>
      <xdr:col>24</xdr:col>
      <xdr:colOff>114300</xdr:colOff>
      <xdr:row>37</xdr:row>
      <xdr:rowOff>33274</xdr:rowOff>
    </xdr:to>
    <xdr:sp macro="" textlink="">
      <xdr:nvSpPr>
        <xdr:cNvPr id="61" name="フローチャート: 判断 60"/>
        <xdr:cNvSpPr/>
      </xdr:nvSpPr>
      <xdr:spPr>
        <a:xfrm>
          <a:off x="45847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xdr:rowOff>
    </xdr:from>
    <xdr:to>
      <xdr:col>20</xdr:col>
      <xdr:colOff>38100</xdr:colOff>
      <xdr:row>36</xdr:row>
      <xdr:rowOff>106426</xdr:rowOff>
    </xdr:to>
    <xdr:sp macro="" textlink="">
      <xdr:nvSpPr>
        <xdr:cNvPr id="62" name="フローチャート: 判断 61"/>
        <xdr:cNvSpPr/>
      </xdr:nvSpPr>
      <xdr:spPr>
        <a:xfrm>
          <a:off x="3746500" y="61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254</xdr:rowOff>
    </xdr:from>
    <xdr:to>
      <xdr:col>15</xdr:col>
      <xdr:colOff>101600</xdr:colOff>
      <xdr:row>36</xdr:row>
      <xdr:rowOff>101854</xdr:rowOff>
    </xdr:to>
    <xdr:sp macro="" textlink="">
      <xdr:nvSpPr>
        <xdr:cNvPr id="63" name="フローチャート: 判断 62"/>
        <xdr:cNvSpPr/>
      </xdr:nvSpPr>
      <xdr:spPr>
        <a:xfrm>
          <a:off x="2857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121412</xdr:rowOff>
    </xdr:from>
    <xdr:to>
      <xdr:col>10</xdr:col>
      <xdr:colOff>165100</xdr:colOff>
      <xdr:row>36</xdr:row>
      <xdr:rowOff>51562</xdr:rowOff>
    </xdr:to>
    <xdr:sp macro="" textlink="">
      <xdr:nvSpPr>
        <xdr:cNvPr id="64" name="フローチャート: 判断 63"/>
        <xdr:cNvSpPr/>
      </xdr:nvSpPr>
      <xdr:spPr>
        <a:xfrm>
          <a:off x="1968500" y="612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109982</xdr:rowOff>
    </xdr:from>
    <xdr:to>
      <xdr:col>6</xdr:col>
      <xdr:colOff>38100</xdr:colOff>
      <xdr:row>36</xdr:row>
      <xdr:rowOff>40132</xdr:rowOff>
    </xdr:to>
    <xdr:sp macro="" textlink="">
      <xdr:nvSpPr>
        <xdr:cNvPr id="65" name="フローチャート: 判断 64"/>
        <xdr:cNvSpPr/>
      </xdr:nvSpPr>
      <xdr:spPr>
        <a:xfrm>
          <a:off x="1079500" y="611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71" name="楕円 70"/>
        <xdr:cNvSpPr/>
      </xdr:nvSpPr>
      <xdr:spPr>
        <a:xfrm>
          <a:off x="45847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86123</xdr:rowOff>
    </xdr:from>
    <xdr:ext cx="405111" cy="259045"/>
    <xdr:sp macro="" textlink="">
      <xdr:nvSpPr>
        <xdr:cNvPr id="72" name="【道路】&#10;有形固定資産減価償却率該当値テキスト"/>
        <xdr:cNvSpPr txBox="1"/>
      </xdr:nvSpPr>
      <xdr:spPr>
        <a:xfrm>
          <a:off x="4673600" y="6258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66548</xdr:rowOff>
    </xdr:from>
    <xdr:to>
      <xdr:col>20</xdr:col>
      <xdr:colOff>38100</xdr:colOff>
      <xdr:row>36</xdr:row>
      <xdr:rowOff>168148</xdr:rowOff>
    </xdr:to>
    <xdr:sp macro="" textlink="">
      <xdr:nvSpPr>
        <xdr:cNvPr id="73" name="楕円 72"/>
        <xdr:cNvSpPr/>
      </xdr:nvSpPr>
      <xdr:spPr>
        <a:xfrm>
          <a:off x="37465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117348</xdr:rowOff>
    </xdr:from>
    <xdr:to>
      <xdr:col>24</xdr:col>
      <xdr:colOff>63500</xdr:colOff>
      <xdr:row>36</xdr:row>
      <xdr:rowOff>158496</xdr:rowOff>
    </xdr:to>
    <xdr:cxnSp macro="">
      <xdr:nvCxnSpPr>
        <xdr:cNvPr id="74" name="直線コネクタ 73"/>
        <xdr:cNvCxnSpPr/>
      </xdr:nvCxnSpPr>
      <xdr:spPr>
        <a:xfrm>
          <a:off x="3797300" y="62895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25400</xdr:rowOff>
    </xdr:from>
    <xdr:to>
      <xdr:col>15</xdr:col>
      <xdr:colOff>101600</xdr:colOff>
      <xdr:row>36</xdr:row>
      <xdr:rowOff>127000</xdr:rowOff>
    </xdr:to>
    <xdr:sp macro="" textlink="">
      <xdr:nvSpPr>
        <xdr:cNvPr id="75" name="楕円 74"/>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76200</xdr:rowOff>
    </xdr:from>
    <xdr:to>
      <xdr:col>19</xdr:col>
      <xdr:colOff>177800</xdr:colOff>
      <xdr:row>36</xdr:row>
      <xdr:rowOff>117348</xdr:rowOff>
    </xdr:to>
    <xdr:cxnSp macro="">
      <xdr:nvCxnSpPr>
        <xdr:cNvPr id="76" name="直線コネクタ 75"/>
        <xdr:cNvCxnSpPr/>
      </xdr:nvCxnSpPr>
      <xdr:spPr>
        <a:xfrm>
          <a:off x="2908300" y="62484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9398</xdr:rowOff>
    </xdr:from>
    <xdr:to>
      <xdr:col>10</xdr:col>
      <xdr:colOff>165100</xdr:colOff>
      <xdr:row>36</xdr:row>
      <xdr:rowOff>110998</xdr:rowOff>
    </xdr:to>
    <xdr:sp macro="" textlink="">
      <xdr:nvSpPr>
        <xdr:cNvPr id="77" name="楕円 76"/>
        <xdr:cNvSpPr/>
      </xdr:nvSpPr>
      <xdr:spPr>
        <a:xfrm>
          <a:off x="1968500" y="618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60198</xdr:rowOff>
    </xdr:from>
    <xdr:to>
      <xdr:col>15</xdr:col>
      <xdr:colOff>50800</xdr:colOff>
      <xdr:row>36</xdr:row>
      <xdr:rowOff>76200</xdr:rowOff>
    </xdr:to>
    <xdr:cxnSp macro="">
      <xdr:nvCxnSpPr>
        <xdr:cNvPr id="78" name="直線コネクタ 77"/>
        <xdr:cNvCxnSpPr/>
      </xdr:nvCxnSpPr>
      <xdr:spPr>
        <a:xfrm>
          <a:off x="2019300" y="623239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137414</xdr:rowOff>
    </xdr:from>
    <xdr:to>
      <xdr:col>6</xdr:col>
      <xdr:colOff>38100</xdr:colOff>
      <xdr:row>36</xdr:row>
      <xdr:rowOff>67564</xdr:rowOff>
    </xdr:to>
    <xdr:sp macro="" textlink="">
      <xdr:nvSpPr>
        <xdr:cNvPr id="79" name="楕円 78"/>
        <xdr:cNvSpPr/>
      </xdr:nvSpPr>
      <xdr:spPr>
        <a:xfrm>
          <a:off x="1079500" y="61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16764</xdr:rowOff>
    </xdr:from>
    <xdr:to>
      <xdr:col>10</xdr:col>
      <xdr:colOff>114300</xdr:colOff>
      <xdr:row>36</xdr:row>
      <xdr:rowOff>60198</xdr:rowOff>
    </xdr:to>
    <xdr:cxnSp macro="">
      <xdr:nvCxnSpPr>
        <xdr:cNvPr id="80" name="直線コネクタ 79"/>
        <xdr:cNvCxnSpPr/>
      </xdr:nvCxnSpPr>
      <xdr:spPr>
        <a:xfrm>
          <a:off x="1130300" y="61889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122953</xdr:rowOff>
    </xdr:from>
    <xdr:ext cx="405111" cy="259045"/>
    <xdr:sp macro="" textlink="">
      <xdr:nvSpPr>
        <xdr:cNvPr id="81" name="n_1aveValue【道路】&#10;有形固定資産減価償却率"/>
        <xdr:cNvSpPr txBox="1"/>
      </xdr:nvSpPr>
      <xdr:spPr>
        <a:xfrm>
          <a:off x="3582044" y="595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118381</xdr:rowOff>
    </xdr:from>
    <xdr:ext cx="405111" cy="259045"/>
    <xdr:sp macro="" textlink="">
      <xdr:nvSpPr>
        <xdr:cNvPr id="82" name="n_2aveValue【道路】&#10;有形固定資産減価償却率"/>
        <xdr:cNvSpPr txBox="1"/>
      </xdr:nvSpPr>
      <xdr:spPr>
        <a:xfrm>
          <a:off x="2705744" y="594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68089</xdr:rowOff>
    </xdr:from>
    <xdr:ext cx="405111" cy="259045"/>
    <xdr:sp macro="" textlink="">
      <xdr:nvSpPr>
        <xdr:cNvPr id="83" name="n_3aveValue【道路】&#10;有形固定資産減価償却率"/>
        <xdr:cNvSpPr txBox="1"/>
      </xdr:nvSpPr>
      <xdr:spPr>
        <a:xfrm>
          <a:off x="1816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56659</xdr:rowOff>
    </xdr:from>
    <xdr:ext cx="405111" cy="259045"/>
    <xdr:sp macro="" textlink="">
      <xdr:nvSpPr>
        <xdr:cNvPr id="84" name="n_4aveValue【道路】&#10;有形固定資産減価償却率"/>
        <xdr:cNvSpPr txBox="1"/>
      </xdr:nvSpPr>
      <xdr:spPr>
        <a:xfrm>
          <a:off x="927744"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159275</xdr:rowOff>
    </xdr:from>
    <xdr:ext cx="405111" cy="259045"/>
    <xdr:sp macro="" textlink="">
      <xdr:nvSpPr>
        <xdr:cNvPr id="85" name="n_1mainValue【道路】&#10;有形固定資産減価償却率"/>
        <xdr:cNvSpPr txBox="1"/>
      </xdr:nvSpPr>
      <xdr:spPr>
        <a:xfrm>
          <a:off x="3582044" y="633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118127</xdr:rowOff>
    </xdr:from>
    <xdr:ext cx="405111" cy="259045"/>
    <xdr:sp macro="" textlink="">
      <xdr:nvSpPr>
        <xdr:cNvPr id="86" name="n_2mainValue【道路】&#10;有形固定資産減価償却率"/>
        <xdr:cNvSpPr txBox="1"/>
      </xdr:nvSpPr>
      <xdr:spPr>
        <a:xfrm>
          <a:off x="2705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102125</xdr:rowOff>
    </xdr:from>
    <xdr:ext cx="405111" cy="259045"/>
    <xdr:sp macro="" textlink="">
      <xdr:nvSpPr>
        <xdr:cNvPr id="87" name="n_3mainValue【道路】&#10;有形固定資産減価償却率"/>
        <xdr:cNvSpPr txBox="1"/>
      </xdr:nvSpPr>
      <xdr:spPr>
        <a:xfrm>
          <a:off x="1816744" y="627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58691</xdr:rowOff>
    </xdr:from>
    <xdr:ext cx="405111" cy="259045"/>
    <xdr:sp macro="" textlink="">
      <xdr:nvSpPr>
        <xdr:cNvPr id="88" name="n_4mainValue【道路】&#10;有形固定資産減価償却率"/>
        <xdr:cNvSpPr txBox="1"/>
      </xdr:nvSpPr>
      <xdr:spPr>
        <a:xfrm>
          <a:off x="927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99" name="テキスト ボックス 98"/>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1" name="テキスト ボックス 100"/>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3" name="テキスト ボックス 10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7" name="テキスト ボックス 10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9" name="テキスト ボックス 10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131902</xdr:rowOff>
    </xdr:from>
    <xdr:to>
      <xdr:col>54</xdr:col>
      <xdr:colOff>189865</xdr:colOff>
      <xdr:row>42</xdr:row>
      <xdr:rowOff>52616</xdr:rowOff>
    </xdr:to>
    <xdr:cxnSp macro="">
      <xdr:nvCxnSpPr>
        <xdr:cNvPr id="113" name="直線コネクタ 112"/>
        <xdr:cNvCxnSpPr/>
      </xdr:nvCxnSpPr>
      <xdr:spPr>
        <a:xfrm flipV="1">
          <a:off x="10476865" y="5961202"/>
          <a:ext cx="0" cy="129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56443</xdr:rowOff>
    </xdr:from>
    <xdr:ext cx="534377" cy="259045"/>
    <xdr:sp macro="" textlink="">
      <xdr:nvSpPr>
        <xdr:cNvPr id="114" name="【道路】&#10;一人当たり延長最小値テキスト"/>
        <xdr:cNvSpPr txBox="1"/>
      </xdr:nvSpPr>
      <xdr:spPr>
        <a:xfrm>
          <a:off x="10515600" y="725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52616</xdr:rowOff>
    </xdr:from>
    <xdr:to>
      <xdr:col>55</xdr:col>
      <xdr:colOff>88900</xdr:colOff>
      <xdr:row>42</xdr:row>
      <xdr:rowOff>52616</xdr:rowOff>
    </xdr:to>
    <xdr:cxnSp macro="">
      <xdr:nvCxnSpPr>
        <xdr:cNvPr id="115" name="直線コネクタ 114"/>
        <xdr:cNvCxnSpPr/>
      </xdr:nvCxnSpPr>
      <xdr:spPr>
        <a:xfrm>
          <a:off x="10388600" y="725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78579</xdr:rowOff>
    </xdr:from>
    <xdr:ext cx="534377" cy="259045"/>
    <xdr:sp macro="" textlink="">
      <xdr:nvSpPr>
        <xdr:cNvPr id="116" name="【道路】&#10;一人当たり延長最大値テキスト"/>
        <xdr:cNvSpPr txBox="1"/>
      </xdr:nvSpPr>
      <xdr:spPr>
        <a:xfrm>
          <a:off x="10515600" y="573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131902</xdr:rowOff>
    </xdr:from>
    <xdr:to>
      <xdr:col>55</xdr:col>
      <xdr:colOff>88900</xdr:colOff>
      <xdr:row>34</xdr:row>
      <xdr:rowOff>131902</xdr:rowOff>
    </xdr:to>
    <xdr:cxnSp macro="">
      <xdr:nvCxnSpPr>
        <xdr:cNvPr id="117" name="直線コネクタ 116"/>
        <xdr:cNvCxnSpPr/>
      </xdr:nvCxnSpPr>
      <xdr:spPr>
        <a:xfrm>
          <a:off x="10388600" y="596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52214</xdr:rowOff>
    </xdr:from>
    <xdr:ext cx="534377" cy="259045"/>
    <xdr:sp macro="" textlink="">
      <xdr:nvSpPr>
        <xdr:cNvPr id="118" name="【道路】&#10;一人当たり延長平均値テキスト"/>
        <xdr:cNvSpPr txBox="1"/>
      </xdr:nvSpPr>
      <xdr:spPr>
        <a:xfrm>
          <a:off x="10515600" y="656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73787</xdr:rowOff>
    </xdr:from>
    <xdr:to>
      <xdr:col>55</xdr:col>
      <xdr:colOff>50800</xdr:colOff>
      <xdr:row>39</xdr:row>
      <xdr:rowOff>3937</xdr:rowOff>
    </xdr:to>
    <xdr:sp macro="" textlink="">
      <xdr:nvSpPr>
        <xdr:cNvPr id="119" name="フローチャート: 判断 118"/>
        <xdr:cNvSpPr/>
      </xdr:nvSpPr>
      <xdr:spPr>
        <a:xfrm>
          <a:off x="10426700" y="658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144729</xdr:rowOff>
    </xdr:from>
    <xdr:to>
      <xdr:col>50</xdr:col>
      <xdr:colOff>165100</xdr:colOff>
      <xdr:row>37</xdr:row>
      <xdr:rowOff>74879</xdr:rowOff>
    </xdr:to>
    <xdr:sp macro="" textlink="">
      <xdr:nvSpPr>
        <xdr:cNvPr id="120" name="フローチャート: 判断 119"/>
        <xdr:cNvSpPr/>
      </xdr:nvSpPr>
      <xdr:spPr>
        <a:xfrm>
          <a:off x="95885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23343</xdr:rowOff>
    </xdr:from>
    <xdr:to>
      <xdr:col>46</xdr:col>
      <xdr:colOff>38100</xdr:colOff>
      <xdr:row>37</xdr:row>
      <xdr:rowOff>124943</xdr:rowOff>
    </xdr:to>
    <xdr:sp macro="" textlink="">
      <xdr:nvSpPr>
        <xdr:cNvPr id="121" name="フローチャート: 判断 120"/>
        <xdr:cNvSpPr/>
      </xdr:nvSpPr>
      <xdr:spPr>
        <a:xfrm>
          <a:off x="8699500" y="636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35077</xdr:rowOff>
    </xdr:from>
    <xdr:to>
      <xdr:col>41</xdr:col>
      <xdr:colOff>101600</xdr:colOff>
      <xdr:row>37</xdr:row>
      <xdr:rowOff>136677</xdr:rowOff>
    </xdr:to>
    <xdr:sp macro="" textlink="">
      <xdr:nvSpPr>
        <xdr:cNvPr id="122" name="フローチャート: 判断 121"/>
        <xdr:cNvSpPr/>
      </xdr:nvSpPr>
      <xdr:spPr>
        <a:xfrm>
          <a:off x="7810500" y="63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58738</xdr:rowOff>
    </xdr:from>
    <xdr:to>
      <xdr:col>36</xdr:col>
      <xdr:colOff>165100</xdr:colOff>
      <xdr:row>37</xdr:row>
      <xdr:rowOff>160338</xdr:rowOff>
    </xdr:to>
    <xdr:sp macro="" textlink="">
      <xdr:nvSpPr>
        <xdr:cNvPr id="123" name="フローチャート: 判断 122"/>
        <xdr:cNvSpPr/>
      </xdr:nvSpPr>
      <xdr:spPr>
        <a:xfrm>
          <a:off x="6921500" y="640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15761</xdr:rowOff>
    </xdr:from>
    <xdr:to>
      <xdr:col>55</xdr:col>
      <xdr:colOff>50800</xdr:colOff>
      <xdr:row>35</xdr:row>
      <xdr:rowOff>117361</xdr:rowOff>
    </xdr:to>
    <xdr:sp macro="" textlink="">
      <xdr:nvSpPr>
        <xdr:cNvPr id="129" name="楕円 128"/>
        <xdr:cNvSpPr/>
      </xdr:nvSpPr>
      <xdr:spPr>
        <a:xfrm>
          <a:off x="10426700" y="601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102138</xdr:rowOff>
    </xdr:from>
    <xdr:ext cx="534377" cy="259045"/>
    <xdr:sp macro="" textlink="">
      <xdr:nvSpPr>
        <xdr:cNvPr id="130" name="【道路】&#10;一人当たり延長該当値テキスト"/>
        <xdr:cNvSpPr txBox="1"/>
      </xdr:nvSpPr>
      <xdr:spPr>
        <a:xfrm>
          <a:off x="10515600" y="593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31191</xdr:rowOff>
    </xdr:from>
    <xdr:to>
      <xdr:col>50</xdr:col>
      <xdr:colOff>165100</xdr:colOff>
      <xdr:row>35</xdr:row>
      <xdr:rowOff>132791</xdr:rowOff>
    </xdr:to>
    <xdr:sp macro="" textlink="">
      <xdr:nvSpPr>
        <xdr:cNvPr id="131" name="楕円 130"/>
        <xdr:cNvSpPr/>
      </xdr:nvSpPr>
      <xdr:spPr>
        <a:xfrm>
          <a:off x="9588500" y="60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66561</xdr:rowOff>
    </xdr:from>
    <xdr:to>
      <xdr:col>55</xdr:col>
      <xdr:colOff>0</xdr:colOff>
      <xdr:row>35</xdr:row>
      <xdr:rowOff>81991</xdr:rowOff>
    </xdr:to>
    <xdr:cxnSp macro="">
      <xdr:nvCxnSpPr>
        <xdr:cNvPr id="132" name="直線コネクタ 131"/>
        <xdr:cNvCxnSpPr/>
      </xdr:nvCxnSpPr>
      <xdr:spPr>
        <a:xfrm flipV="1">
          <a:off x="9639300" y="6067311"/>
          <a:ext cx="8382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45898</xdr:rowOff>
    </xdr:from>
    <xdr:to>
      <xdr:col>46</xdr:col>
      <xdr:colOff>38100</xdr:colOff>
      <xdr:row>35</xdr:row>
      <xdr:rowOff>147498</xdr:rowOff>
    </xdr:to>
    <xdr:sp macro="" textlink="">
      <xdr:nvSpPr>
        <xdr:cNvPr id="133" name="楕円 132"/>
        <xdr:cNvSpPr/>
      </xdr:nvSpPr>
      <xdr:spPr>
        <a:xfrm>
          <a:off x="8699500" y="60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81991</xdr:rowOff>
    </xdr:from>
    <xdr:to>
      <xdr:col>50</xdr:col>
      <xdr:colOff>114300</xdr:colOff>
      <xdr:row>35</xdr:row>
      <xdr:rowOff>96698</xdr:rowOff>
    </xdr:to>
    <xdr:cxnSp macro="">
      <xdr:nvCxnSpPr>
        <xdr:cNvPr id="134" name="直線コネクタ 133"/>
        <xdr:cNvCxnSpPr/>
      </xdr:nvCxnSpPr>
      <xdr:spPr>
        <a:xfrm flipV="1">
          <a:off x="8750300" y="6082741"/>
          <a:ext cx="889000" cy="1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66167</xdr:rowOff>
    </xdr:from>
    <xdr:to>
      <xdr:col>41</xdr:col>
      <xdr:colOff>101600</xdr:colOff>
      <xdr:row>35</xdr:row>
      <xdr:rowOff>167767</xdr:rowOff>
    </xdr:to>
    <xdr:sp macro="" textlink="">
      <xdr:nvSpPr>
        <xdr:cNvPr id="135" name="楕円 134"/>
        <xdr:cNvSpPr/>
      </xdr:nvSpPr>
      <xdr:spPr>
        <a:xfrm>
          <a:off x="7810500" y="606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96698</xdr:rowOff>
    </xdr:from>
    <xdr:to>
      <xdr:col>45</xdr:col>
      <xdr:colOff>177800</xdr:colOff>
      <xdr:row>35</xdr:row>
      <xdr:rowOff>116967</xdr:rowOff>
    </xdr:to>
    <xdr:cxnSp macro="">
      <xdr:nvCxnSpPr>
        <xdr:cNvPr id="136" name="直線コネクタ 135"/>
        <xdr:cNvCxnSpPr/>
      </xdr:nvCxnSpPr>
      <xdr:spPr>
        <a:xfrm flipV="1">
          <a:off x="7861300" y="6097448"/>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72911</xdr:rowOff>
    </xdr:from>
    <xdr:to>
      <xdr:col>36</xdr:col>
      <xdr:colOff>165100</xdr:colOff>
      <xdr:row>36</xdr:row>
      <xdr:rowOff>3061</xdr:rowOff>
    </xdr:to>
    <xdr:sp macro="" textlink="">
      <xdr:nvSpPr>
        <xdr:cNvPr id="137" name="楕円 136"/>
        <xdr:cNvSpPr/>
      </xdr:nvSpPr>
      <xdr:spPr>
        <a:xfrm>
          <a:off x="6921500" y="607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116967</xdr:rowOff>
    </xdr:from>
    <xdr:to>
      <xdr:col>41</xdr:col>
      <xdr:colOff>50800</xdr:colOff>
      <xdr:row>35</xdr:row>
      <xdr:rowOff>123711</xdr:rowOff>
    </xdr:to>
    <xdr:cxnSp macro="">
      <xdr:nvCxnSpPr>
        <xdr:cNvPr id="138" name="直線コネクタ 137"/>
        <xdr:cNvCxnSpPr/>
      </xdr:nvCxnSpPr>
      <xdr:spPr>
        <a:xfrm flipV="1">
          <a:off x="6972300" y="6117717"/>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66006</xdr:rowOff>
    </xdr:from>
    <xdr:ext cx="534377" cy="259045"/>
    <xdr:sp macro="" textlink="">
      <xdr:nvSpPr>
        <xdr:cNvPr id="139" name="n_1aveValue【道路】&#10;一人当たり延長"/>
        <xdr:cNvSpPr txBox="1"/>
      </xdr:nvSpPr>
      <xdr:spPr>
        <a:xfrm>
          <a:off x="9359411" y="64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116070</xdr:rowOff>
    </xdr:from>
    <xdr:ext cx="534377" cy="259045"/>
    <xdr:sp macro="" textlink="">
      <xdr:nvSpPr>
        <xdr:cNvPr id="140" name="n_2aveValue【道路】&#10;一人当たり延長"/>
        <xdr:cNvSpPr txBox="1"/>
      </xdr:nvSpPr>
      <xdr:spPr>
        <a:xfrm>
          <a:off x="8483111" y="645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127805</xdr:rowOff>
    </xdr:from>
    <xdr:ext cx="534377" cy="259045"/>
    <xdr:sp macro="" textlink="">
      <xdr:nvSpPr>
        <xdr:cNvPr id="141" name="n_3aveValue【道路】&#10;一人当たり延長"/>
        <xdr:cNvSpPr txBox="1"/>
      </xdr:nvSpPr>
      <xdr:spPr>
        <a:xfrm>
          <a:off x="7594111" y="64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151465</xdr:rowOff>
    </xdr:from>
    <xdr:ext cx="534377" cy="259045"/>
    <xdr:sp macro="" textlink="">
      <xdr:nvSpPr>
        <xdr:cNvPr id="142" name="n_4aveValue【道路】&#10;一人当たり延長"/>
        <xdr:cNvSpPr txBox="1"/>
      </xdr:nvSpPr>
      <xdr:spPr>
        <a:xfrm>
          <a:off x="6705111" y="649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149318</xdr:rowOff>
    </xdr:from>
    <xdr:ext cx="534377" cy="259045"/>
    <xdr:sp macro="" textlink="">
      <xdr:nvSpPr>
        <xdr:cNvPr id="143" name="n_1mainValue【道路】&#10;一人当たり延長"/>
        <xdr:cNvSpPr txBox="1"/>
      </xdr:nvSpPr>
      <xdr:spPr>
        <a:xfrm>
          <a:off x="9359411" y="580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164025</xdr:rowOff>
    </xdr:from>
    <xdr:ext cx="534377" cy="259045"/>
    <xdr:sp macro="" textlink="">
      <xdr:nvSpPr>
        <xdr:cNvPr id="144" name="n_2mainValue【道路】&#10;一人当たり延長"/>
        <xdr:cNvSpPr txBox="1"/>
      </xdr:nvSpPr>
      <xdr:spPr>
        <a:xfrm>
          <a:off x="8483111" y="582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12844</xdr:rowOff>
    </xdr:from>
    <xdr:ext cx="534377" cy="259045"/>
    <xdr:sp macro="" textlink="">
      <xdr:nvSpPr>
        <xdr:cNvPr id="145" name="n_3mainValue【道路】&#10;一人当たり延長"/>
        <xdr:cNvSpPr txBox="1"/>
      </xdr:nvSpPr>
      <xdr:spPr>
        <a:xfrm>
          <a:off x="7594111" y="584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19588</xdr:rowOff>
    </xdr:from>
    <xdr:ext cx="534377" cy="259045"/>
    <xdr:sp macro="" textlink="">
      <xdr:nvSpPr>
        <xdr:cNvPr id="146" name="n_4mainValue【道路】&#10;一人当たり延長"/>
        <xdr:cNvSpPr txBox="1"/>
      </xdr:nvSpPr>
      <xdr:spPr>
        <a:xfrm>
          <a:off x="6705111" y="584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7" name="テキスト ボックス 15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8" name="直線コネクタ 157"/>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59" name="テキスト ボックス 158"/>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2" name="直線コネクタ 161"/>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3" name="テキスト ボックス 162"/>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5" name="テキスト ボックス 16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5715</xdr:rowOff>
    </xdr:to>
    <xdr:cxnSp macro="">
      <xdr:nvCxnSpPr>
        <xdr:cNvPr id="167" name="直線コネクタ 166"/>
        <xdr:cNvCxnSpPr/>
      </xdr:nvCxnSpPr>
      <xdr:spPr>
        <a:xfrm flipV="1">
          <a:off x="4634865" y="972693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9542</xdr:rowOff>
    </xdr:from>
    <xdr:ext cx="405111" cy="259045"/>
    <xdr:sp macro="" textlink="">
      <xdr:nvSpPr>
        <xdr:cNvPr id="168" name="【橋りょう・トンネル】&#10;有形固定資産減価償却率最小値テキスト"/>
        <xdr:cNvSpPr txBox="1"/>
      </xdr:nvSpPr>
      <xdr:spPr>
        <a:xfrm>
          <a:off x="4673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xdr:rowOff>
    </xdr:from>
    <xdr:to>
      <xdr:col>24</xdr:col>
      <xdr:colOff>152400</xdr:colOff>
      <xdr:row>64</xdr:row>
      <xdr:rowOff>5715</xdr:rowOff>
    </xdr:to>
    <xdr:cxnSp macro="">
      <xdr:nvCxnSpPr>
        <xdr:cNvPr id="169" name="直線コネクタ 168"/>
        <xdr:cNvCxnSpPr/>
      </xdr:nvCxnSpPr>
      <xdr:spPr>
        <a:xfrm>
          <a:off x="4546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70" name="【橋りょう・トンネル】&#10;有形固定資産減価償却率最大値テキスト"/>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1" name="直線コネクタ 170"/>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133367</xdr:rowOff>
    </xdr:from>
    <xdr:ext cx="405111" cy="259045"/>
    <xdr:sp macro="" textlink="">
      <xdr:nvSpPr>
        <xdr:cNvPr id="172" name="【橋りょう・トンネル】&#10;有形固定資産減価償却率平均値テキスト"/>
        <xdr:cNvSpPr txBox="1"/>
      </xdr:nvSpPr>
      <xdr:spPr>
        <a:xfrm>
          <a:off x="4673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73" name="フローチャート: 判断 172"/>
        <xdr:cNvSpPr/>
      </xdr:nvSpPr>
      <xdr:spPr>
        <a:xfrm>
          <a:off x="4584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174" name="フローチャート: 判断 173"/>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137795</xdr:rowOff>
    </xdr:from>
    <xdr:to>
      <xdr:col>15</xdr:col>
      <xdr:colOff>101600</xdr:colOff>
      <xdr:row>60</xdr:row>
      <xdr:rowOff>67945</xdr:rowOff>
    </xdr:to>
    <xdr:sp macro="" textlink="">
      <xdr:nvSpPr>
        <xdr:cNvPr id="175" name="フローチャート: 判断 174"/>
        <xdr:cNvSpPr/>
      </xdr:nvSpPr>
      <xdr:spPr>
        <a:xfrm>
          <a:off x="2857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6" name="フローチャート: 判断 175"/>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63500</xdr:rowOff>
    </xdr:from>
    <xdr:to>
      <xdr:col>6</xdr:col>
      <xdr:colOff>38100</xdr:colOff>
      <xdr:row>59</xdr:row>
      <xdr:rowOff>165100</xdr:rowOff>
    </xdr:to>
    <xdr:sp macro="" textlink="">
      <xdr:nvSpPr>
        <xdr:cNvPr id="177" name="フローチャート: 判断 176"/>
        <xdr:cNvSpPr/>
      </xdr:nvSpPr>
      <xdr:spPr>
        <a:xfrm>
          <a:off x="1079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63500</xdr:rowOff>
    </xdr:from>
    <xdr:to>
      <xdr:col>24</xdr:col>
      <xdr:colOff>114300</xdr:colOff>
      <xdr:row>59</xdr:row>
      <xdr:rowOff>165100</xdr:rowOff>
    </xdr:to>
    <xdr:sp macro="" textlink="">
      <xdr:nvSpPr>
        <xdr:cNvPr id="183" name="楕円 182"/>
        <xdr:cNvSpPr/>
      </xdr:nvSpPr>
      <xdr:spPr>
        <a:xfrm>
          <a:off x="4584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86377</xdr:rowOff>
    </xdr:from>
    <xdr:ext cx="405111" cy="259045"/>
    <xdr:sp macro="" textlink="">
      <xdr:nvSpPr>
        <xdr:cNvPr id="184" name="【橋りょう・トンネル】&#10;有形固定資産減価償却率該当値テキスト"/>
        <xdr:cNvSpPr txBox="1"/>
      </xdr:nvSpPr>
      <xdr:spPr>
        <a:xfrm>
          <a:off x="4673600"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154940</xdr:rowOff>
    </xdr:from>
    <xdr:to>
      <xdr:col>20</xdr:col>
      <xdr:colOff>38100</xdr:colOff>
      <xdr:row>59</xdr:row>
      <xdr:rowOff>85090</xdr:rowOff>
    </xdr:to>
    <xdr:sp macro="" textlink="">
      <xdr:nvSpPr>
        <xdr:cNvPr id="185" name="楕円 184"/>
        <xdr:cNvSpPr/>
      </xdr:nvSpPr>
      <xdr:spPr>
        <a:xfrm>
          <a:off x="3746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34290</xdr:rowOff>
    </xdr:from>
    <xdr:to>
      <xdr:col>24</xdr:col>
      <xdr:colOff>63500</xdr:colOff>
      <xdr:row>59</xdr:row>
      <xdr:rowOff>114300</xdr:rowOff>
    </xdr:to>
    <xdr:cxnSp macro="">
      <xdr:nvCxnSpPr>
        <xdr:cNvPr id="186" name="直線コネクタ 185"/>
        <xdr:cNvCxnSpPr/>
      </xdr:nvCxnSpPr>
      <xdr:spPr>
        <a:xfrm>
          <a:off x="3797300" y="1014984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74930</xdr:rowOff>
    </xdr:from>
    <xdr:to>
      <xdr:col>15</xdr:col>
      <xdr:colOff>101600</xdr:colOff>
      <xdr:row>59</xdr:row>
      <xdr:rowOff>5080</xdr:rowOff>
    </xdr:to>
    <xdr:sp macro="" textlink="">
      <xdr:nvSpPr>
        <xdr:cNvPr id="187" name="楕円 186"/>
        <xdr:cNvSpPr/>
      </xdr:nvSpPr>
      <xdr:spPr>
        <a:xfrm>
          <a:off x="2857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125730</xdr:rowOff>
    </xdr:from>
    <xdr:to>
      <xdr:col>19</xdr:col>
      <xdr:colOff>177800</xdr:colOff>
      <xdr:row>59</xdr:row>
      <xdr:rowOff>34290</xdr:rowOff>
    </xdr:to>
    <xdr:cxnSp macro="">
      <xdr:nvCxnSpPr>
        <xdr:cNvPr id="188" name="直線コネクタ 187"/>
        <xdr:cNvCxnSpPr/>
      </xdr:nvCxnSpPr>
      <xdr:spPr>
        <a:xfrm>
          <a:off x="2908300" y="100698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69215</xdr:rowOff>
    </xdr:from>
    <xdr:to>
      <xdr:col>10</xdr:col>
      <xdr:colOff>165100</xdr:colOff>
      <xdr:row>57</xdr:row>
      <xdr:rowOff>170815</xdr:rowOff>
    </xdr:to>
    <xdr:sp macro="" textlink="">
      <xdr:nvSpPr>
        <xdr:cNvPr id="189" name="楕円 188"/>
        <xdr:cNvSpPr/>
      </xdr:nvSpPr>
      <xdr:spPr>
        <a:xfrm>
          <a:off x="1968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120015</xdr:rowOff>
    </xdr:from>
    <xdr:to>
      <xdr:col>15</xdr:col>
      <xdr:colOff>50800</xdr:colOff>
      <xdr:row>58</xdr:row>
      <xdr:rowOff>125730</xdr:rowOff>
    </xdr:to>
    <xdr:cxnSp macro="">
      <xdr:nvCxnSpPr>
        <xdr:cNvPr id="190" name="直線コネクタ 189"/>
        <xdr:cNvCxnSpPr/>
      </xdr:nvCxnSpPr>
      <xdr:spPr>
        <a:xfrm>
          <a:off x="2019300" y="9892665"/>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17780</xdr:rowOff>
    </xdr:from>
    <xdr:to>
      <xdr:col>6</xdr:col>
      <xdr:colOff>38100</xdr:colOff>
      <xdr:row>57</xdr:row>
      <xdr:rowOff>119380</xdr:rowOff>
    </xdr:to>
    <xdr:sp macro="" textlink="">
      <xdr:nvSpPr>
        <xdr:cNvPr id="191" name="楕円 190"/>
        <xdr:cNvSpPr/>
      </xdr:nvSpPr>
      <xdr:spPr>
        <a:xfrm>
          <a:off x="1079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68580</xdr:rowOff>
    </xdr:from>
    <xdr:to>
      <xdr:col>10</xdr:col>
      <xdr:colOff>114300</xdr:colOff>
      <xdr:row>57</xdr:row>
      <xdr:rowOff>120015</xdr:rowOff>
    </xdr:to>
    <xdr:cxnSp macro="">
      <xdr:nvCxnSpPr>
        <xdr:cNvPr id="192" name="直線コネクタ 191"/>
        <xdr:cNvCxnSpPr/>
      </xdr:nvCxnSpPr>
      <xdr:spPr>
        <a:xfrm>
          <a:off x="1130300" y="98412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70502</xdr:rowOff>
    </xdr:from>
    <xdr:ext cx="405111" cy="259045"/>
    <xdr:sp macro="" textlink="">
      <xdr:nvSpPr>
        <xdr:cNvPr id="193" name="n_1aveValue【橋りょう・トンネル】&#10;有形固定資産減価償却率"/>
        <xdr:cNvSpPr txBox="1"/>
      </xdr:nvSpPr>
      <xdr:spPr>
        <a:xfrm>
          <a:off x="3582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59072</xdr:rowOff>
    </xdr:from>
    <xdr:ext cx="405111" cy="259045"/>
    <xdr:sp macro="" textlink="">
      <xdr:nvSpPr>
        <xdr:cNvPr id="194" name="n_2aveValue【橋りょう・トンネル】&#10;有形固定資産減価償却率"/>
        <xdr:cNvSpPr txBox="1"/>
      </xdr:nvSpPr>
      <xdr:spPr>
        <a:xfrm>
          <a:off x="2705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167657</xdr:rowOff>
    </xdr:from>
    <xdr:ext cx="405111" cy="259045"/>
    <xdr:sp macro="" textlink="">
      <xdr:nvSpPr>
        <xdr:cNvPr id="195" name="n_3aveValue【橋りょう・トンネル】&#10;有形固定資産減価償却率"/>
        <xdr:cNvSpPr txBox="1"/>
      </xdr:nvSpPr>
      <xdr:spPr>
        <a:xfrm>
          <a:off x="1816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156227</xdr:rowOff>
    </xdr:from>
    <xdr:ext cx="405111" cy="259045"/>
    <xdr:sp macro="" textlink="">
      <xdr:nvSpPr>
        <xdr:cNvPr id="196" name="n_4aveValue【橋りょう・トンネル】&#10;有形固定資産減価償却率"/>
        <xdr:cNvSpPr txBox="1"/>
      </xdr:nvSpPr>
      <xdr:spPr>
        <a:xfrm>
          <a:off x="927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101617</xdr:rowOff>
    </xdr:from>
    <xdr:ext cx="405111" cy="259045"/>
    <xdr:sp macro="" textlink="">
      <xdr:nvSpPr>
        <xdr:cNvPr id="197" name="n_1mainValue【橋りょう・トンネル】&#10;有形固定資産減価償却率"/>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21607</xdr:rowOff>
    </xdr:from>
    <xdr:ext cx="405111" cy="259045"/>
    <xdr:sp macro="" textlink="">
      <xdr:nvSpPr>
        <xdr:cNvPr id="198" name="n_2mainValue【橋りょう・トンネル】&#10;有形固定資産減価償却率"/>
        <xdr:cNvSpPr txBox="1"/>
      </xdr:nvSpPr>
      <xdr:spPr>
        <a:xfrm>
          <a:off x="2705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15892</xdr:rowOff>
    </xdr:from>
    <xdr:ext cx="405111" cy="259045"/>
    <xdr:sp macro="" textlink="">
      <xdr:nvSpPr>
        <xdr:cNvPr id="199" name="n_3mainValue【橋りょう・トンネル】&#10;有形固定資産減価償却率"/>
        <xdr:cNvSpPr txBox="1"/>
      </xdr:nvSpPr>
      <xdr:spPr>
        <a:xfrm>
          <a:off x="18167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135907</xdr:rowOff>
    </xdr:from>
    <xdr:ext cx="405111" cy="259045"/>
    <xdr:sp macro="" textlink="">
      <xdr:nvSpPr>
        <xdr:cNvPr id="200" name="n_4mainValue【橋りょう・トンネル】&#10;有形固定資産減価償却率"/>
        <xdr:cNvSpPr txBox="1"/>
      </xdr:nvSpPr>
      <xdr:spPr>
        <a:xfrm>
          <a:off x="9277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1" name="正方形/長方形 2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2" name="正方形/長方形 2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3" name="正方形/長方形 2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4" name="正方形/長方形 2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5" name="正方形/長方形 2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6" name="正方形/長方形 2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7" name="正方形/長方形 2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8" name="正方形/長方形 2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9" name="テキスト ボックス 2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0" name="直線コネクタ 2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1" name="直線コネクタ 2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2" name="テキスト ボックス 21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3" name="直線コネクタ 2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4" name="テキスト ボックス 21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5" name="直線コネクタ 2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6" name="テキスト ボックス 21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7" name="直線コネクタ 2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8" name="テキスト ボックス 21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9" name="直線コネクタ 2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0" name="テキスト ボックス 219"/>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1" name="直線コネクタ 2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2" name="テキスト ボックス 22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58499</xdr:rowOff>
    </xdr:from>
    <xdr:to>
      <xdr:col>54</xdr:col>
      <xdr:colOff>189865</xdr:colOff>
      <xdr:row>64</xdr:row>
      <xdr:rowOff>84323</xdr:rowOff>
    </xdr:to>
    <xdr:cxnSp macro="">
      <xdr:nvCxnSpPr>
        <xdr:cNvPr id="226" name="直線コネクタ 225"/>
        <xdr:cNvCxnSpPr/>
      </xdr:nvCxnSpPr>
      <xdr:spPr>
        <a:xfrm flipV="1">
          <a:off x="10476865" y="9488249"/>
          <a:ext cx="0" cy="1568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88150</xdr:rowOff>
    </xdr:from>
    <xdr:ext cx="534377" cy="259045"/>
    <xdr:sp macro="" textlink="">
      <xdr:nvSpPr>
        <xdr:cNvPr id="227" name="【橋りょう・トンネル】&#10;一人当たり有形固定資産（償却資産）額最小値テキスト"/>
        <xdr:cNvSpPr txBox="1"/>
      </xdr:nvSpPr>
      <xdr:spPr>
        <a:xfrm>
          <a:off x="10515600" y="1106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84323</xdr:rowOff>
    </xdr:from>
    <xdr:to>
      <xdr:col>55</xdr:col>
      <xdr:colOff>88900</xdr:colOff>
      <xdr:row>64</xdr:row>
      <xdr:rowOff>84323</xdr:rowOff>
    </xdr:to>
    <xdr:cxnSp macro="">
      <xdr:nvCxnSpPr>
        <xdr:cNvPr id="228" name="直線コネクタ 227"/>
        <xdr:cNvCxnSpPr/>
      </xdr:nvCxnSpPr>
      <xdr:spPr>
        <a:xfrm>
          <a:off x="10388600" y="110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5176</xdr:rowOff>
    </xdr:from>
    <xdr:ext cx="690189" cy="259045"/>
    <xdr:sp macro="" textlink="">
      <xdr:nvSpPr>
        <xdr:cNvPr id="229" name="【橋りょう・トンネル】&#10;一人当たり有形固定資産（償却資産）額最大値テキスト"/>
        <xdr:cNvSpPr txBox="1"/>
      </xdr:nvSpPr>
      <xdr:spPr>
        <a:xfrm>
          <a:off x="10515600" y="92634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58499</xdr:rowOff>
    </xdr:from>
    <xdr:to>
      <xdr:col>55</xdr:col>
      <xdr:colOff>88900</xdr:colOff>
      <xdr:row>55</xdr:row>
      <xdr:rowOff>58499</xdr:rowOff>
    </xdr:to>
    <xdr:cxnSp macro="">
      <xdr:nvCxnSpPr>
        <xdr:cNvPr id="230" name="直線コネクタ 229"/>
        <xdr:cNvCxnSpPr/>
      </xdr:nvCxnSpPr>
      <xdr:spPr>
        <a:xfrm>
          <a:off x="10388600" y="948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60053</xdr:rowOff>
    </xdr:from>
    <xdr:ext cx="599010" cy="259045"/>
    <xdr:sp macro="" textlink="">
      <xdr:nvSpPr>
        <xdr:cNvPr id="231" name="【橋りょう・トンネル】&#10;一人当たり有形固定資産（償却資産）額平均値テキスト"/>
        <xdr:cNvSpPr txBox="1"/>
      </xdr:nvSpPr>
      <xdr:spPr>
        <a:xfrm>
          <a:off x="10515600" y="105185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81626</xdr:rowOff>
    </xdr:from>
    <xdr:to>
      <xdr:col>55</xdr:col>
      <xdr:colOff>50800</xdr:colOff>
      <xdr:row>62</xdr:row>
      <xdr:rowOff>11776</xdr:rowOff>
    </xdr:to>
    <xdr:sp macro="" textlink="">
      <xdr:nvSpPr>
        <xdr:cNvPr id="232" name="フローチャート: 判断 231"/>
        <xdr:cNvSpPr/>
      </xdr:nvSpPr>
      <xdr:spPr>
        <a:xfrm>
          <a:off x="10426700" y="105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90791</xdr:rowOff>
    </xdr:from>
    <xdr:to>
      <xdr:col>50</xdr:col>
      <xdr:colOff>165100</xdr:colOff>
      <xdr:row>62</xdr:row>
      <xdr:rowOff>20941</xdr:rowOff>
    </xdr:to>
    <xdr:sp macro="" textlink="">
      <xdr:nvSpPr>
        <xdr:cNvPr id="233" name="フローチャート: 判断 232"/>
        <xdr:cNvSpPr/>
      </xdr:nvSpPr>
      <xdr:spPr>
        <a:xfrm>
          <a:off x="9588500" y="1054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141258</xdr:rowOff>
    </xdr:from>
    <xdr:to>
      <xdr:col>46</xdr:col>
      <xdr:colOff>38100</xdr:colOff>
      <xdr:row>62</xdr:row>
      <xdr:rowOff>71408</xdr:rowOff>
    </xdr:to>
    <xdr:sp macro="" textlink="">
      <xdr:nvSpPr>
        <xdr:cNvPr id="234" name="フローチャート: 判断 233"/>
        <xdr:cNvSpPr/>
      </xdr:nvSpPr>
      <xdr:spPr>
        <a:xfrm>
          <a:off x="8699500" y="105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45077</xdr:rowOff>
    </xdr:from>
    <xdr:to>
      <xdr:col>41</xdr:col>
      <xdr:colOff>101600</xdr:colOff>
      <xdr:row>62</xdr:row>
      <xdr:rowOff>146677</xdr:rowOff>
    </xdr:to>
    <xdr:sp macro="" textlink="">
      <xdr:nvSpPr>
        <xdr:cNvPr id="235" name="フローチャート: 判断 234"/>
        <xdr:cNvSpPr/>
      </xdr:nvSpPr>
      <xdr:spPr>
        <a:xfrm>
          <a:off x="7810500" y="1067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38561</xdr:rowOff>
    </xdr:from>
    <xdr:to>
      <xdr:col>36</xdr:col>
      <xdr:colOff>165100</xdr:colOff>
      <xdr:row>62</xdr:row>
      <xdr:rowOff>140161</xdr:rowOff>
    </xdr:to>
    <xdr:sp macro="" textlink="">
      <xdr:nvSpPr>
        <xdr:cNvPr id="236" name="フローチャート: 判断 235"/>
        <xdr:cNvSpPr/>
      </xdr:nvSpPr>
      <xdr:spPr>
        <a:xfrm>
          <a:off x="6921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164320</xdr:rowOff>
    </xdr:from>
    <xdr:to>
      <xdr:col>55</xdr:col>
      <xdr:colOff>50800</xdr:colOff>
      <xdr:row>61</xdr:row>
      <xdr:rowOff>94470</xdr:rowOff>
    </xdr:to>
    <xdr:sp macro="" textlink="">
      <xdr:nvSpPr>
        <xdr:cNvPr id="242" name="楕円 241"/>
        <xdr:cNvSpPr/>
      </xdr:nvSpPr>
      <xdr:spPr>
        <a:xfrm>
          <a:off x="10426700" y="104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15747</xdr:rowOff>
    </xdr:from>
    <xdr:ext cx="599010" cy="259045"/>
    <xdr:sp macro="" textlink="">
      <xdr:nvSpPr>
        <xdr:cNvPr id="243" name="【橋りょう・トンネル】&#10;一人当たり有形固定資産（償却資産）額該当値テキスト"/>
        <xdr:cNvSpPr txBox="1"/>
      </xdr:nvSpPr>
      <xdr:spPr>
        <a:xfrm>
          <a:off x="10515600" y="1030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694</xdr:rowOff>
    </xdr:from>
    <xdr:to>
      <xdr:col>50</xdr:col>
      <xdr:colOff>165100</xdr:colOff>
      <xdr:row>61</xdr:row>
      <xdr:rowOff>102294</xdr:rowOff>
    </xdr:to>
    <xdr:sp macro="" textlink="">
      <xdr:nvSpPr>
        <xdr:cNvPr id="244" name="楕円 243"/>
        <xdr:cNvSpPr/>
      </xdr:nvSpPr>
      <xdr:spPr>
        <a:xfrm>
          <a:off x="9588500" y="1045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43670</xdr:rowOff>
    </xdr:from>
    <xdr:to>
      <xdr:col>55</xdr:col>
      <xdr:colOff>0</xdr:colOff>
      <xdr:row>61</xdr:row>
      <xdr:rowOff>51494</xdr:rowOff>
    </xdr:to>
    <xdr:cxnSp macro="">
      <xdr:nvCxnSpPr>
        <xdr:cNvPr id="245" name="直線コネクタ 244"/>
        <xdr:cNvCxnSpPr/>
      </xdr:nvCxnSpPr>
      <xdr:spPr>
        <a:xfrm flipV="1">
          <a:off x="9639300" y="10502120"/>
          <a:ext cx="838200" cy="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8420</xdr:rowOff>
    </xdr:from>
    <xdr:to>
      <xdr:col>46</xdr:col>
      <xdr:colOff>38100</xdr:colOff>
      <xdr:row>61</xdr:row>
      <xdr:rowOff>110020</xdr:rowOff>
    </xdr:to>
    <xdr:sp macro="" textlink="">
      <xdr:nvSpPr>
        <xdr:cNvPr id="246" name="楕円 245"/>
        <xdr:cNvSpPr/>
      </xdr:nvSpPr>
      <xdr:spPr>
        <a:xfrm>
          <a:off x="8699500" y="1046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51494</xdr:rowOff>
    </xdr:from>
    <xdr:to>
      <xdr:col>50</xdr:col>
      <xdr:colOff>114300</xdr:colOff>
      <xdr:row>61</xdr:row>
      <xdr:rowOff>59220</xdr:rowOff>
    </xdr:to>
    <xdr:cxnSp macro="">
      <xdr:nvCxnSpPr>
        <xdr:cNvPr id="247" name="直線コネクタ 246"/>
        <xdr:cNvCxnSpPr/>
      </xdr:nvCxnSpPr>
      <xdr:spPr>
        <a:xfrm flipV="1">
          <a:off x="8750300" y="10509944"/>
          <a:ext cx="8890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10065</xdr:rowOff>
    </xdr:from>
    <xdr:to>
      <xdr:col>41</xdr:col>
      <xdr:colOff>101600</xdr:colOff>
      <xdr:row>61</xdr:row>
      <xdr:rowOff>111665</xdr:rowOff>
    </xdr:to>
    <xdr:sp macro="" textlink="">
      <xdr:nvSpPr>
        <xdr:cNvPr id="248" name="楕円 247"/>
        <xdr:cNvSpPr/>
      </xdr:nvSpPr>
      <xdr:spPr>
        <a:xfrm>
          <a:off x="7810500" y="1046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59220</xdr:rowOff>
    </xdr:from>
    <xdr:to>
      <xdr:col>45</xdr:col>
      <xdr:colOff>177800</xdr:colOff>
      <xdr:row>61</xdr:row>
      <xdr:rowOff>60865</xdr:rowOff>
    </xdr:to>
    <xdr:cxnSp macro="">
      <xdr:nvCxnSpPr>
        <xdr:cNvPr id="249" name="直線コネクタ 248"/>
        <xdr:cNvCxnSpPr/>
      </xdr:nvCxnSpPr>
      <xdr:spPr>
        <a:xfrm flipV="1">
          <a:off x="7861300" y="10517670"/>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20666</xdr:rowOff>
    </xdr:from>
    <xdr:to>
      <xdr:col>36</xdr:col>
      <xdr:colOff>165100</xdr:colOff>
      <xdr:row>61</xdr:row>
      <xdr:rowOff>122266</xdr:rowOff>
    </xdr:to>
    <xdr:sp macro="" textlink="">
      <xdr:nvSpPr>
        <xdr:cNvPr id="250" name="楕円 249"/>
        <xdr:cNvSpPr/>
      </xdr:nvSpPr>
      <xdr:spPr>
        <a:xfrm>
          <a:off x="6921500" y="1047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60865</xdr:rowOff>
    </xdr:from>
    <xdr:to>
      <xdr:col>41</xdr:col>
      <xdr:colOff>50800</xdr:colOff>
      <xdr:row>61</xdr:row>
      <xdr:rowOff>71466</xdr:rowOff>
    </xdr:to>
    <xdr:cxnSp macro="">
      <xdr:nvCxnSpPr>
        <xdr:cNvPr id="251" name="直線コネクタ 250"/>
        <xdr:cNvCxnSpPr/>
      </xdr:nvCxnSpPr>
      <xdr:spPr>
        <a:xfrm flipV="1">
          <a:off x="6972300" y="10519315"/>
          <a:ext cx="889000" cy="1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12068</xdr:rowOff>
    </xdr:from>
    <xdr:ext cx="599010" cy="259045"/>
    <xdr:sp macro="" textlink="">
      <xdr:nvSpPr>
        <xdr:cNvPr id="252" name="n_1aveValue【橋りょう・トンネル】&#10;一人当たり有形固定資産（償却資産）額"/>
        <xdr:cNvSpPr txBox="1"/>
      </xdr:nvSpPr>
      <xdr:spPr>
        <a:xfrm>
          <a:off x="9327095" y="1064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62535</xdr:rowOff>
    </xdr:from>
    <xdr:ext cx="599010" cy="259045"/>
    <xdr:sp macro="" textlink="">
      <xdr:nvSpPr>
        <xdr:cNvPr id="253" name="n_2aveValue【橋りょう・トンネル】&#10;一人当たり有形固定資産（償却資産）額"/>
        <xdr:cNvSpPr txBox="1"/>
      </xdr:nvSpPr>
      <xdr:spPr>
        <a:xfrm>
          <a:off x="8450795" y="1069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137804</xdr:rowOff>
    </xdr:from>
    <xdr:ext cx="599010" cy="259045"/>
    <xdr:sp macro="" textlink="">
      <xdr:nvSpPr>
        <xdr:cNvPr id="254" name="n_3aveValue【橋りょう・トンネル】&#10;一人当たり有形固定資産（償却資産）額"/>
        <xdr:cNvSpPr txBox="1"/>
      </xdr:nvSpPr>
      <xdr:spPr>
        <a:xfrm>
          <a:off x="7561795" y="1076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131288</xdr:rowOff>
    </xdr:from>
    <xdr:ext cx="599010" cy="259045"/>
    <xdr:sp macro="" textlink="">
      <xdr:nvSpPr>
        <xdr:cNvPr id="255" name="n_4aveValue【橋りょう・トンネル】&#10;一人当たり有形固定資産（償却資産）額"/>
        <xdr:cNvSpPr txBox="1"/>
      </xdr:nvSpPr>
      <xdr:spPr>
        <a:xfrm>
          <a:off x="6672795" y="107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118821</xdr:rowOff>
    </xdr:from>
    <xdr:ext cx="599010" cy="259045"/>
    <xdr:sp macro="" textlink="">
      <xdr:nvSpPr>
        <xdr:cNvPr id="256" name="n_1mainValue【橋りょう・トンネル】&#10;一人当たり有形固定資産（償却資産）額"/>
        <xdr:cNvSpPr txBox="1"/>
      </xdr:nvSpPr>
      <xdr:spPr>
        <a:xfrm>
          <a:off x="9327095" y="1023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126547</xdr:rowOff>
    </xdr:from>
    <xdr:ext cx="599010" cy="259045"/>
    <xdr:sp macro="" textlink="">
      <xdr:nvSpPr>
        <xdr:cNvPr id="257" name="n_2mainValue【橋りょう・トンネル】&#10;一人当たり有形固定資産（償却資産）額"/>
        <xdr:cNvSpPr txBox="1"/>
      </xdr:nvSpPr>
      <xdr:spPr>
        <a:xfrm>
          <a:off x="8450795" y="1024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128192</xdr:rowOff>
    </xdr:from>
    <xdr:ext cx="599010" cy="259045"/>
    <xdr:sp macro="" textlink="">
      <xdr:nvSpPr>
        <xdr:cNvPr id="258" name="n_3mainValue【橋りょう・トンネル】&#10;一人当たり有形固定資産（償却資産）額"/>
        <xdr:cNvSpPr txBox="1"/>
      </xdr:nvSpPr>
      <xdr:spPr>
        <a:xfrm>
          <a:off x="7561795" y="1024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138793</xdr:rowOff>
    </xdr:from>
    <xdr:ext cx="599010" cy="259045"/>
    <xdr:sp macro="" textlink="">
      <xdr:nvSpPr>
        <xdr:cNvPr id="259" name="n_4mainValue【橋りょう・トンネル】&#10;一人当たり有形固定資産（償却資産）額"/>
        <xdr:cNvSpPr txBox="1"/>
      </xdr:nvSpPr>
      <xdr:spPr>
        <a:xfrm>
          <a:off x="6672795" y="10254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2" name="テキスト ボックス 27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19813</xdr:rowOff>
    </xdr:to>
    <xdr:cxnSp macro="">
      <xdr:nvCxnSpPr>
        <xdr:cNvPr id="282" name="直線コネクタ 281"/>
        <xdr:cNvCxnSpPr/>
      </xdr:nvCxnSpPr>
      <xdr:spPr>
        <a:xfrm flipV="1">
          <a:off x="4634865" y="13429487"/>
          <a:ext cx="0" cy="1335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23640</xdr:rowOff>
    </xdr:from>
    <xdr:ext cx="405111" cy="259045"/>
    <xdr:sp macro="" textlink="">
      <xdr:nvSpPr>
        <xdr:cNvPr id="283" name="【公営住宅】&#10;有形固定資産減価償却率最小値テキスト"/>
        <xdr:cNvSpPr txBox="1"/>
      </xdr:nvSpPr>
      <xdr:spPr>
        <a:xfrm>
          <a:off x="4673600" y="1476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19813</xdr:rowOff>
    </xdr:from>
    <xdr:to>
      <xdr:col>24</xdr:col>
      <xdr:colOff>152400</xdr:colOff>
      <xdr:row>86</xdr:row>
      <xdr:rowOff>19813</xdr:rowOff>
    </xdr:to>
    <xdr:cxnSp macro="">
      <xdr:nvCxnSpPr>
        <xdr:cNvPr id="284" name="直線コネクタ 283"/>
        <xdr:cNvCxnSpPr/>
      </xdr:nvCxnSpPr>
      <xdr:spPr>
        <a:xfrm>
          <a:off x="4546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85" name="【公営住宅】&#10;有形固定資産減価償却率最大値テキスト"/>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86" name="直線コネクタ 285"/>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166895</xdr:rowOff>
    </xdr:from>
    <xdr:ext cx="405111" cy="259045"/>
    <xdr:sp macro="" textlink="">
      <xdr:nvSpPr>
        <xdr:cNvPr id="287" name="【公営住宅】&#10;有形固定資産減価償却率平均値テキスト"/>
        <xdr:cNvSpPr txBox="1"/>
      </xdr:nvSpPr>
      <xdr:spPr>
        <a:xfrm>
          <a:off x="4673600" y="1388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xdr:rowOff>
    </xdr:from>
    <xdr:to>
      <xdr:col>24</xdr:col>
      <xdr:colOff>114300</xdr:colOff>
      <xdr:row>81</xdr:row>
      <xdr:rowOff>118618</xdr:rowOff>
    </xdr:to>
    <xdr:sp macro="" textlink="">
      <xdr:nvSpPr>
        <xdr:cNvPr id="288" name="フローチャート: 判断 287"/>
        <xdr:cNvSpPr/>
      </xdr:nvSpPr>
      <xdr:spPr>
        <a:xfrm>
          <a:off x="4584700" y="139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62737</xdr:rowOff>
    </xdr:from>
    <xdr:to>
      <xdr:col>20</xdr:col>
      <xdr:colOff>38100</xdr:colOff>
      <xdr:row>81</xdr:row>
      <xdr:rowOff>164337</xdr:rowOff>
    </xdr:to>
    <xdr:sp macro="" textlink="">
      <xdr:nvSpPr>
        <xdr:cNvPr id="289" name="フローチャート: 判断 288"/>
        <xdr:cNvSpPr/>
      </xdr:nvSpPr>
      <xdr:spPr>
        <a:xfrm>
          <a:off x="3746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83313</xdr:rowOff>
    </xdr:from>
    <xdr:to>
      <xdr:col>15</xdr:col>
      <xdr:colOff>101600</xdr:colOff>
      <xdr:row>81</xdr:row>
      <xdr:rowOff>13463</xdr:rowOff>
    </xdr:to>
    <xdr:sp macro="" textlink="">
      <xdr:nvSpPr>
        <xdr:cNvPr id="290" name="フローチャート: 判断 289"/>
        <xdr:cNvSpPr/>
      </xdr:nvSpPr>
      <xdr:spPr>
        <a:xfrm>
          <a:off x="28575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92456</xdr:rowOff>
    </xdr:from>
    <xdr:to>
      <xdr:col>10</xdr:col>
      <xdr:colOff>165100</xdr:colOff>
      <xdr:row>81</xdr:row>
      <xdr:rowOff>22606</xdr:rowOff>
    </xdr:to>
    <xdr:sp macro="" textlink="">
      <xdr:nvSpPr>
        <xdr:cNvPr id="291" name="フローチャート: 判断 290"/>
        <xdr:cNvSpPr/>
      </xdr:nvSpPr>
      <xdr:spPr>
        <a:xfrm>
          <a:off x="1968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33020</xdr:rowOff>
    </xdr:from>
    <xdr:to>
      <xdr:col>6</xdr:col>
      <xdr:colOff>38100</xdr:colOff>
      <xdr:row>80</xdr:row>
      <xdr:rowOff>134620</xdr:rowOff>
    </xdr:to>
    <xdr:sp macro="" textlink="">
      <xdr:nvSpPr>
        <xdr:cNvPr id="292" name="フローチャート: 判断 291"/>
        <xdr:cNvSpPr/>
      </xdr:nvSpPr>
      <xdr:spPr>
        <a:xfrm>
          <a:off x="1079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42163</xdr:rowOff>
    </xdr:from>
    <xdr:to>
      <xdr:col>24</xdr:col>
      <xdr:colOff>114300</xdr:colOff>
      <xdr:row>78</xdr:row>
      <xdr:rowOff>143763</xdr:rowOff>
    </xdr:to>
    <xdr:sp macro="" textlink="">
      <xdr:nvSpPr>
        <xdr:cNvPr id="298" name="楕円 297"/>
        <xdr:cNvSpPr/>
      </xdr:nvSpPr>
      <xdr:spPr>
        <a:xfrm>
          <a:off x="4584700" y="134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130064</xdr:rowOff>
    </xdr:from>
    <xdr:ext cx="405111" cy="259045"/>
    <xdr:sp macro="" textlink="">
      <xdr:nvSpPr>
        <xdr:cNvPr id="299" name="【公営住宅】&#10;有形固定資産減価償却率該当値テキスト"/>
        <xdr:cNvSpPr txBox="1"/>
      </xdr:nvSpPr>
      <xdr:spPr>
        <a:xfrm>
          <a:off x="4673600" y="1333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149606</xdr:rowOff>
    </xdr:from>
    <xdr:to>
      <xdr:col>20</xdr:col>
      <xdr:colOff>38100</xdr:colOff>
      <xdr:row>78</xdr:row>
      <xdr:rowOff>79756</xdr:rowOff>
    </xdr:to>
    <xdr:sp macro="" textlink="">
      <xdr:nvSpPr>
        <xdr:cNvPr id="300" name="楕円 299"/>
        <xdr:cNvSpPr/>
      </xdr:nvSpPr>
      <xdr:spPr>
        <a:xfrm>
          <a:off x="3746500" y="133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28956</xdr:rowOff>
    </xdr:from>
    <xdr:to>
      <xdr:col>24</xdr:col>
      <xdr:colOff>63500</xdr:colOff>
      <xdr:row>78</xdr:row>
      <xdr:rowOff>92963</xdr:rowOff>
    </xdr:to>
    <xdr:cxnSp macro="">
      <xdr:nvCxnSpPr>
        <xdr:cNvPr id="301" name="直線コネクタ 300"/>
        <xdr:cNvCxnSpPr/>
      </xdr:nvCxnSpPr>
      <xdr:spPr>
        <a:xfrm>
          <a:off x="3797300" y="13402056"/>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85598</xdr:rowOff>
    </xdr:from>
    <xdr:to>
      <xdr:col>15</xdr:col>
      <xdr:colOff>101600</xdr:colOff>
      <xdr:row>78</xdr:row>
      <xdr:rowOff>15748</xdr:rowOff>
    </xdr:to>
    <xdr:sp macro="" textlink="">
      <xdr:nvSpPr>
        <xdr:cNvPr id="302" name="楕円 301"/>
        <xdr:cNvSpPr/>
      </xdr:nvSpPr>
      <xdr:spPr>
        <a:xfrm>
          <a:off x="2857500" y="132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136398</xdr:rowOff>
    </xdr:from>
    <xdr:to>
      <xdr:col>19</xdr:col>
      <xdr:colOff>177800</xdr:colOff>
      <xdr:row>78</xdr:row>
      <xdr:rowOff>28956</xdr:rowOff>
    </xdr:to>
    <xdr:cxnSp macro="">
      <xdr:nvCxnSpPr>
        <xdr:cNvPr id="303" name="直線コネクタ 302"/>
        <xdr:cNvCxnSpPr/>
      </xdr:nvCxnSpPr>
      <xdr:spPr>
        <a:xfrm>
          <a:off x="2908300" y="133380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101600</xdr:rowOff>
    </xdr:from>
    <xdr:to>
      <xdr:col>10</xdr:col>
      <xdr:colOff>165100</xdr:colOff>
      <xdr:row>83</xdr:row>
      <xdr:rowOff>31750</xdr:rowOff>
    </xdr:to>
    <xdr:sp macro="" textlink="">
      <xdr:nvSpPr>
        <xdr:cNvPr id="304" name="楕円 303"/>
        <xdr:cNvSpPr/>
      </xdr:nvSpPr>
      <xdr:spPr>
        <a:xfrm>
          <a:off x="196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136398</xdr:rowOff>
    </xdr:from>
    <xdr:to>
      <xdr:col>15</xdr:col>
      <xdr:colOff>50800</xdr:colOff>
      <xdr:row>82</xdr:row>
      <xdr:rowOff>152400</xdr:rowOff>
    </xdr:to>
    <xdr:cxnSp macro="">
      <xdr:nvCxnSpPr>
        <xdr:cNvPr id="305" name="直線コネクタ 304"/>
        <xdr:cNvCxnSpPr/>
      </xdr:nvCxnSpPr>
      <xdr:spPr>
        <a:xfrm flipV="1">
          <a:off x="2019300" y="13338048"/>
          <a:ext cx="889000" cy="87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87885</xdr:rowOff>
    </xdr:from>
    <xdr:to>
      <xdr:col>6</xdr:col>
      <xdr:colOff>38100</xdr:colOff>
      <xdr:row>83</xdr:row>
      <xdr:rowOff>18035</xdr:rowOff>
    </xdr:to>
    <xdr:sp macro="" textlink="">
      <xdr:nvSpPr>
        <xdr:cNvPr id="306" name="楕円 305"/>
        <xdr:cNvSpPr/>
      </xdr:nvSpPr>
      <xdr:spPr>
        <a:xfrm>
          <a:off x="1079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138685</xdr:rowOff>
    </xdr:from>
    <xdr:to>
      <xdr:col>10</xdr:col>
      <xdr:colOff>114300</xdr:colOff>
      <xdr:row>82</xdr:row>
      <xdr:rowOff>152400</xdr:rowOff>
    </xdr:to>
    <xdr:cxnSp macro="">
      <xdr:nvCxnSpPr>
        <xdr:cNvPr id="307" name="直線コネクタ 306"/>
        <xdr:cNvCxnSpPr/>
      </xdr:nvCxnSpPr>
      <xdr:spPr>
        <a:xfrm>
          <a:off x="1130300" y="141975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155464</xdr:rowOff>
    </xdr:from>
    <xdr:ext cx="405111" cy="259045"/>
    <xdr:sp macro="" textlink="">
      <xdr:nvSpPr>
        <xdr:cNvPr id="308" name="n_1aveValue【公営住宅】&#10;有形固定資産減価償却率"/>
        <xdr:cNvSpPr txBox="1"/>
      </xdr:nvSpPr>
      <xdr:spPr>
        <a:xfrm>
          <a:off x="35820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4590</xdr:rowOff>
    </xdr:from>
    <xdr:ext cx="405111" cy="259045"/>
    <xdr:sp macro="" textlink="">
      <xdr:nvSpPr>
        <xdr:cNvPr id="309" name="n_2aveValue【公営住宅】&#10;有形固定資産減価償却率"/>
        <xdr:cNvSpPr txBox="1"/>
      </xdr:nvSpPr>
      <xdr:spPr>
        <a:xfrm>
          <a:off x="2705744" y="1389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39133</xdr:rowOff>
    </xdr:from>
    <xdr:ext cx="405111" cy="259045"/>
    <xdr:sp macro="" textlink="">
      <xdr:nvSpPr>
        <xdr:cNvPr id="310" name="n_3aveValue【公営住宅】&#10;有形固定資産減価償却率"/>
        <xdr:cNvSpPr txBox="1"/>
      </xdr:nvSpPr>
      <xdr:spPr>
        <a:xfrm>
          <a:off x="1816744" y="135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151147</xdr:rowOff>
    </xdr:from>
    <xdr:ext cx="405111" cy="259045"/>
    <xdr:sp macro="" textlink="">
      <xdr:nvSpPr>
        <xdr:cNvPr id="311" name="n_4aveValue【公営住宅】&#10;有形固定資産減価償却率"/>
        <xdr:cNvSpPr txBox="1"/>
      </xdr:nvSpPr>
      <xdr:spPr>
        <a:xfrm>
          <a:off x="927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96283</xdr:rowOff>
    </xdr:from>
    <xdr:ext cx="405111" cy="259045"/>
    <xdr:sp macro="" textlink="">
      <xdr:nvSpPr>
        <xdr:cNvPr id="312" name="n_1mainValue【公営住宅】&#10;有形固定資産減価償却率"/>
        <xdr:cNvSpPr txBox="1"/>
      </xdr:nvSpPr>
      <xdr:spPr>
        <a:xfrm>
          <a:off x="3582044" y="1312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32275</xdr:rowOff>
    </xdr:from>
    <xdr:ext cx="405111" cy="259045"/>
    <xdr:sp macro="" textlink="">
      <xdr:nvSpPr>
        <xdr:cNvPr id="313" name="n_2mainValue【公営住宅】&#10;有形固定資産減価償却率"/>
        <xdr:cNvSpPr txBox="1"/>
      </xdr:nvSpPr>
      <xdr:spPr>
        <a:xfrm>
          <a:off x="2705744" y="13062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314" name="n_3mainValue【公営住宅】&#10;有形固定資産減価償却率"/>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9162</xdr:rowOff>
    </xdr:from>
    <xdr:ext cx="405111" cy="259045"/>
    <xdr:sp macro="" textlink="">
      <xdr:nvSpPr>
        <xdr:cNvPr id="315" name="n_4mainValue【公営住宅】&#10;有形固定資産減価償却率"/>
        <xdr:cNvSpPr txBox="1"/>
      </xdr:nvSpPr>
      <xdr:spPr>
        <a:xfrm>
          <a:off x="92774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144171</xdr:rowOff>
    </xdr:from>
    <xdr:to>
      <xdr:col>54</xdr:col>
      <xdr:colOff>189865</xdr:colOff>
      <xdr:row>86</xdr:row>
      <xdr:rowOff>24842</xdr:rowOff>
    </xdr:to>
    <xdr:cxnSp macro="">
      <xdr:nvCxnSpPr>
        <xdr:cNvPr id="337" name="直線コネクタ 336"/>
        <xdr:cNvCxnSpPr/>
      </xdr:nvCxnSpPr>
      <xdr:spPr>
        <a:xfrm flipV="1">
          <a:off x="10476865" y="13517271"/>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28669</xdr:rowOff>
    </xdr:from>
    <xdr:ext cx="469744" cy="259045"/>
    <xdr:sp macro="" textlink="">
      <xdr:nvSpPr>
        <xdr:cNvPr id="338" name="【公営住宅】&#10;一人当たり面積最小値テキスト"/>
        <xdr:cNvSpPr txBox="1"/>
      </xdr:nvSpPr>
      <xdr:spPr>
        <a:xfrm>
          <a:off x="10515600" y="1477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24842</xdr:rowOff>
    </xdr:from>
    <xdr:to>
      <xdr:col>55</xdr:col>
      <xdr:colOff>88900</xdr:colOff>
      <xdr:row>86</xdr:row>
      <xdr:rowOff>24842</xdr:rowOff>
    </xdr:to>
    <xdr:cxnSp macro="">
      <xdr:nvCxnSpPr>
        <xdr:cNvPr id="339" name="直線コネクタ 338"/>
        <xdr:cNvCxnSpPr/>
      </xdr:nvCxnSpPr>
      <xdr:spPr>
        <a:xfrm>
          <a:off x="10388600" y="1476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90848</xdr:rowOff>
    </xdr:from>
    <xdr:ext cx="469744" cy="259045"/>
    <xdr:sp macro="" textlink="">
      <xdr:nvSpPr>
        <xdr:cNvPr id="340" name="【公営住宅】&#10;一人当たり面積最大値テキスト"/>
        <xdr:cNvSpPr txBox="1"/>
      </xdr:nvSpPr>
      <xdr:spPr>
        <a:xfrm>
          <a:off x="10515600" y="1329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144171</xdr:rowOff>
    </xdr:from>
    <xdr:to>
      <xdr:col>55</xdr:col>
      <xdr:colOff>88900</xdr:colOff>
      <xdr:row>78</xdr:row>
      <xdr:rowOff>144171</xdr:rowOff>
    </xdr:to>
    <xdr:cxnSp macro="">
      <xdr:nvCxnSpPr>
        <xdr:cNvPr id="341" name="直線コネクタ 340"/>
        <xdr:cNvCxnSpPr/>
      </xdr:nvCxnSpPr>
      <xdr:spPr>
        <a:xfrm>
          <a:off x="10388600" y="135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7332</xdr:rowOff>
    </xdr:from>
    <xdr:ext cx="469744" cy="259045"/>
    <xdr:sp macro="" textlink="">
      <xdr:nvSpPr>
        <xdr:cNvPr id="342" name="【公営住宅】&#10;一人当たり面積平均値テキスト"/>
        <xdr:cNvSpPr txBox="1"/>
      </xdr:nvSpPr>
      <xdr:spPr>
        <a:xfrm>
          <a:off x="10515600" y="140662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28905</xdr:rowOff>
    </xdr:from>
    <xdr:to>
      <xdr:col>55</xdr:col>
      <xdr:colOff>50800</xdr:colOff>
      <xdr:row>82</xdr:row>
      <xdr:rowOff>130505</xdr:rowOff>
    </xdr:to>
    <xdr:sp macro="" textlink="">
      <xdr:nvSpPr>
        <xdr:cNvPr id="343" name="フローチャート: 判断 342"/>
        <xdr:cNvSpPr/>
      </xdr:nvSpPr>
      <xdr:spPr>
        <a:xfrm>
          <a:off x="10426700" y="1408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139091</xdr:rowOff>
    </xdr:from>
    <xdr:to>
      <xdr:col>50</xdr:col>
      <xdr:colOff>165100</xdr:colOff>
      <xdr:row>82</xdr:row>
      <xdr:rowOff>69241</xdr:rowOff>
    </xdr:to>
    <xdr:sp macro="" textlink="">
      <xdr:nvSpPr>
        <xdr:cNvPr id="344" name="フローチャート: 判断 343"/>
        <xdr:cNvSpPr/>
      </xdr:nvSpPr>
      <xdr:spPr>
        <a:xfrm>
          <a:off x="9588500" y="1402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14275</xdr:rowOff>
    </xdr:from>
    <xdr:to>
      <xdr:col>46</xdr:col>
      <xdr:colOff>38100</xdr:colOff>
      <xdr:row>82</xdr:row>
      <xdr:rowOff>115875</xdr:rowOff>
    </xdr:to>
    <xdr:sp macro="" textlink="">
      <xdr:nvSpPr>
        <xdr:cNvPr id="345" name="フローチャート: 判断 344"/>
        <xdr:cNvSpPr/>
      </xdr:nvSpPr>
      <xdr:spPr>
        <a:xfrm>
          <a:off x="8699500" y="1407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41708</xdr:rowOff>
    </xdr:from>
    <xdr:to>
      <xdr:col>41</xdr:col>
      <xdr:colOff>101600</xdr:colOff>
      <xdr:row>82</xdr:row>
      <xdr:rowOff>143308</xdr:rowOff>
    </xdr:to>
    <xdr:sp macro="" textlink="">
      <xdr:nvSpPr>
        <xdr:cNvPr id="346" name="フローチャート: 判断 345"/>
        <xdr:cNvSpPr/>
      </xdr:nvSpPr>
      <xdr:spPr>
        <a:xfrm>
          <a:off x="7810500" y="1410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20219</xdr:rowOff>
    </xdr:from>
    <xdr:to>
      <xdr:col>36</xdr:col>
      <xdr:colOff>165100</xdr:colOff>
      <xdr:row>82</xdr:row>
      <xdr:rowOff>121819</xdr:rowOff>
    </xdr:to>
    <xdr:sp macro="" textlink="">
      <xdr:nvSpPr>
        <xdr:cNvPr id="347" name="フローチャート: 判断 346"/>
        <xdr:cNvSpPr/>
      </xdr:nvSpPr>
      <xdr:spPr>
        <a:xfrm>
          <a:off x="6921500" y="1407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126288</xdr:rowOff>
    </xdr:from>
    <xdr:to>
      <xdr:col>55</xdr:col>
      <xdr:colOff>50800</xdr:colOff>
      <xdr:row>82</xdr:row>
      <xdr:rowOff>56438</xdr:rowOff>
    </xdr:to>
    <xdr:sp macro="" textlink="">
      <xdr:nvSpPr>
        <xdr:cNvPr id="353" name="楕円 352"/>
        <xdr:cNvSpPr/>
      </xdr:nvSpPr>
      <xdr:spPr>
        <a:xfrm>
          <a:off x="10426700" y="1401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149165</xdr:rowOff>
    </xdr:from>
    <xdr:ext cx="469744" cy="259045"/>
    <xdr:sp macro="" textlink="">
      <xdr:nvSpPr>
        <xdr:cNvPr id="354" name="【公営住宅】&#10;一人当たり面積該当値テキスト"/>
        <xdr:cNvSpPr txBox="1"/>
      </xdr:nvSpPr>
      <xdr:spPr>
        <a:xfrm>
          <a:off x="10515600" y="1386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131775</xdr:rowOff>
    </xdr:from>
    <xdr:to>
      <xdr:col>50</xdr:col>
      <xdr:colOff>165100</xdr:colOff>
      <xdr:row>82</xdr:row>
      <xdr:rowOff>61925</xdr:rowOff>
    </xdr:to>
    <xdr:sp macro="" textlink="">
      <xdr:nvSpPr>
        <xdr:cNvPr id="355" name="楕円 354"/>
        <xdr:cNvSpPr/>
      </xdr:nvSpPr>
      <xdr:spPr>
        <a:xfrm>
          <a:off x="9588500" y="1401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5638</xdr:rowOff>
    </xdr:from>
    <xdr:to>
      <xdr:col>55</xdr:col>
      <xdr:colOff>0</xdr:colOff>
      <xdr:row>82</xdr:row>
      <xdr:rowOff>11125</xdr:rowOff>
    </xdr:to>
    <xdr:cxnSp macro="">
      <xdr:nvCxnSpPr>
        <xdr:cNvPr id="356" name="直線コネクタ 355"/>
        <xdr:cNvCxnSpPr/>
      </xdr:nvCxnSpPr>
      <xdr:spPr>
        <a:xfrm flipV="1">
          <a:off x="9639300" y="14064538"/>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137261</xdr:rowOff>
    </xdr:from>
    <xdr:to>
      <xdr:col>46</xdr:col>
      <xdr:colOff>38100</xdr:colOff>
      <xdr:row>82</xdr:row>
      <xdr:rowOff>67411</xdr:rowOff>
    </xdr:to>
    <xdr:sp macro="" textlink="">
      <xdr:nvSpPr>
        <xdr:cNvPr id="357" name="楕円 356"/>
        <xdr:cNvSpPr/>
      </xdr:nvSpPr>
      <xdr:spPr>
        <a:xfrm>
          <a:off x="8699500" y="1402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11125</xdr:rowOff>
    </xdr:from>
    <xdr:to>
      <xdr:col>50</xdr:col>
      <xdr:colOff>114300</xdr:colOff>
      <xdr:row>82</xdr:row>
      <xdr:rowOff>16611</xdr:rowOff>
    </xdr:to>
    <xdr:cxnSp macro="">
      <xdr:nvCxnSpPr>
        <xdr:cNvPr id="358" name="直線コネクタ 357"/>
        <xdr:cNvCxnSpPr/>
      </xdr:nvCxnSpPr>
      <xdr:spPr>
        <a:xfrm flipV="1">
          <a:off x="8750300" y="1407002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102057</xdr:rowOff>
    </xdr:from>
    <xdr:to>
      <xdr:col>41</xdr:col>
      <xdr:colOff>101600</xdr:colOff>
      <xdr:row>81</xdr:row>
      <xdr:rowOff>32207</xdr:rowOff>
    </xdr:to>
    <xdr:sp macro="" textlink="">
      <xdr:nvSpPr>
        <xdr:cNvPr id="359" name="楕円 358"/>
        <xdr:cNvSpPr/>
      </xdr:nvSpPr>
      <xdr:spPr>
        <a:xfrm>
          <a:off x="7810500" y="1381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152857</xdr:rowOff>
    </xdr:from>
    <xdr:to>
      <xdr:col>45</xdr:col>
      <xdr:colOff>177800</xdr:colOff>
      <xdr:row>82</xdr:row>
      <xdr:rowOff>16611</xdr:rowOff>
    </xdr:to>
    <xdr:cxnSp macro="">
      <xdr:nvCxnSpPr>
        <xdr:cNvPr id="360" name="直線コネクタ 359"/>
        <xdr:cNvCxnSpPr/>
      </xdr:nvCxnSpPr>
      <xdr:spPr>
        <a:xfrm>
          <a:off x="7861300" y="13868857"/>
          <a:ext cx="889000" cy="20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105257</xdr:rowOff>
    </xdr:from>
    <xdr:to>
      <xdr:col>36</xdr:col>
      <xdr:colOff>165100</xdr:colOff>
      <xdr:row>81</xdr:row>
      <xdr:rowOff>35407</xdr:rowOff>
    </xdr:to>
    <xdr:sp macro="" textlink="">
      <xdr:nvSpPr>
        <xdr:cNvPr id="361" name="楕円 360"/>
        <xdr:cNvSpPr/>
      </xdr:nvSpPr>
      <xdr:spPr>
        <a:xfrm>
          <a:off x="6921500" y="1382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152857</xdr:rowOff>
    </xdr:from>
    <xdr:to>
      <xdr:col>41</xdr:col>
      <xdr:colOff>50800</xdr:colOff>
      <xdr:row>80</xdr:row>
      <xdr:rowOff>156057</xdr:rowOff>
    </xdr:to>
    <xdr:cxnSp macro="">
      <xdr:nvCxnSpPr>
        <xdr:cNvPr id="362" name="直線コネクタ 361"/>
        <xdr:cNvCxnSpPr/>
      </xdr:nvCxnSpPr>
      <xdr:spPr>
        <a:xfrm flipV="1">
          <a:off x="6972300" y="1386885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60368</xdr:rowOff>
    </xdr:from>
    <xdr:ext cx="469744" cy="259045"/>
    <xdr:sp macro="" textlink="">
      <xdr:nvSpPr>
        <xdr:cNvPr id="363" name="n_1aveValue【公営住宅】&#10;一人当たり面積"/>
        <xdr:cNvSpPr txBox="1"/>
      </xdr:nvSpPr>
      <xdr:spPr>
        <a:xfrm>
          <a:off x="9391727" y="1411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107002</xdr:rowOff>
    </xdr:from>
    <xdr:ext cx="469744" cy="259045"/>
    <xdr:sp macro="" textlink="">
      <xdr:nvSpPr>
        <xdr:cNvPr id="364" name="n_2aveValue【公営住宅】&#10;一人当たり面積"/>
        <xdr:cNvSpPr txBox="1"/>
      </xdr:nvSpPr>
      <xdr:spPr>
        <a:xfrm>
          <a:off x="8515427" y="1416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134435</xdr:rowOff>
    </xdr:from>
    <xdr:ext cx="469744" cy="259045"/>
    <xdr:sp macro="" textlink="">
      <xdr:nvSpPr>
        <xdr:cNvPr id="365" name="n_3aveValue【公営住宅】&#10;一人当たり面積"/>
        <xdr:cNvSpPr txBox="1"/>
      </xdr:nvSpPr>
      <xdr:spPr>
        <a:xfrm>
          <a:off x="7626427" y="1419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112946</xdr:rowOff>
    </xdr:from>
    <xdr:ext cx="469744" cy="259045"/>
    <xdr:sp macro="" textlink="">
      <xdr:nvSpPr>
        <xdr:cNvPr id="366" name="n_4aveValue【公営住宅】&#10;一人当たり面積"/>
        <xdr:cNvSpPr txBox="1"/>
      </xdr:nvSpPr>
      <xdr:spPr>
        <a:xfrm>
          <a:off x="6737427" y="1417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78452</xdr:rowOff>
    </xdr:from>
    <xdr:ext cx="469744" cy="259045"/>
    <xdr:sp macro="" textlink="">
      <xdr:nvSpPr>
        <xdr:cNvPr id="367" name="n_1mainValue【公営住宅】&#10;一人当たり面積"/>
        <xdr:cNvSpPr txBox="1"/>
      </xdr:nvSpPr>
      <xdr:spPr>
        <a:xfrm>
          <a:off x="9391727" y="1379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83938</xdr:rowOff>
    </xdr:from>
    <xdr:ext cx="469744" cy="259045"/>
    <xdr:sp macro="" textlink="">
      <xdr:nvSpPr>
        <xdr:cNvPr id="368" name="n_2mainValue【公営住宅】&#10;一人当たり面積"/>
        <xdr:cNvSpPr txBox="1"/>
      </xdr:nvSpPr>
      <xdr:spPr>
        <a:xfrm>
          <a:off x="8515427" y="137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48734</xdr:rowOff>
    </xdr:from>
    <xdr:ext cx="469744" cy="259045"/>
    <xdr:sp macro="" textlink="">
      <xdr:nvSpPr>
        <xdr:cNvPr id="369" name="n_3mainValue【公営住宅】&#10;一人当たり面積"/>
        <xdr:cNvSpPr txBox="1"/>
      </xdr:nvSpPr>
      <xdr:spPr>
        <a:xfrm>
          <a:off x="7626427" y="1359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51934</xdr:rowOff>
    </xdr:from>
    <xdr:ext cx="469744" cy="259045"/>
    <xdr:sp macro="" textlink="">
      <xdr:nvSpPr>
        <xdr:cNvPr id="370" name="n_4mainValue【公営住宅】&#10;一人当たり面積"/>
        <xdr:cNvSpPr txBox="1"/>
      </xdr:nvSpPr>
      <xdr:spPr>
        <a:xfrm>
          <a:off x="6737427" y="1359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9" name="テキスト ボックス 3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7" name="テキスト ボックス 4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9" name="テキスト ボックス 4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41</xdr:row>
      <xdr:rowOff>160020</xdr:rowOff>
    </xdr:to>
    <xdr:cxnSp macro="">
      <xdr:nvCxnSpPr>
        <xdr:cNvPr id="411" name="直線コネクタ 410"/>
        <xdr:cNvCxnSpPr/>
      </xdr:nvCxnSpPr>
      <xdr:spPr>
        <a:xfrm flipV="1">
          <a:off x="16318864" y="582549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412" name="【認定こども園・幼稚園・保育所】&#10;有形固定資産減価償却率最小値テキスト"/>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413" name="直線コネクタ 412"/>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414" name="【認定こども園・幼稚園・保育所】&#10;有形固定資産減価償却率最大値テキスト"/>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415" name="直線コネクタ 414"/>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416" name="【認定こども園・幼稚園・保育所】&#10;有形固定資産減価償却率平均値テキスト"/>
        <xdr:cNvSpPr txBox="1"/>
      </xdr:nvSpPr>
      <xdr:spPr>
        <a:xfrm>
          <a:off x="16357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417" name="フローチャート: 判断 416"/>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48260</xdr:rowOff>
    </xdr:from>
    <xdr:to>
      <xdr:col>81</xdr:col>
      <xdr:colOff>101600</xdr:colOff>
      <xdr:row>37</xdr:row>
      <xdr:rowOff>149860</xdr:rowOff>
    </xdr:to>
    <xdr:sp macro="" textlink="">
      <xdr:nvSpPr>
        <xdr:cNvPr id="418" name="フローチャート: 判断 417"/>
        <xdr:cNvSpPr/>
      </xdr:nvSpPr>
      <xdr:spPr>
        <a:xfrm>
          <a:off x="15430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419" name="フローチャート: 判断 418"/>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63500</xdr:rowOff>
    </xdr:from>
    <xdr:to>
      <xdr:col>72</xdr:col>
      <xdr:colOff>38100</xdr:colOff>
      <xdr:row>37</xdr:row>
      <xdr:rowOff>165100</xdr:rowOff>
    </xdr:to>
    <xdr:sp macro="" textlink="">
      <xdr:nvSpPr>
        <xdr:cNvPr id="420" name="フローチャート: 判断 419"/>
        <xdr:cNvSpPr/>
      </xdr:nvSpPr>
      <xdr:spPr>
        <a:xfrm>
          <a:off x="13652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21" name="フローチャート: 判断 420"/>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59690</xdr:rowOff>
    </xdr:from>
    <xdr:to>
      <xdr:col>85</xdr:col>
      <xdr:colOff>177800</xdr:colOff>
      <xdr:row>39</xdr:row>
      <xdr:rowOff>161290</xdr:rowOff>
    </xdr:to>
    <xdr:sp macro="" textlink="">
      <xdr:nvSpPr>
        <xdr:cNvPr id="427" name="楕円 426"/>
        <xdr:cNvSpPr/>
      </xdr:nvSpPr>
      <xdr:spPr>
        <a:xfrm>
          <a:off x="16268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38117</xdr:rowOff>
    </xdr:from>
    <xdr:ext cx="405111" cy="259045"/>
    <xdr:sp macro="" textlink="">
      <xdr:nvSpPr>
        <xdr:cNvPr id="428" name="【認定こども園・幼稚園・保育所】&#10;有形固定資産減価償却率該当値テキスト"/>
        <xdr:cNvSpPr txBox="1"/>
      </xdr:nvSpPr>
      <xdr:spPr>
        <a:xfrm>
          <a:off x="163576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38735</xdr:rowOff>
    </xdr:from>
    <xdr:to>
      <xdr:col>81</xdr:col>
      <xdr:colOff>101600</xdr:colOff>
      <xdr:row>39</xdr:row>
      <xdr:rowOff>140335</xdr:rowOff>
    </xdr:to>
    <xdr:sp macro="" textlink="">
      <xdr:nvSpPr>
        <xdr:cNvPr id="429" name="楕円 428"/>
        <xdr:cNvSpPr/>
      </xdr:nvSpPr>
      <xdr:spPr>
        <a:xfrm>
          <a:off x="15430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89535</xdr:rowOff>
    </xdr:from>
    <xdr:to>
      <xdr:col>85</xdr:col>
      <xdr:colOff>127000</xdr:colOff>
      <xdr:row>39</xdr:row>
      <xdr:rowOff>110490</xdr:rowOff>
    </xdr:to>
    <xdr:cxnSp macro="">
      <xdr:nvCxnSpPr>
        <xdr:cNvPr id="430" name="直線コネクタ 429"/>
        <xdr:cNvCxnSpPr/>
      </xdr:nvCxnSpPr>
      <xdr:spPr>
        <a:xfrm>
          <a:off x="15481300" y="677608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55880</xdr:rowOff>
    </xdr:from>
    <xdr:to>
      <xdr:col>76</xdr:col>
      <xdr:colOff>165100</xdr:colOff>
      <xdr:row>39</xdr:row>
      <xdr:rowOff>157480</xdr:rowOff>
    </xdr:to>
    <xdr:sp macro="" textlink="">
      <xdr:nvSpPr>
        <xdr:cNvPr id="431" name="楕円 430"/>
        <xdr:cNvSpPr/>
      </xdr:nvSpPr>
      <xdr:spPr>
        <a:xfrm>
          <a:off x="14541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89535</xdr:rowOff>
    </xdr:from>
    <xdr:to>
      <xdr:col>81</xdr:col>
      <xdr:colOff>50800</xdr:colOff>
      <xdr:row>39</xdr:row>
      <xdr:rowOff>106680</xdr:rowOff>
    </xdr:to>
    <xdr:cxnSp macro="">
      <xdr:nvCxnSpPr>
        <xdr:cNvPr id="432" name="直線コネクタ 431"/>
        <xdr:cNvCxnSpPr/>
      </xdr:nvCxnSpPr>
      <xdr:spPr>
        <a:xfrm flipV="1">
          <a:off x="14592300" y="67760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135890</xdr:rowOff>
    </xdr:from>
    <xdr:to>
      <xdr:col>72</xdr:col>
      <xdr:colOff>38100</xdr:colOff>
      <xdr:row>36</xdr:row>
      <xdr:rowOff>66040</xdr:rowOff>
    </xdr:to>
    <xdr:sp macro="" textlink="">
      <xdr:nvSpPr>
        <xdr:cNvPr id="433" name="楕円 432"/>
        <xdr:cNvSpPr/>
      </xdr:nvSpPr>
      <xdr:spPr>
        <a:xfrm>
          <a:off x="13652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15240</xdr:rowOff>
    </xdr:from>
    <xdr:to>
      <xdr:col>76</xdr:col>
      <xdr:colOff>114300</xdr:colOff>
      <xdr:row>39</xdr:row>
      <xdr:rowOff>106680</xdr:rowOff>
    </xdr:to>
    <xdr:cxnSp macro="">
      <xdr:nvCxnSpPr>
        <xdr:cNvPr id="434" name="直線コネクタ 433"/>
        <xdr:cNvCxnSpPr/>
      </xdr:nvCxnSpPr>
      <xdr:spPr>
        <a:xfrm>
          <a:off x="13703300" y="6187440"/>
          <a:ext cx="889000" cy="60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92075</xdr:rowOff>
    </xdr:from>
    <xdr:to>
      <xdr:col>67</xdr:col>
      <xdr:colOff>101600</xdr:colOff>
      <xdr:row>35</xdr:row>
      <xdr:rowOff>22225</xdr:rowOff>
    </xdr:to>
    <xdr:sp macro="" textlink="">
      <xdr:nvSpPr>
        <xdr:cNvPr id="435" name="楕円 434"/>
        <xdr:cNvSpPr/>
      </xdr:nvSpPr>
      <xdr:spPr>
        <a:xfrm>
          <a:off x="12763500" y="59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142875</xdr:rowOff>
    </xdr:from>
    <xdr:to>
      <xdr:col>71</xdr:col>
      <xdr:colOff>177800</xdr:colOff>
      <xdr:row>36</xdr:row>
      <xdr:rowOff>15240</xdr:rowOff>
    </xdr:to>
    <xdr:cxnSp macro="">
      <xdr:nvCxnSpPr>
        <xdr:cNvPr id="436" name="直線コネクタ 435"/>
        <xdr:cNvCxnSpPr/>
      </xdr:nvCxnSpPr>
      <xdr:spPr>
        <a:xfrm>
          <a:off x="12814300" y="5972175"/>
          <a:ext cx="8890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166387</xdr:rowOff>
    </xdr:from>
    <xdr:ext cx="405111" cy="259045"/>
    <xdr:sp macro="" textlink="">
      <xdr:nvSpPr>
        <xdr:cNvPr id="437" name="n_1aveValue【認定こども園・幼稚園・保育所】&#10;有形固定資産減価償却率"/>
        <xdr:cNvSpPr txBox="1"/>
      </xdr:nvSpPr>
      <xdr:spPr>
        <a:xfrm>
          <a:off x="15266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438" name="n_2aveValue【認定こども園・幼稚園・保育所】&#10;有形固定資産減価償却率"/>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156227</xdr:rowOff>
    </xdr:from>
    <xdr:ext cx="405111" cy="259045"/>
    <xdr:sp macro="" textlink="">
      <xdr:nvSpPr>
        <xdr:cNvPr id="439" name="n_3aveValue【認定こども園・幼稚園・保育所】&#10;有形固定資産減価償却率"/>
        <xdr:cNvSpPr txBox="1"/>
      </xdr:nvSpPr>
      <xdr:spPr>
        <a:xfrm>
          <a:off x="13500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78122</xdr:rowOff>
    </xdr:from>
    <xdr:ext cx="405111" cy="259045"/>
    <xdr:sp macro="" textlink="">
      <xdr:nvSpPr>
        <xdr:cNvPr id="440" name="n_4aveValue【認定こども園・幼稚園・保育所】&#10;有形固定資産減価償却率"/>
        <xdr:cNvSpPr txBox="1"/>
      </xdr:nvSpPr>
      <xdr:spPr>
        <a:xfrm>
          <a:off x="12611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131462</xdr:rowOff>
    </xdr:from>
    <xdr:ext cx="405111" cy="259045"/>
    <xdr:sp macro="" textlink="">
      <xdr:nvSpPr>
        <xdr:cNvPr id="441" name="n_1mainValue【認定こども園・幼稚園・保育所】&#10;有形固定資産減価償却率"/>
        <xdr:cNvSpPr txBox="1"/>
      </xdr:nvSpPr>
      <xdr:spPr>
        <a:xfrm>
          <a:off x="15266044"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148607</xdr:rowOff>
    </xdr:from>
    <xdr:ext cx="405111" cy="259045"/>
    <xdr:sp macro="" textlink="">
      <xdr:nvSpPr>
        <xdr:cNvPr id="442" name="n_2mainValue【認定こども園・幼稚園・保育所】&#10;有形固定資産減価償却率"/>
        <xdr:cNvSpPr txBox="1"/>
      </xdr:nvSpPr>
      <xdr:spPr>
        <a:xfrm>
          <a:off x="143897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82567</xdr:rowOff>
    </xdr:from>
    <xdr:ext cx="405111" cy="259045"/>
    <xdr:sp macro="" textlink="">
      <xdr:nvSpPr>
        <xdr:cNvPr id="443" name="n_3mainValue【認定こども園・幼稚園・保育所】&#10;有形固定資産減価償却率"/>
        <xdr:cNvSpPr txBox="1"/>
      </xdr:nvSpPr>
      <xdr:spPr>
        <a:xfrm>
          <a:off x="135007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38752</xdr:rowOff>
    </xdr:from>
    <xdr:ext cx="405111" cy="259045"/>
    <xdr:sp macro="" textlink="">
      <xdr:nvSpPr>
        <xdr:cNvPr id="444" name="n_4mainValue【認定こども園・幼稚園・保育所】&#10;有形固定資産減価償却率"/>
        <xdr:cNvSpPr txBox="1"/>
      </xdr:nvSpPr>
      <xdr:spPr>
        <a:xfrm>
          <a:off x="12611744" y="56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5" name="直線コネクタ 45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6" name="テキスト ボックス 45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7" name="直線コネクタ 45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58" name="テキスト ボックス 45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9" name="直線コネクタ 45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0" name="テキスト ボックス 45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1" name="直線コネクタ 46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2" name="テキスト ボックス 46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3" name="直線コネクタ 46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4" name="テキスト ボックス 46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5" name="直線コネクタ 46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6" name="テキスト ボックス 46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90896</xdr:rowOff>
    </xdr:from>
    <xdr:to>
      <xdr:col>116</xdr:col>
      <xdr:colOff>62864</xdr:colOff>
      <xdr:row>41</xdr:row>
      <xdr:rowOff>64770</xdr:rowOff>
    </xdr:to>
    <xdr:cxnSp macro="">
      <xdr:nvCxnSpPr>
        <xdr:cNvPr id="470" name="直線コネクタ 469"/>
        <xdr:cNvCxnSpPr/>
      </xdr:nvCxnSpPr>
      <xdr:spPr>
        <a:xfrm flipV="1">
          <a:off x="22160864" y="5748746"/>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71" name="【認定こども園・幼稚園・保育所】&#10;一人当たり面積最小値テキスト"/>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72" name="直線コネクタ 471"/>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37573</xdr:rowOff>
    </xdr:from>
    <xdr:ext cx="469744" cy="259045"/>
    <xdr:sp macro="" textlink="">
      <xdr:nvSpPr>
        <xdr:cNvPr id="473" name="【認定こども園・幼稚園・保育所】&#10;一人当たり面積最大値テキスト"/>
        <xdr:cNvSpPr txBox="1"/>
      </xdr:nvSpPr>
      <xdr:spPr>
        <a:xfrm>
          <a:off x="22199600" y="552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90896</xdr:rowOff>
    </xdr:from>
    <xdr:to>
      <xdr:col>116</xdr:col>
      <xdr:colOff>152400</xdr:colOff>
      <xdr:row>33</xdr:row>
      <xdr:rowOff>90896</xdr:rowOff>
    </xdr:to>
    <xdr:cxnSp macro="">
      <xdr:nvCxnSpPr>
        <xdr:cNvPr id="474" name="直線コネクタ 473"/>
        <xdr:cNvCxnSpPr/>
      </xdr:nvCxnSpPr>
      <xdr:spPr>
        <a:xfrm>
          <a:off x="22072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43378</xdr:rowOff>
    </xdr:from>
    <xdr:ext cx="469744" cy="259045"/>
    <xdr:sp macro="" textlink="">
      <xdr:nvSpPr>
        <xdr:cNvPr id="475" name="【認定こども園・幼稚園・保育所】&#10;一人当たり面積平均値テキスト"/>
        <xdr:cNvSpPr txBox="1"/>
      </xdr:nvSpPr>
      <xdr:spPr>
        <a:xfrm>
          <a:off x="22199600" y="6215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20501</xdr:rowOff>
    </xdr:from>
    <xdr:to>
      <xdr:col>116</xdr:col>
      <xdr:colOff>114300</xdr:colOff>
      <xdr:row>37</xdr:row>
      <xdr:rowOff>122101</xdr:rowOff>
    </xdr:to>
    <xdr:sp macro="" textlink="">
      <xdr:nvSpPr>
        <xdr:cNvPr id="476" name="フローチャート: 判断 475"/>
        <xdr:cNvSpPr/>
      </xdr:nvSpPr>
      <xdr:spPr>
        <a:xfrm>
          <a:off x="22110700" y="63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156028</xdr:rowOff>
    </xdr:from>
    <xdr:to>
      <xdr:col>112</xdr:col>
      <xdr:colOff>38100</xdr:colOff>
      <xdr:row>37</xdr:row>
      <xdr:rowOff>86178</xdr:rowOff>
    </xdr:to>
    <xdr:sp macro="" textlink="">
      <xdr:nvSpPr>
        <xdr:cNvPr id="477" name="フローチャート: 判断 476"/>
        <xdr:cNvSpPr/>
      </xdr:nvSpPr>
      <xdr:spPr>
        <a:xfrm>
          <a:off x="21272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125004</xdr:rowOff>
    </xdr:from>
    <xdr:to>
      <xdr:col>107</xdr:col>
      <xdr:colOff>101600</xdr:colOff>
      <xdr:row>38</xdr:row>
      <xdr:rowOff>55155</xdr:rowOff>
    </xdr:to>
    <xdr:sp macro="" textlink="">
      <xdr:nvSpPr>
        <xdr:cNvPr id="478" name="フローチャート: 判断 477"/>
        <xdr:cNvSpPr/>
      </xdr:nvSpPr>
      <xdr:spPr>
        <a:xfrm>
          <a:off x="20383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125004</xdr:rowOff>
    </xdr:from>
    <xdr:to>
      <xdr:col>102</xdr:col>
      <xdr:colOff>165100</xdr:colOff>
      <xdr:row>38</xdr:row>
      <xdr:rowOff>55155</xdr:rowOff>
    </xdr:to>
    <xdr:sp macro="" textlink="">
      <xdr:nvSpPr>
        <xdr:cNvPr id="479" name="フローチャート: 判断 478"/>
        <xdr:cNvSpPr/>
      </xdr:nvSpPr>
      <xdr:spPr>
        <a:xfrm>
          <a:off x="19494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141333</xdr:rowOff>
    </xdr:from>
    <xdr:to>
      <xdr:col>98</xdr:col>
      <xdr:colOff>38100</xdr:colOff>
      <xdr:row>38</xdr:row>
      <xdr:rowOff>71482</xdr:rowOff>
    </xdr:to>
    <xdr:sp macro="" textlink="">
      <xdr:nvSpPr>
        <xdr:cNvPr id="480" name="フローチャート: 判断 479"/>
        <xdr:cNvSpPr/>
      </xdr:nvSpPr>
      <xdr:spPr>
        <a:xfrm>
          <a:off x="18605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27033</xdr:rowOff>
    </xdr:from>
    <xdr:to>
      <xdr:col>116</xdr:col>
      <xdr:colOff>114300</xdr:colOff>
      <xdr:row>37</xdr:row>
      <xdr:rowOff>128633</xdr:rowOff>
    </xdr:to>
    <xdr:sp macro="" textlink="">
      <xdr:nvSpPr>
        <xdr:cNvPr id="486" name="楕円 485"/>
        <xdr:cNvSpPr/>
      </xdr:nvSpPr>
      <xdr:spPr>
        <a:xfrm>
          <a:off x="221107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5460</xdr:rowOff>
    </xdr:from>
    <xdr:ext cx="469744" cy="259045"/>
    <xdr:sp macro="" textlink="">
      <xdr:nvSpPr>
        <xdr:cNvPr id="487" name="【認定こども園・幼稚園・保育所】&#10;一人当たり面積該当値テキスト"/>
        <xdr:cNvSpPr txBox="1"/>
      </xdr:nvSpPr>
      <xdr:spPr>
        <a:xfrm>
          <a:off x="22199600" y="634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33564</xdr:rowOff>
    </xdr:from>
    <xdr:to>
      <xdr:col>112</xdr:col>
      <xdr:colOff>38100</xdr:colOff>
      <xdr:row>37</xdr:row>
      <xdr:rowOff>135164</xdr:rowOff>
    </xdr:to>
    <xdr:sp macro="" textlink="">
      <xdr:nvSpPr>
        <xdr:cNvPr id="488" name="楕円 487"/>
        <xdr:cNvSpPr/>
      </xdr:nvSpPr>
      <xdr:spPr>
        <a:xfrm>
          <a:off x="21272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77833</xdr:rowOff>
    </xdr:from>
    <xdr:to>
      <xdr:col>116</xdr:col>
      <xdr:colOff>63500</xdr:colOff>
      <xdr:row>37</xdr:row>
      <xdr:rowOff>84364</xdr:rowOff>
    </xdr:to>
    <xdr:cxnSp macro="">
      <xdr:nvCxnSpPr>
        <xdr:cNvPr id="489" name="直線コネクタ 488"/>
        <xdr:cNvCxnSpPr/>
      </xdr:nvCxnSpPr>
      <xdr:spPr>
        <a:xfrm flipV="1">
          <a:off x="21323300" y="642148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33564</xdr:rowOff>
    </xdr:from>
    <xdr:to>
      <xdr:col>107</xdr:col>
      <xdr:colOff>101600</xdr:colOff>
      <xdr:row>37</xdr:row>
      <xdr:rowOff>135164</xdr:rowOff>
    </xdr:to>
    <xdr:sp macro="" textlink="">
      <xdr:nvSpPr>
        <xdr:cNvPr id="490" name="楕円 489"/>
        <xdr:cNvSpPr/>
      </xdr:nvSpPr>
      <xdr:spPr>
        <a:xfrm>
          <a:off x="20383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84364</xdr:rowOff>
    </xdr:from>
    <xdr:to>
      <xdr:col>111</xdr:col>
      <xdr:colOff>177800</xdr:colOff>
      <xdr:row>37</xdr:row>
      <xdr:rowOff>84364</xdr:rowOff>
    </xdr:to>
    <xdr:cxnSp macro="">
      <xdr:nvCxnSpPr>
        <xdr:cNvPr id="491" name="直線コネクタ 490"/>
        <xdr:cNvCxnSpPr/>
      </xdr:nvCxnSpPr>
      <xdr:spPr>
        <a:xfrm>
          <a:off x="20434300" y="6428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92" name="楕円 491"/>
        <xdr:cNvSpPr/>
      </xdr:nvSpPr>
      <xdr:spPr>
        <a:xfrm>
          <a:off x="19494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84364</xdr:rowOff>
    </xdr:from>
    <xdr:to>
      <xdr:col>107</xdr:col>
      <xdr:colOff>50800</xdr:colOff>
      <xdr:row>38</xdr:row>
      <xdr:rowOff>40277</xdr:rowOff>
    </xdr:to>
    <xdr:cxnSp macro="">
      <xdr:nvCxnSpPr>
        <xdr:cNvPr id="493" name="直線コネクタ 492"/>
        <xdr:cNvCxnSpPr/>
      </xdr:nvCxnSpPr>
      <xdr:spPr>
        <a:xfrm flipV="1">
          <a:off x="19545300" y="6428014"/>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160927</xdr:rowOff>
    </xdr:from>
    <xdr:to>
      <xdr:col>98</xdr:col>
      <xdr:colOff>38100</xdr:colOff>
      <xdr:row>38</xdr:row>
      <xdr:rowOff>91077</xdr:rowOff>
    </xdr:to>
    <xdr:sp macro="" textlink="">
      <xdr:nvSpPr>
        <xdr:cNvPr id="494" name="楕円 493"/>
        <xdr:cNvSpPr/>
      </xdr:nvSpPr>
      <xdr:spPr>
        <a:xfrm>
          <a:off x="18605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40277</xdr:rowOff>
    </xdr:from>
    <xdr:to>
      <xdr:col>102</xdr:col>
      <xdr:colOff>114300</xdr:colOff>
      <xdr:row>38</xdr:row>
      <xdr:rowOff>40277</xdr:rowOff>
    </xdr:to>
    <xdr:cxnSp macro="">
      <xdr:nvCxnSpPr>
        <xdr:cNvPr id="495" name="直線コネクタ 494"/>
        <xdr:cNvCxnSpPr/>
      </xdr:nvCxnSpPr>
      <xdr:spPr>
        <a:xfrm>
          <a:off x="18656300" y="65553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102705</xdr:rowOff>
    </xdr:from>
    <xdr:ext cx="469744" cy="259045"/>
    <xdr:sp macro="" textlink="">
      <xdr:nvSpPr>
        <xdr:cNvPr id="496" name="n_1aveValue【認定こども園・幼稚園・保育所】&#10;一人当たり面積"/>
        <xdr:cNvSpPr txBox="1"/>
      </xdr:nvSpPr>
      <xdr:spPr>
        <a:xfrm>
          <a:off x="21075727" y="610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46281</xdr:rowOff>
    </xdr:from>
    <xdr:ext cx="469744" cy="259045"/>
    <xdr:sp macro="" textlink="">
      <xdr:nvSpPr>
        <xdr:cNvPr id="497" name="n_2aveValue【認定こども園・幼稚園・保育所】&#10;一人当たり面積"/>
        <xdr:cNvSpPr txBox="1"/>
      </xdr:nvSpPr>
      <xdr:spPr>
        <a:xfrm>
          <a:off x="20199427" y="656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71681</xdr:rowOff>
    </xdr:from>
    <xdr:ext cx="469744" cy="259045"/>
    <xdr:sp macro="" textlink="">
      <xdr:nvSpPr>
        <xdr:cNvPr id="498" name="n_3aveValue【認定こども園・幼稚園・保育所】&#10;一人当たり面積"/>
        <xdr:cNvSpPr txBox="1"/>
      </xdr:nvSpPr>
      <xdr:spPr>
        <a:xfrm>
          <a:off x="19310427" y="62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88010</xdr:rowOff>
    </xdr:from>
    <xdr:ext cx="469744" cy="259045"/>
    <xdr:sp macro="" textlink="">
      <xdr:nvSpPr>
        <xdr:cNvPr id="499" name="n_4aveValue【認定こども園・幼稚園・保育所】&#10;一人当たり面積"/>
        <xdr:cNvSpPr txBox="1"/>
      </xdr:nvSpPr>
      <xdr:spPr>
        <a:xfrm>
          <a:off x="18421427" y="626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126292</xdr:rowOff>
    </xdr:from>
    <xdr:ext cx="469744" cy="259045"/>
    <xdr:sp macro="" textlink="">
      <xdr:nvSpPr>
        <xdr:cNvPr id="500" name="n_1mainValue【認定こども園・幼稚園・保育所】&#10;一人当たり面積"/>
        <xdr:cNvSpPr txBox="1"/>
      </xdr:nvSpPr>
      <xdr:spPr>
        <a:xfrm>
          <a:off x="21075727" y="646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151691</xdr:rowOff>
    </xdr:from>
    <xdr:ext cx="469744" cy="259045"/>
    <xdr:sp macro="" textlink="">
      <xdr:nvSpPr>
        <xdr:cNvPr id="501" name="n_2mainValue【認定こども園・幼稚園・保育所】&#10;一人当たり面積"/>
        <xdr:cNvSpPr txBox="1"/>
      </xdr:nvSpPr>
      <xdr:spPr>
        <a:xfrm>
          <a:off x="20199427" y="615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82204</xdr:rowOff>
    </xdr:from>
    <xdr:ext cx="469744" cy="259045"/>
    <xdr:sp macro="" textlink="">
      <xdr:nvSpPr>
        <xdr:cNvPr id="502" name="n_3mainValue【認定こども園・幼稚園・保育所】&#10;一人当たり面積"/>
        <xdr:cNvSpPr txBox="1"/>
      </xdr:nvSpPr>
      <xdr:spPr>
        <a:xfrm>
          <a:off x="19310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82204</xdr:rowOff>
    </xdr:from>
    <xdr:ext cx="469744" cy="259045"/>
    <xdr:sp macro="" textlink="">
      <xdr:nvSpPr>
        <xdr:cNvPr id="503" name="n_4mainValue【認定こども園・幼稚園・保育所】&#10;一人当たり面積"/>
        <xdr:cNvSpPr txBox="1"/>
      </xdr:nvSpPr>
      <xdr:spPr>
        <a:xfrm>
          <a:off x="18421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4" name="テキスト ボックス 5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5" name="直線コネクタ 51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6" name="テキスト ボックス 51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7" name="直線コネクタ 51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8" name="テキスト ボックス 51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9" name="直線コネクタ 51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0" name="テキスト ボックス 51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1" name="直線コネクタ 52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2" name="テキスト ボックス 52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4" name="テキスト ボックス 52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162306</xdr:rowOff>
    </xdr:from>
    <xdr:to>
      <xdr:col>85</xdr:col>
      <xdr:colOff>126364</xdr:colOff>
      <xdr:row>63</xdr:row>
      <xdr:rowOff>125730</xdr:rowOff>
    </xdr:to>
    <xdr:cxnSp macro="">
      <xdr:nvCxnSpPr>
        <xdr:cNvPr id="526" name="直線コネクタ 525"/>
        <xdr:cNvCxnSpPr/>
      </xdr:nvCxnSpPr>
      <xdr:spPr>
        <a:xfrm flipV="1">
          <a:off x="16318864" y="9592056"/>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527"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528" name="直線コネクタ 527"/>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108983</xdr:rowOff>
    </xdr:from>
    <xdr:ext cx="405111" cy="259045"/>
    <xdr:sp macro="" textlink="">
      <xdr:nvSpPr>
        <xdr:cNvPr id="529" name="【学校施設】&#10;有形固定資産減価償却率最大値テキスト"/>
        <xdr:cNvSpPr txBox="1"/>
      </xdr:nvSpPr>
      <xdr:spPr>
        <a:xfrm>
          <a:off x="16357600" y="936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162306</xdr:rowOff>
    </xdr:from>
    <xdr:to>
      <xdr:col>86</xdr:col>
      <xdr:colOff>25400</xdr:colOff>
      <xdr:row>55</xdr:row>
      <xdr:rowOff>162306</xdr:rowOff>
    </xdr:to>
    <xdr:cxnSp macro="">
      <xdr:nvCxnSpPr>
        <xdr:cNvPr id="530" name="直線コネクタ 529"/>
        <xdr:cNvCxnSpPr/>
      </xdr:nvCxnSpPr>
      <xdr:spPr>
        <a:xfrm>
          <a:off x="16230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122953</xdr:rowOff>
    </xdr:from>
    <xdr:ext cx="405111" cy="259045"/>
    <xdr:sp macro="" textlink="">
      <xdr:nvSpPr>
        <xdr:cNvPr id="531" name="【学校施設】&#10;有形固定資産減価償却率平均値テキスト"/>
        <xdr:cNvSpPr txBox="1"/>
      </xdr:nvSpPr>
      <xdr:spPr>
        <a:xfrm>
          <a:off x="16357600" y="10238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100076</xdr:rowOff>
    </xdr:from>
    <xdr:to>
      <xdr:col>85</xdr:col>
      <xdr:colOff>177800</xdr:colOff>
      <xdr:row>61</xdr:row>
      <xdr:rowOff>30226</xdr:rowOff>
    </xdr:to>
    <xdr:sp macro="" textlink="">
      <xdr:nvSpPr>
        <xdr:cNvPr id="532" name="フローチャート: 判断 531"/>
        <xdr:cNvSpPr/>
      </xdr:nvSpPr>
      <xdr:spPr>
        <a:xfrm>
          <a:off x="162687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22352</xdr:rowOff>
    </xdr:from>
    <xdr:to>
      <xdr:col>81</xdr:col>
      <xdr:colOff>101600</xdr:colOff>
      <xdr:row>60</xdr:row>
      <xdr:rowOff>123952</xdr:rowOff>
    </xdr:to>
    <xdr:sp macro="" textlink="">
      <xdr:nvSpPr>
        <xdr:cNvPr id="533" name="フローチャート: 判断 532"/>
        <xdr:cNvSpPr/>
      </xdr:nvSpPr>
      <xdr:spPr>
        <a:xfrm>
          <a:off x="15430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77216</xdr:rowOff>
    </xdr:from>
    <xdr:to>
      <xdr:col>76</xdr:col>
      <xdr:colOff>165100</xdr:colOff>
      <xdr:row>61</xdr:row>
      <xdr:rowOff>7366</xdr:rowOff>
    </xdr:to>
    <xdr:sp macro="" textlink="">
      <xdr:nvSpPr>
        <xdr:cNvPr id="534" name="フローチャート: 判断 533"/>
        <xdr:cNvSpPr/>
      </xdr:nvSpPr>
      <xdr:spPr>
        <a:xfrm>
          <a:off x="14541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535" name="フローチャート: 判断 534"/>
        <xdr:cNvSpPr/>
      </xdr:nvSpPr>
      <xdr:spPr>
        <a:xfrm>
          <a:off x="13652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93218</xdr:rowOff>
    </xdr:from>
    <xdr:to>
      <xdr:col>67</xdr:col>
      <xdr:colOff>101600</xdr:colOff>
      <xdr:row>60</xdr:row>
      <xdr:rowOff>23368</xdr:rowOff>
    </xdr:to>
    <xdr:sp macro="" textlink="">
      <xdr:nvSpPr>
        <xdr:cNvPr id="536" name="フローチャート: 判断 535"/>
        <xdr:cNvSpPr/>
      </xdr:nvSpPr>
      <xdr:spPr>
        <a:xfrm>
          <a:off x="12763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125222</xdr:rowOff>
    </xdr:from>
    <xdr:to>
      <xdr:col>85</xdr:col>
      <xdr:colOff>177800</xdr:colOff>
      <xdr:row>62</xdr:row>
      <xdr:rowOff>55372</xdr:rowOff>
    </xdr:to>
    <xdr:sp macro="" textlink="">
      <xdr:nvSpPr>
        <xdr:cNvPr id="542" name="楕円 541"/>
        <xdr:cNvSpPr/>
      </xdr:nvSpPr>
      <xdr:spPr>
        <a:xfrm>
          <a:off x="162687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103649</xdr:rowOff>
    </xdr:from>
    <xdr:ext cx="405111" cy="259045"/>
    <xdr:sp macro="" textlink="">
      <xdr:nvSpPr>
        <xdr:cNvPr id="543" name="【学校施設】&#10;有形固定資産減価償却率該当値テキスト"/>
        <xdr:cNvSpPr txBox="1"/>
      </xdr:nvSpPr>
      <xdr:spPr>
        <a:xfrm>
          <a:off x="16357600"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161798</xdr:rowOff>
    </xdr:from>
    <xdr:to>
      <xdr:col>81</xdr:col>
      <xdr:colOff>101600</xdr:colOff>
      <xdr:row>62</xdr:row>
      <xdr:rowOff>91948</xdr:rowOff>
    </xdr:to>
    <xdr:sp macro="" textlink="">
      <xdr:nvSpPr>
        <xdr:cNvPr id="544" name="楕円 543"/>
        <xdr:cNvSpPr/>
      </xdr:nvSpPr>
      <xdr:spPr>
        <a:xfrm>
          <a:off x="15430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4572</xdr:rowOff>
    </xdr:from>
    <xdr:to>
      <xdr:col>85</xdr:col>
      <xdr:colOff>127000</xdr:colOff>
      <xdr:row>62</xdr:row>
      <xdr:rowOff>41148</xdr:rowOff>
    </xdr:to>
    <xdr:cxnSp macro="">
      <xdr:nvCxnSpPr>
        <xdr:cNvPr id="545" name="直線コネクタ 544"/>
        <xdr:cNvCxnSpPr/>
      </xdr:nvCxnSpPr>
      <xdr:spPr>
        <a:xfrm flipV="1">
          <a:off x="15481300" y="106344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68072</xdr:rowOff>
    </xdr:from>
    <xdr:to>
      <xdr:col>76</xdr:col>
      <xdr:colOff>165100</xdr:colOff>
      <xdr:row>62</xdr:row>
      <xdr:rowOff>169672</xdr:rowOff>
    </xdr:to>
    <xdr:sp macro="" textlink="">
      <xdr:nvSpPr>
        <xdr:cNvPr id="546" name="楕円 545"/>
        <xdr:cNvSpPr/>
      </xdr:nvSpPr>
      <xdr:spPr>
        <a:xfrm>
          <a:off x="14541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41148</xdr:rowOff>
    </xdr:from>
    <xdr:to>
      <xdr:col>81</xdr:col>
      <xdr:colOff>50800</xdr:colOff>
      <xdr:row>62</xdr:row>
      <xdr:rowOff>118872</xdr:rowOff>
    </xdr:to>
    <xdr:cxnSp macro="">
      <xdr:nvCxnSpPr>
        <xdr:cNvPr id="547" name="直線コネクタ 546"/>
        <xdr:cNvCxnSpPr/>
      </xdr:nvCxnSpPr>
      <xdr:spPr>
        <a:xfrm flipV="1">
          <a:off x="14592300" y="106710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45212</xdr:rowOff>
    </xdr:from>
    <xdr:to>
      <xdr:col>72</xdr:col>
      <xdr:colOff>38100</xdr:colOff>
      <xdr:row>56</xdr:row>
      <xdr:rowOff>146812</xdr:rowOff>
    </xdr:to>
    <xdr:sp macro="" textlink="">
      <xdr:nvSpPr>
        <xdr:cNvPr id="548" name="楕円 547"/>
        <xdr:cNvSpPr/>
      </xdr:nvSpPr>
      <xdr:spPr>
        <a:xfrm>
          <a:off x="13652500" y="96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96012</xdr:rowOff>
    </xdr:from>
    <xdr:to>
      <xdr:col>76</xdr:col>
      <xdr:colOff>114300</xdr:colOff>
      <xdr:row>62</xdr:row>
      <xdr:rowOff>118872</xdr:rowOff>
    </xdr:to>
    <xdr:cxnSp macro="">
      <xdr:nvCxnSpPr>
        <xdr:cNvPr id="549" name="直線コネクタ 548"/>
        <xdr:cNvCxnSpPr/>
      </xdr:nvCxnSpPr>
      <xdr:spPr>
        <a:xfrm>
          <a:off x="13703300" y="9697212"/>
          <a:ext cx="889000" cy="105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111506</xdr:rowOff>
    </xdr:from>
    <xdr:to>
      <xdr:col>67</xdr:col>
      <xdr:colOff>101600</xdr:colOff>
      <xdr:row>56</xdr:row>
      <xdr:rowOff>41656</xdr:rowOff>
    </xdr:to>
    <xdr:sp macro="" textlink="">
      <xdr:nvSpPr>
        <xdr:cNvPr id="550" name="楕円 549"/>
        <xdr:cNvSpPr/>
      </xdr:nvSpPr>
      <xdr:spPr>
        <a:xfrm>
          <a:off x="12763500" y="954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162306</xdr:rowOff>
    </xdr:from>
    <xdr:to>
      <xdr:col>71</xdr:col>
      <xdr:colOff>177800</xdr:colOff>
      <xdr:row>56</xdr:row>
      <xdr:rowOff>96012</xdr:rowOff>
    </xdr:to>
    <xdr:cxnSp macro="">
      <xdr:nvCxnSpPr>
        <xdr:cNvPr id="551" name="直線コネクタ 550"/>
        <xdr:cNvCxnSpPr/>
      </xdr:nvCxnSpPr>
      <xdr:spPr>
        <a:xfrm>
          <a:off x="12814300" y="959205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140479</xdr:rowOff>
    </xdr:from>
    <xdr:ext cx="405111" cy="259045"/>
    <xdr:sp macro="" textlink="">
      <xdr:nvSpPr>
        <xdr:cNvPr id="552" name="n_1aveValue【学校施設】&#10;有形固定資産減価償却率"/>
        <xdr:cNvSpPr txBox="1"/>
      </xdr:nvSpPr>
      <xdr:spPr>
        <a:xfrm>
          <a:off x="15266044" y="1008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23893</xdr:rowOff>
    </xdr:from>
    <xdr:ext cx="405111" cy="259045"/>
    <xdr:sp macro="" textlink="">
      <xdr:nvSpPr>
        <xdr:cNvPr id="553" name="n_2aveValue【学校施設】&#10;有形固定資産減価償却率"/>
        <xdr:cNvSpPr txBox="1"/>
      </xdr:nvSpPr>
      <xdr:spPr>
        <a:xfrm>
          <a:off x="14389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83075</xdr:rowOff>
    </xdr:from>
    <xdr:ext cx="405111" cy="259045"/>
    <xdr:sp macro="" textlink="">
      <xdr:nvSpPr>
        <xdr:cNvPr id="554" name="n_3aveValue【学校施設】&#10;有形固定資産減価償却率"/>
        <xdr:cNvSpPr txBox="1"/>
      </xdr:nvSpPr>
      <xdr:spPr>
        <a:xfrm>
          <a:off x="13500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14495</xdr:rowOff>
    </xdr:from>
    <xdr:ext cx="405111" cy="259045"/>
    <xdr:sp macro="" textlink="">
      <xdr:nvSpPr>
        <xdr:cNvPr id="555" name="n_4aveValue【学校施設】&#10;有形固定資産減価償却率"/>
        <xdr:cNvSpPr txBox="1"/>
      </xdr:nvSpPr>
      <xdr:spPr>
        <a:xfrm>
          <a:off x="12611744" y="1030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83075</xdr:rowOff>
    </xdr:from>
    <xdr:ext cx="405111" cy="259045"/>
    <xdr:sp macro="" textlink="">
      <xdr:nvSpPr>
        <xdr:cNvPr id="556" name="n_1mainValue【学校施設】&#10;有形固定資産減価償却率"/>
        <xdr:cNvSpPr txBox="1"/>
      </xdr:nvSpPr>
      <xdr:spPr>
        <a:xfrm>
          <a:off x="15266044" y="1071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160799</xdr:rowOff>
    </xdr:from>
    <xdr:ext cx="405111" cy="259045"/>
    <xdr:sp macro="" textlink="">
      <xdr:nvSpPr>
        <xdr:cNvPr id="557" name="n_2mainValue【学校施設】&#10;有形固定資産減価償却率"/>
        <xdr:cNvSpPr txBox="1"/>
      </xdr:nvSpPr>
      <xdr:spPr>
        <a:xfrm>
          <a:off x="14389744" y="1079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163339</xdr:rowOff>
    </xdr:from>
    <xdr:ext cx="405111" cy="259045"/>
    <xdr:sp macro="" textlink="">
      <xdr:nvSpPr>
        <xdr:cNvPr id="558" name="n_3mainValue【学校施設】&#10;有形固定資産減価償却率"/>
        <xdr:cNvSpPr txBox="1"/>
      </xdr:nvSpPr>
      <xdr:spPr>
        <a:xfrm>
          <a:off x="13500744" y="942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58183</xdr:rowOff>
    </xdr:from>
    <xdr:ext cx="405111" cy="259045"/>
    <xdr:sp macro="" textlink="">
      <xdr:nvSpPr>
        <xdr:cNvPr id="559" name="n_4mainValue【学校施設】&#10;有形固定資産減価償却率"/>
        <xdr:cNvSpPr txBox="1"/>
      </xdr:nvSpPr>
      <xdr:spPr>
        <a:xfrm>
          <a:off x="12611744" y="931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0" name="テキスト ボックス 56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1" name="直線コネクタ 5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2" name="テキスト ボックス 5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3" name="直線コネクタ 5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4" name="テキスト ボックス 5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5" name="直線コネクタ 5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6" name="テキスト ボックス 5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7" name="直線コネクタ 5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8" name="テキスト ボックス 5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9" name="直線コネクタ 5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0" name="テキスト ボックス 5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156972</xdr:rowOff>
    </xdr:from>
    <xdr:to>
      <xdr:col>116</xdr:col>
      <xdr:colOff>62864</xdr:colOff>
      <xdr:row>62</xdr:row>
      <xdr:rowOff>130302</xdr:rowOff>
    </xdr:to>
    <xdr:cxnSp macro="">
      <xdr:nvCxnSpPr>
        <xdr:cNvPr id="584" name="直線コネクタ 583"/>
        <xdr:cNvCxnSpPr/>
      </xdr:nvCxnSpPr>
      <xdr:spPr>
        <a:xfrm flipV="1">
          <a:off x="22160864" y="9586722"/>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134129</xdr:rowOff>
    </xdr:from>
    <xdr:ext cx="469744" cy="259045"/>
    <xdr:sp macro="" textlink="">
      <xdr:nvSpPr>
        <xdr:cNvPr id="585" name="【学校施設】&#10;一人当たり面積最小値テキスト"/>
        <xdr:cNvSpPr txBox="1"/>
      </xdr:nvSpPr>
      <xdr:spPr>
        <a:xfrm>
          <a:off x="22199600" y="1076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130302</xdr:rowOff>
    </xdr:from>
    <xdr:to>
      <xdr:col>116</xdr:col>
      <xdr:colOff>152400</xdr:colOff>
      <xdr:row>62</xdr:row>
      <xdr:rowOff>130302</xdr:rowOff>
    </xdr:to>
    <xdr:cxnSp macro="">
      <xdr:nvCxnSpPr>
        <xdr:cNvPr id="586" name="直線コネクタ 585"/>
        <xdr:cNvCxnSpPr/>
      </xdr:nvCxnSpPr>
      <xdr:spPr>
        <a:xfrm>
          <a:off x="22072600" y="1076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103649</xdr:rowOff>
    </xdr:from>
    <xdr:ext cx="469744" cy="259045"/>
    <xdr:sp macro="" textlink="">
      <xdr:nvSpPr>
        <xdr:cNvPr id="587" name="【学校施設】&#10;一人当たり面積最大値テキスト"/>
        <xdr:cNvSpPr txBox="1"/>
      </xdr:nvSpPr>
      <xdr:spPr>
        <a:xfrm>
          <a:off x="22199600" y="936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156972</xdr:rowOff>
    </xdr:from>
    <xdr:to>
      <xdr:col>116</xdr:col>
      <xdr:colOff>152400</xdr:colOff>
      <xdr:row>55</xdr:row>
      <xdr:rowOff>156972</xdr:rowOff>
    </xdr:to>
    <xdr:cxnSp macro="">
      <xdr:nvCxnSpPr>
        <xdr:cNvPr id="588" name="直線コネクタ 587"/>
        <xdr:cNvCxnSpPr/>
      </xdr:nvCxnSpPr>
      <xdr:spPr>
        <a:xfrm>
          <a:off x="22072600" y="958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24655</xdr:rowOff>
    </xdr:from>
    <xdr:ext cx="469744" cy="259045"/>
    <xdr:sp macro="" textlink="">
      <xdr:nvSpPr>
        <xdr:cNvPr id="589" name="【学校施設】&#10;一人当たり面積平均値テキスト"/>
        <xdr:cNvSpPr txBox="1"/>
      </xdr:nvSpPr>
      <xdr:spPr>
        <a:xfrm>
          <a:off x="22199600" y="1014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xdr:rowOff>
    </xdr:from>
    <xdr:to>
      <xdr:col>116</xdr:col>
      <xdr:colOff>114300</xdr:colOff>
      <xdr:row>60</xdr:row>
      <xdr:rowOff>103378</xdr:rowOff>
    </xdr:to>
    <xdr:sp macro="" textlink="">
      <xdr:nvSpPr>
        <xdr:cNvPr id="590" name="フローチャート: 判断 589"/>
        <xdr:cNvSpPr/>
      </xdr:nvSpPr>
      <xdr:spPr>
        <a:xfrm>
          <a:off x="22110700" y="102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28829</xdr:rowOff>
    </xdr:from>
    <xdr:to>
      <xdr:col>112</xdr:col>
      <xdr:colOff>38100</xdr:colOff>
      <xdr:row>60</xdr:row>
      <xdr:rowOff>130429</xdr:rowOff>
    </xdr:to>
    <xdr:sp macro="" textlink="">
      <xdr:nvSpPr>
        <xdr:cNvPr id="591" name="フローチャート: 判断 590"/>
        <xdr:cNvSpPr/>
      </xdr:nvSpPr>
      <xdr:spPr>
        <a:xfrm>
          <a:off x="21272500" y="1031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121793</xdr:rowOff>
    </xdr:from>
    <xdr:to>
      <xdr:col>107</xdr:col>
      <xdr:colOff>101600</xdr:colOff>
      <xdr:row>61</xdr:row>
      <xdr:rowOff>51943</xdr:rowOff>
    </xdr:to>
    <xdr:sp macro="" textlink="">
      <xdr:nvSpPr>
        <xdr:cNvPr id="592" name="フローチャート: 判断 591"/>
        <xdr:cNvSpPr/>
      </xdr:nvSpPr>
      <xdr:spPr>
        <a:xfrm>
          <a:off x="20383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1397</xdr:rowOff>
    </xdr:from>
    <xdr:to>
      <xdr:col>102</xdr:col>
      <xdr:colOff>165100</xdr:colOff>
      <xdr:row>61</xdr:row>
      <xdr:rowOff>102997</xdr:rowOff>
    </xdr:to>
    <xdr:sp macro="" textlink="">
      <xdr:nvSpPr>
        <xdr:cNvPr id="593" name="フローチャート: 判断 592"/>
        <xdr:cNvSpPr/>
      </xdr:nvSpPr>
      <xdr:spPr>
        <a:xfrm>
          <a:off x="19494500" y="104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32639</xdr:rowOff>
    </xdr:from>
    <xdr:to>
      <xdr:col>98</xdr:col>
      <xdr:colOff>38100</xdr:colOff>
      <xdr:row>61</xdr:row>
      <xdr:rowOff>134239</xdr:rowOff>
    </xdr:to>
    <xdr:sp macro="" textlink="">
      <xdr:nvSpPr>
        <xdr:cNvPr id="594" name="フローチャート: 判断 593"/>
        <xdr:cNvSpPr/>
      </xdr:nvSpPr>
      <xdr:spPr>
        <a:xfrm>
          <a:off x="18605500" y="1049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65024</xdr:rowOff>
    </xdr:from>
    <xdr:to>
      <xdr:col>116</xdr:col>
      <xdr:colOff>114300</xdr:colOff>
      <xdr:row>60</xdr:row>
      <xdr:rowOff>166624</xdr:rowOff>
    </xdr:to>
    <xdr:sp macro="" textlink="">
      <xdr:nvSpPr>
        <xdr:cNvPr id="600" name="楕円 599"/>
        <xdr:cNvSpPr/>
      </xdr:nvSpPr>
      <xdr:spPr>
        <a:xfrm>
          <a:off x="22110700" y="1035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43451</xdr:rowOff>
    </xdr:from>
    <xdr:ext cx="469744" cy="259045"/>
    <xdr:sp macro="" textlink="">
      <xdr:nvSpPr>
        <xdr:cNvPr id="601" name="【学校施設】&#10;一人当たり面積該当値テキスト"/>
        <xdr:cNvSpPr txBox="1"/>
      </xdr:nvSpPr>
      <xdr:spPr>
        <a:xfrm>
          <a:off x="22199600" y="1033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116078</xdr:rowOff>
    </xdr:from>
    <xdr:to>
      <xdr:col>112</xdr:col>
      <xdr:colOff>38100</xdr:colOff>
      <xdr:row>61</xdr:row>
      <xdr:rowOff>46228</xdr:rowOff>
    </xdr:to>
    <xdr:sp macro="" textlink="">
      <xdr:nvSpPr>
        <xdr:cNvPr id="602" name="楕円 601"/>
        <xdr:cNvSpPr/>
      </xdr:nvSpPr>
      <xdr:spPr>
        <a:xfrm>
          <a:off x="21272500" y="104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115824</xdr:rowOff>
    </xdr:from>
    <xdr:to>
      <xdr:col>116</xdr:col>
      <xdr:colOff>63500</xdr:colOff>
      <xdr:row>60</xdr:row>
      <xdr:rowOff>166878</xdr:rowOff>
    </xdr:to>
    <xdr:cxnSp macro="">
      <xdr:nvCxnSpPr>
        <xdr:cNvPr id="603" name="直線コネクタ 602"/>
        <xdr:cNvCxnSpPr/>
      </xdr:nvCxnSpPr>
      <xdr:spPr>
        <a:xfrm flipV="1">
          <a:off x="21323300" y="10402824"/>
          <a:ext cx="8382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86360</xdr:rowOff>
    </xdr:from>
    <xdr:to>
      <xdr:col>107</xdr:col>
      <xdr:colOff>101600</xdr:colOff>
      <xdr:row>61</xdr:row>
      <xdr:rowOff>16510</xdr:rowOff>
    </xdr:to>
    <xdr:sp macro="" textlink="">
      <xdr:nvSpPr>
        <xdr:cNvPr id="604" name="楕円 603"/>
        <xdr:cNvSpPr/>
      </xdr:nvSpPr>
      <xdr:spPr>
        <a:xfrm>
          <a:off x="20383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137160</xdr:rowOff>
    </xdr:from>
    <xdr:to>
      <xdr:col>111</xdr:col>
      <xdr:colOff>177800</xdr:colOff>
      <xdr:row>60</xdr:row>
      <xdr:rowOff>166878</xdr:rowOff>
    </xdr:to>
    <xdr:cxnSp macro="">
      <xdr:nvCxnSpPr>
        <xdr:cNvPr id="605" name="直線コネクタ 604"/>
        <xdr:cNvCxnSpPr/>
      </xdr:nvCxnSpPr>
      <xdr:spPr>
        <a:xfrm>
          <a:off x="20434300" y="1042416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23876</xdr:rowOff>
    </xdr:from>
    <xdr:to>
      <xdr:col>102</xdr:col>
      <xdr:colOff>165100</xdr:colOff>
      <xdr:row>63</xdr:row>
      <xdr:rowOff>125476</xdr:rowOff>
    </xdr:to>
    <xdr:sp macro="" textlink="">
      <xdr:nvSpPr>
        <xdr:cNvPr id="606" name="楕円 605"/>
        <xdr:cNvSpPr/>
      </xdr:nvSpPr>
      <xdr:spPr>
        <a:xfrm>
          <a:off x="19494500" y="108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137160</xdr:rowOff>
    </xdr:from>
    <xdr:to>
      <xdr:col>107</xdr:col>
      <xdr:colOff>50800</xdr:colOff>
      <xdr:row>63</xdr:row>
      <xdr:rowOff>74676</xdr:rowOff>
    </xdr:to>
    <xdr:cxnSp macro="">
      <xdr:nvCxnSpPr>
        <xdr:cNvPr id="607" name="直線コネクタ 606"/>
        <xdr:cNvCxnSpPr/>
      </xdr:nvCxnSpPr>
      <xdr:spPr>
        <a:xfrm flipV="1">
          <a:off x="19545300" y="10424160"/>
          <a:ext cx="889000" cy="45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26162</xdr:rowOff>
    </xdr:from>
    <xdr:to>
      <xdr:col>98</xdr:col>
      <xdr:colOff>38100</xdr:colOff>
      <xdr:row>63</xdr:row>
      <xdr:rowOff>127762</xdr:rowOff>
    </xdr:to>
    <xdr:sp macro="" textlink="">
      <xdr:nvSpPr>
        <xdr:cNvPr id="608" name="楕円 607"/>
        <xdr:cNvSpPr/>
      </xdr:nvSpPr>
      <xdr:spPr>
        <a:xfrm>
          <a:off x="18605500" y="108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74676</xdr:rowOff>
    </xdr:from>
    <xdr:to>
      <xdr:col>102</xdr:col>
      <xdr:colOff>114300</xdr:colOff>
      <xdr:row>63</xdr:row>
      <xdr:rowOff>76962</xdr:rowOff>
    </xdr:to>
    <xdr:cxnSp macro="">
      <xdr:nvCxnSpPr>
        <xdr:cNvPr id="609" name="直線コネクタ 608"/>
        <xdr:cNvCxnSpPr/>
      </xdr:nvCxnSpPr>
      <xdr:spPr>
        <a:xfrm flipV="1">
          <a:off x="18656300" y="108760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146956</xdr:rowOff>
    </xdr:from>
    <xdr:ext cx="469744" cy="259045"/>
    <xdr:sp macro="" textlink="">
      <xdr:nvSpPr>
        <xdr:cNvPr id="610" name="n_1aveValue【学校施設】&#10;一人当たり面積"/>
        <xdr:cNvSpPr txBox="1"/>
      </xdr:nvSpPr>
      <xdr:spPr>
        <a:xfrm>
          <a:off x="21075727" y="1009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43070</xdr:rowOff>
    </xdr:from>
    <xdr:ext cx="469744" cy="259045"/>
    <xdr:sp macro="" textlink="">
      <xdr:nvSpPr>
        <xdr:cNvPr id="611" name="n_2aveValue【学校施設】&#10;一人当たり面積"/>
        <xdr:cNvSpPr txBox="1"/>
      </xdr:nvSpPr>
      <xdr:spPr>
        <a:xfrm>
          <a:off x="20199427"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119524</xdr:rowOff>
    </xdr:from>
    <xdr:ext cx="469744" cy="259045"/>
    <xdr:sp macro="" textlink="">
      <xdr:nvSpPr>
        <xdr:cNvPr id="612" name="n_3aveValue【学校施設】&#10;一人当たり面積"/>
        <xdr:cNvSpPr txBox="1"/>
      </xdr:nvSpPr>
      <xdr:spPr>
        <a:xfrm>
          <a:off x="19310427" y="102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150766</xdr:rowOff>
    </xdr:from>
    <xdr:ext cx="469744" cy="259045"/>
    <xdr:sp macro="" textlink="">
      <xdr:nvSpPr>
        <xdr:cNvPr id="613" name="n_4aveValue【学校施設】&#10;一人当たり面積"/>
        <xdr:cNvSpPr txBox="1"/>
      </xdr:nvSpPr>
      <xdr:spPr>
        <a:xfrm>
          <a:off x="18421427" y="1026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37355</xdr:rowOff>
    </xdr:from>
    <xdr:ext cx="469744" cy="259045"/>
    <xdr:sp macro="" textlink="">
      <xdr:nvSpPr>
        <xdr:cNvPr id="614" name="n_1mainValue【学校施設】&#10;一人当たり面積"/>
        <xdr:cNvSpPr txBox="1"/>
      </xdr:nvSpPr>
      <xdr:spPr>
        <a:xfrm>
          <a:off x="21075727" y="104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33037</xdr:rowOff>
    </xdr:from>
    <xdr:ext cx="469744" cy="259045"/>
    <xdr:sp macro="" textlink="">
      <xdr:nvSpPr>
        <xdr:cNvPr id="615" name="n_2mainValue【学校施設】&#10;一人当たり面積"/>
        <xdr:cNvSpPr txBox="1"/>
      </xdr:nvSpPr>
      <xdr:spPr>
        <a:xfrm>
          <a:off x="20199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116603</xdr:rowOff>
    </xdr:from>
    <xdr:ext cx="469744" cy="259045"/>
    <xdr:sp macro="" textlink="">
      <xdr:nvSpPr>
        <xdr:cNvPr id="616" name="n_3mainValue【学校施設】&#10;一人当たり面積"/>
        <xdr:cNvSpPr txBox="1"/>
      </xdr:nvSpPr>
      <xdr:spPr>
        <a:xfrm>
          <a:off x="19310427" y="109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118889</xdr:rowOff>
    </xdr:from>
    <xdr:ext cx="469744" cy="259045"/>
    <xdr:sp macro="" textlink="">
      <xdr:nvSpPr>
        <xdr:cNvPr id="617" name="n_4mainValue【学校施設】&#10;一人当たり面積"/>
        <xdr:cNvSpPr txBox="1"/>
      </xdr:nvSpPr>
      <xdr:spPr>
        <a:xfrm>
          <a:off x="18421427" y="1092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29" name="直線コネクタ 62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0" name="テキスト ボックス 629"/>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1" name="直線コネクタ 63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2" name="テキスト ボックス 63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3" name="直線コネクタ 63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4" name="テキスト ボックス 63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5" name="直線コネクタ 63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6" name="テキスト ボックス 63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8" name="テキスト ボックス 63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63246</xdr:rowOff>
    </xdr:from>
    <xdr:to>
      <xdr:col>85</xdr:col>
      <xdr:colOff>126364</xdr:colOff>
      <xdr:row>86</xdr:row>
      <xdr:rowOff>17526</xdr:rowOff>
    </xdr:to>
    <xdr:cxnSp macro="">
      <xdr:nvCxnSpPr>
        <xdr:cNvPr id="640" name="直線コネクタ 639"/>
        <xdr:cNvCxnSpPr/>
      </xdr:nvCxnSpPr>
      <xdr:spPr>
        <a:xfrm flipV="1">
          <a:off x="16318864" y="1360779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21353</xdr:rowOff>
    </xdr:from>
    <xdr:ext cx="405111" cy="259045"/>
    <xdr:sp macro="" textlink="">
      <xdr:nvSpPr>
        <xdr:cNvPr id="641" name="【児童館】&#10;有形固定資産減価償却率最小値テキスト"/>
        <xdr:cNvSpPr txBox="1"/>
      </xdr:nvSpPr>
      <xdr:spPr>
        <a:xfrm>
          <a:off x="16357600" y="1476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17526</xdr:rowOff>
    </xdr:from>
    <xdr:to>
      <xdr:col>86</xdr:col>
      <xdr:colOff>25400</xdr:colOff>
      <xdr:row>86</xdr:row>
      <xdr:rowOff>17526</xdr:rowOff>
    </xdr:to>
    <xdr:cxnSp macro="">
      <xdr:nvCxnSpPr>
        <xdr:cNvPr id="642" name="直線コネクタ 641"/>
        <xdr:cNvCxnSpPr/>
      </xdr:nvCxnSpPr>
      <xdr:spPr>
        <a:xfrm>
          <a:off x="16230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9923</xdr:rowOff>
    </xdr:from>
    <xdr:ext cx="405111" cy="259045"/>
    <xdr:sp macro="" textlink="">
      <xdr:nvSpPr>
        <xdr:cNvPr id="643" name="【児童館】&#10;有形固定資産減価償却率最大値テキスト"/>
        <xdr:cNvSpPr txBox="1"/>
      </xdr:nvSpPr>
      <xdr:spPr>
        <a:xfrm>
          <a:off x="16357600" y="13383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63246</xdr:rowOff>
    </xdr:from>
    <xdr:to>
      <xdr:col>86</xdr:col>
      <xdr:colOff>25400</xdr:colOff>
      <xdr:row>79</xdr:row>
      <xdr:rowOff>63246</xdr:rowOff>
    </xdr:to>
    <xdr:cxnSp macro="">
      <xdr:nvCxnSpPr>
        <xdr:cNvPr id="644" name="直線コネクタ 643"/>
        <xdr:cNvCxnSpPr/>
      </xdr:nvCxnSpPr>
      <xdr:spPr>
        <a:xfrm>
          <a:off x="16230600" y="1360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645" name="【児童館】&#10;有形固定資産減価償却率平均値テキスト"/>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46" name="フローチャート: 判断 645"/>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113030</xdr:rowOff>
    </xdr:from>
    <xdr:to>
      <xdr:col>81</xdr:col>
      <xdr:colOff>101600</xdr:colOff>
      <xdr:row>83</xdr:row>
      <xdr:rowOff>43180</xdr:rowOff>
    </xdr:to>
    <xdr:sp macro="" textlink="">
      <xdr:nvSpPr>
        <xdr:cNvPr id="647" name="フローチャート: 判断 646"/>
        <xdr:cNvSpPr/>
      </xdr:nvSpPr>
      <xdr:spPr>
        <a:xfrm>
          <a:off x="15430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133604</xdr:rowOff>
    </xdr:from>
    <xdr:to>
      <xdr:col>76</xdr:col>
      <xdr:colOff>165100</xdr:colOff>
      <xdr:row>83</xdr:row>
      <xdr:rowOff>63754</xdr:rowOff>
    </xdr:to>
    <xdr:sp macro="" textlink="">
      <xdr:nvSpPr>
        <xdr:cNvPr id="648" name="フローチャート: 判断 647"/>
        <xdr:cNvSpPr/>
      </xdr:nvSpPr>
      <xdr:spPr>
        <a:xfrm>
          <a:off x="14541500" y="1419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165608</xdr:rowOff>
    </xdr:from>
    <xdr:to>
      <xdr:col>72</xdr:col>
      <xdr:colOff>38100</xdr:colOff>
      <xdr:row>83</xdr:row>
      <xdr:rowOff>95758</xdr:rowOff>
    </xdr:to>
    <xdr:sp macro="" textlink="">
      <xdr:nvSpPr>
        <xdr:cNvPr id="649" name="フローチャート: 判断 648"/>
        <xdr:cNvSpPr/>
      </xdr:nvSpPr>
      <xdr:spPr>
        <a:xfrm>
          <a:off x="13652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103887</xdr:rowOff>
    </xdr:from>
    <xdr:to>
      <xdr:col>67</xdr:col>
      <xdr:colOff>101600</xdr:colOff>
      <xdr:row>83</xdr:row>
      <xdr:rowOff>34037</xdr:rowOff>
    </xdr:to>
    <xdr:sp macro="" textlink="">
      <xdr:nvSpPr>
        <xdr:cNvPr id="650" name="フローチャート: 判断 649"/>
        <xdr:cNvSpPr/>
      </xdr:nvSpPr>
      <xdr:spPr>
        <a:xfrm>
          <a:off x="12763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60452</xdr:rowOff>
    </xdr:from>
    <xdr:to>
      <xdr:col>85</xdr:col>
      <xdr:colOff>177800</xdr:colOff>
      <xdr:row>84</xdr:row>
      <xdr:rowOff>162052</xdr:rowOff>
    </xdr:to>
    <xdr:sp macro="" textlink="">
      <xdr:nvSpPr>
        <xdr:cNvPr id="656" name="楕円 655"/>
        <xdr:cNvSpPr/>
      </xdr:nvSpPr>
      <xdr:spPr>
        <a:xfrm>
          <a:off x="16268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38879</xdr:rowOff>
    </xdr:from>
    <xdr:ext cx="405111" cy="259045"/>
    <xdr:sp macro="" textlink="">
      <xdr:nvSpPr>
        <xdr:cNvPr id="657" name="【児童館】&#10;有形固定資産減価償却率該当値テキスト"/>
        <xdr:cNvSpPr txBox="1"/>
      </xdr:nvSpPr>
      <xdr:spPr>
        <a:xfrm>
          <a:off x="16357600" y="1444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5587</xdr:rowOff>
    </xdr:from>
    <xdr:to>
      <xdr:col>81</xdr:col>
      <xdr:colOff>101600</xdr:colOff>
      <xdr:row>84</xdr:row>
      <xdr:rowOff>107187</xdr:rowOff>
    </xdr:to>
    <xdr:sp macro="" textlink="">
      <xdr:nvSpPr>
        <xdr:cNvPr id="658" name="楕円 657"/>
        <xdr:cNvSpPr/>
      </xdr:nvSpPr>
      <xdr:spPr>
        <a:xfrm>
          <a:off x="15430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56387</xdr:rowOff>
    </xdr:from>
    <xdr:to>
      <xdr:col>85</xdr:col>
      <xdr:colOff>127000</xdr:colOff>
      <xdr:row>84</xdr:row>
      <xdr:rowOff>111252</xdr:rowOff>
    </xdr:to>
    <xdr:cxnSp macro="">
      <xdr:nvCxnSpPr>
        <xdr:cNvPr id="659" name="直線コネクタ 658"/>
        <xdr:cNvCxnSpPr/>
      </xdr:nvCxnSpPr>
      <xdr:spPr>
        <a:xfrm>
          <a:off x="15481300" y="14458187"/>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122174</xdr:rowOff>
    </xdr:from>
    <xdr:to>
      <xdr:col>76</xdr:col>
      <xdr:colOff>165100</xdr:colOff>
      <xdr:row>84</xdr:row>
      <xdr:rowOff>52324</xdr:rowOff>
    </xdr:to>
    <xdr:sp macro="" textlink="">
      <xdr:nvSpPr>
        <xdr:cNvPr id="660" name="楕円 659"/>
        <xdr:cNvSpPr/>
      </xdr:nvSpPr>
      <xdr:spPr>
        <a:xfrm>
          <a:off x="14541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1524</xdr:rowOff>
    </xdr:from>
    <xdr:to>
      <xdr:col>81</xdr:col>
      <xdr:colOff>50800</xdr:colOff>
      <xdr:row>84</xdr:row>
      <xdr:rowOff>56387</xdr:rowOff>
    </xdr:to>
    <xdr:cxnSp macro="">
      <xdr:nvCxnSpPr>
        <xdr:cNvPr id="661" name="直線コネクタ 660"/>
        <xdr:cNvCxnSpPr/>
      </xdr:nvCxnSpPr>
      <xdr:spPr>
        <a:xfrm>
          <a:off x="14592300" y="144033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158750</xdr:rowOff>
    </xdr:from>
    <xdr:to>
      <xdr:col>72</xdr:col>
      <xdr:colOff>38100</xdr:colOff>
      <xdr:row>86</xdr:row>
      <xdr:rowOff>88900</xdr:rowOff>
    </xdr:to>
    <xdr:sp macro="" textlink="">
      <xdr:nvSpPr>
        <xdr:cNvPr id="662" name="楕円 661"/>
        <xdr:cNvSpPr/>
      </xdr:nvSpPr>
      <xdr:spPr>
        <a:xfrm>
          <a:off x="1365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1524</xdr:rowOff>
    </xdr:from>
    <xdr:to>
      <xdr:col>76</xdr:col>
      <xdr:colOff>114300</xdr:colOff>
      <xdr:row>86</xdr:row>
      <xdr:rowOff>38100</xdr:rowOff>
    </xdr:to>
    <xdr:cxnSp macro="">
      <xdr:nvCxnSpPr>
        <xdr:cNvPr id="663" name="直線コネクタ 662"/>
        <xdr:cNvCxnSpPr/>
      </xdr:nvCxnSpPr>
      <xdr:spPr>
        <a:xfrm flipV="1">
          <a:off x="13703300" y="14403324"/>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158750</xdr:rowOff>
    </xdr:from>
    <xdr:to>
      <xdr:col>67</xdr:col>
      <xdr:colOff>101600</xdr:colOff>
      <xdr:row>86</xdr:row>
      <xdr:rowOff>88900</xdr:rowOff>
    </xdr:to>
    <xdr:sp macro="" textlink="">
      <xdr:nvSpPr>
        <xdr:cNvPr id="664" name="楕円 663"/>
        <xdr:cNvSpPr/>
      </xdr:nvSpPr>
      <xdr:spPr>
        <a:xfrm>
          <a:off x="1276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38100</xdr:rowOff>
    </xdr:from>
    <xdr:to>
      <xdr:col>71</xdr:col>
      <xdr:colOff>177800</xdr:colOff>
      <xdr:row>86</xdr:row>
      <xdr:rowOff>38100</xdr:rowOff>
    </xdr:to>
    <xdr:cxnSp macro="">
      <xdr:nvCxnSpPr>
        <xdr:cNvPr id="665" name="直線コネクタ 664"/>
        <xdr:cNvCxnSpPr/>
      </xdr:nvCxnSpPr>
      <xdr:spPr>
        <a:xfrm>
          <a:off x="1281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59707</xdr:rowOff>
    </xdr:from>
    <xdr:ext cx="405111" cy="259045"/>
    <xdr:sp macro="" textlink="">
      <xdr:nvSpPr>
        <xdr:cNvPr id="666" name="n_1aveValue【児童館】&#10;有形固定資産減価償却率"/>
        <xdr:cNvSpPr txBox="1"/>
      </xdr:nvSpPr>
      <xdr:spPr>
        <a:xfrm>
          <a:off x="1526604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80281</xdr:rowOff>
    </xdr:from>
    <xdr:ext cx="405111" cy="259045"/>
    <xdr:sp macro="" textlink="">
      <xdr:nvSpPr>
        <xdr:cNvPr id="667" name="n_2aveValue【児童館】&#10;有形固定資産減価償却率"/>
        <xdr:cNvSpPr txBox="1"/>
      </xdr:nvSpPr>
      <xdr:spPr>
        <a:xfrm>
          <a:off x="14389744" y="1396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112285</xdr:rowOff>
    </xdr:from>
    <xdr:ext cx="405111" cy="259045"/>
    <xdr:sp macro="" textlink="">
      <xdr:nvSpPr>
        <xdr:cNvPr id="668" name="n_3aveValue【児童館】&#10;有形固定資産減価償却率"/>
        <xdr:cNvSpPr txBox="1"/>
      </xdr:nvSpPr>
      <xdr:spPr>
        <a:xfrm>
          <a:off x="13500744"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50564</xdr:rowOff>
    </xdr:from>
    <xdr:ext cx="405111" cy="259045"/>
    <xdr:sp macro="" textlink="">
      <xdr:nvSpPr>
        <xdr:cNvPr id="669" name="n_4aveValue【児童館】&#10;有形固定資産減価償却率"/>
        <xdr:cNvSpPr txBox="1"/>
      </xdr:nvSpPr>
      <xdr:spPr>
        <a:xfrm>
          <a:off x="12611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98314</xdr:rowOff>
    </xdr:from>
    <xdr:ext cx="405111" cy="259045"/>
    <xdr:sp macro="" textlink="">
      <xdr:nvSpPr>
        <xdr:cNvPr id="670" name="n_1mainValue【児童館】&#10;有形固定資産減価償却率"/>
        <xdr:cNvSpPr txBox="1"/>
      </xdr:nvSpPr>
      <xdr:spPr>
        <a:xfrm>
          <a:off x="15266044" y="1450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43451</xdr:rowOff>
    </xdr:from>
    <xdr:ext cx="405111" cy="259045"/>
    <xdr:sp macro="" textlink="">
      <xdr:nvSpPr>
        <xdr:cNvPr id="671" name="n_2mainValue【児童館】&#10;有形固定資産減価償却率"/>
        <xdr:cNvSpPr txBox="1"/>
      </xdr:nvSpPr>
      <xdr:spPr>
        <a:xfrm>
          <a:off x="14389744" y="1444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80027</xdr:rowOff>
    </xdr:from>
    <xdr:ext cx="469744" cy="259045"/>
    <xdr:sp macro="" textlink="">
      <xdr:nvSpPr>
        <xdr:cNvPr id="672" name="n_3mainValue【児童館】&#10;有形固定資産減価償却率"/>
        <xdr:cNvSpPr txBox="1"/>
      </xdr:nvSpPr>
      <xdr:spPr>
        <a:xfrm>
          <a:off x="13468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80027</xdr:rowOff>
    </xdr:from>
    <xdr:ext cx="469744" cy="259045"/>
    <xdr:sp macro="" textlink="">
      <xdr:nvSpPr>
        <xdr:cNvPr id="673" name="n_4mainValue【児童館】&#10;有形固定資産減価償却率"/>
        <xdr:cNvSpPr txBox="1"/>
      </xdr:nvSpPr>
      <xdr:spPr>
        <a:xfrm>
          <a:off x="1257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4" name="直線コネクタ 6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5" name="テキスト ボックス 6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6" name="直線コネクタ 6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7" name="テキスト ボックス 6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8" name="直線コネクタ 6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9" name="テキスト ボックス 6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0" name="直線コネクタ 6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1" name="テキスト ボックス 6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2" name="直線コネクタ 6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3" name="テキスト ボックス 6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80011</xdr:rowOff>
    </xdr:from>
    <xdr:to>
      <xdr:col>116</xdr:col>
      <xdr:colOff>62864</xdr:colOff>
      <xdr:row>85</xdr:row>
      <xdr:rowOff>163830</xdr:rowOff>
    </xdr:to>
    <xdr:cxnSp macro="">
      <xdr:nvCxnSpPr>
        <xdr:cNvPr id="697" name="直線コネクタ 696"/>
        <xdr:cNvCxnSpPr/>
      </xdr:nvCxnSpPr>
      <xdr:spPr>
        <a:xfrm flipV="1">
          <a:off x="22160864" y="13281661"/>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698"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699" name="直線コネクタ 698"/>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26688</xdr:rowOff>
    </xdr:from>
    <xdr:ext cx="469744" cy="259045"/>
    <xdr:sp macro="" textlink="">
      <xdr:nvSpPr>
        <xdr:cNvPr id="700" name="【児童館】&#10;一人当たり面積最大値テキスト"/>
        <xdr:cNvSpPr txBox="1"/>
      </xdr:nvSpPr>
      <xdr:spPr>
        <a:xfrm>
          <a:off x="22199600" y="130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80011</xdr:rowOff>
    </xdr:from>
    <xdr:to>
      <xdr:col>116</xdr:col>
      <xdr:colOff>152400</xdr:colOff>
      <xdr:row>77</xdr:row>
      <xdr:rowOff>80011</xdr:rowOff>
    </xdr:to>
    <xdr:cxnSp macro="">
      <xdr:nvCxnSpPr>
        <xdr:cNvPr id="701" name="直線コネクタ 700"/>
        <xdr:cNvCxnSpPr/>
      </xdr:nvCxnSpPr>
      <xdr:spPr>
        <a:xfrm>
          <a:off x="22072600" y="1328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74947</xdr:rowOff>
    </xdr:from>
    <xdr:ext cx="469744" cy="259045"/>
    <xdr:sp macro="" textlink="">
      <xdr:nvSpPr>
        <xdr:cNvPr id="702" name="【児童館】&#10;一人当たり面積平均値テキスト"/>
        <xdr:cNvSpPr txBox="1"/>
      </xdr:nvSpPr>
      <xdr:spPr>
        <a:xfrm>
          <a:off x="22199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52070</xdr:rowOff>
    </xdr:from>
    <xdr:to>
      <xdr:col>116</xdr:col>
      <xdr:colOff>114300</xdr:colOff>
      <xdr:row>83</xdr:row>
      <xdr:rowOff>153670</xdr:rowOff>
    </xdr:to>
    <xdr:sp macro="" textlink="">
      <xdr:nvSpPr>
        <xdr:cNvPr id="703" name="フローチャート: 判断 702"/>
        <xdr:cNvSpPr/>
      </xdr:nvSpPr>
      <xdr:spPr>
        <a:xfrm>
          <a:off x="22110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77</xdr:row>
      <xdr:rowOff>74930</xdr:rowOff>
    </xdr:from>
    <xdr:to>
      <xdr:col>112</xdr:col>
      <xdr:colOff>38100</xdr:colOff>
      <xdr:row>78</xdr:row>
      <xdr:rowOff>5080</xdr:rowOff>
    </xdr:to>
    <xdr:sp macro="" textlink="">
      <xdr:nvSpPr>
        <xdr:cNvPr id="704" name="フローチャート: 判断 703"/>
        <xdr:cNvSpPr/>
      </xdr:nvSpPr>
      <xdr:spPr>
        <a:xfrm>
          <a:off x="21272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05" name="フローチャート: 判断 704"/>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17780</xdr:rowOff>
    </xdr:from>
    <xdr:to>
      <xdr:col>102</xdr:col>
      <xdr:colOff>165100</xdr:colOff>
      <xdr:row>84</xdr:row>
      <xdr:rowOff>119380</xdr:rowOff>
    </xdr:to>
    <xdr:sp macro="" textlink="">
      <xdr:nvSpPr>
        <xdr:cNvPr id="706" name="フローチャート: 判断 705"/>
        <xdr:cNvSpPr/>
      </xdr:nvSpPr>
      <xdr:spPr>
        <a:xfrm>
          <a:off x="19494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2539</xdr:rowOff>
    </xdr:from>
    <xdr:to>
      <xdr:col>98</xdr:col>
      <xdr:colOff>38100</xdr:colOff>
      <xdr:row>84</xdr:row>
      <xdr:rowOff>104139</xdr:rowOff>
    </xdr:to>
    <xdr:sp macro="" textlink="">
      <xdr:nvSpPr>
        <xdr:cNvPr id="707" name="フローチャート: 判断 706"/>
        <xdr:cNvSpPr/>
      </xdr:nvSpPr>
      <xdr:spPr>
        <a:xfrm>
          <a:off x="18605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3" name="楕円 712"/>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714" name="【児童館】&#10;一人当たり面積該当値テキスト"/>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128270</xdr:rowOff>
    </xdr:from>
    <xdr:to>
      <xdr:col>112</xdr:col>
      <xdr:colOff>38100</xdr:colOff>
      <xdr:row>84</xdr:row>
      <xdr:rowOff>58420</xdr:rowOff>
    </xdr:to>
    <xdr:sp macro="" textlink="">
      <xdr:nvSpPr>
        <xdr:cNvPr id="715" name="楕円 714"/>
        <xdr:cNvSpPr/>
      </xdr:nvSpPr>
      <xdr:spPr>
        <a:xfrm>
          <a:off x="21272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7620</xdr:rowOff>
    </xdr:to>
    <xdr:cxnSp macro="">
      <xdr:nvCxnSpPr>
        <xdr:cNvPr id="716" name="直線コネクタ 715"/>
        <xdr:cNvCxnSpPr/>
      </xdr:nvCxnSpPr>
      <xdr:spPr>
        <a:xfrm flipV="1">
          <a:off x="21323300" y="14401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128270</xdr:rowOff>
    </xdr:from>
    <xdr:to>
      <xdr:col>107</xdr:col>
      <xdr:colOff>101600</xdr:colOff>
      <xdr:row>84</xdr:row>
      <xdr:rowOff>58420</xdr:rowOff>
    </xdr:to>
    <xdr:sp macro="" textlink="">
      <xdr:nvSpPr>
        <xdr:cNvPr id="717" name="楕円 716"/>
        <xdr:cNvSpPr/>
      </xdr:nvSpPr>
      <xdr:spPr>
        <a:xfrm>
          <a:off x="20383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xdr:rowOff>
    </xdr:from>
    <xdr:to>
      <xdr:col>111</xdr:col>
      <xdr:colOff>177800</xdr:colOff>
      <xdr:row>84</xdr:row>
      <xdr:rowOff>7620</xdr:rowOff>
    </xdr:to>
    <xdr:cxnSp macro="">
      <xdr:nvCxnSpPr>
        <xdr:cNvPr id="718" name="直線コネクタ 717"/>
        <xdr:cNvCxnSpPr/>
      </xdr:nvCxnSpPr>
      <xdr:spPr>
        <a:xfrm>
          <a:off x="20434300" y="14409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59689</xdr:rowOff>
    </xdr:from>
    <xdr:to>
      <xdr:col>102</xdr:col>
      <xdr:colOff>165100</xdr:colOff>
      <xdr:row>85</xdr:row>
      <xdr:rowOff>161289</xdr:rowOff>
    </xdr:to>
    <xdr:sp macro="" textlink="">
      <xdr:nvSpPr>
        <xdr:cNvPr id="719" name="楕円 718"/>
        <xdr:cNvSpPr/>
      </xdr:nvSpPr>
      <xdr:spPr>
        <a:xfrm>
          <a:off x="19494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xdr:rowOff>
    </xdr:from>
    <xdr:to>
      <xdr:col>107</xdr:col>
      <xdr:colOff>50800</xdr:colOff>
      <xdr:row>85</xdr:row>
      <xdr:rowOff>110489</xdr:rowOff>
    </xdr:to>
    <xdr:cxnSp macro="">
      <xdr:nvCxnSpPr>
        <xdr:cNvPr id="720" name="直線コネクタ 719"/>
        <xdr:cNvCxnSpPr/>
      </xdr:nvCxnSpPr>
      <xdr:spPr>
        <a:xfrm flipV="1">
          <a:off x="19545300" y="14409420"/>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59689</xdr:rowOff>
    </xdr:from>
    <xdr:to>
      <xdr:col>98</xdr:col>
      <xdr:colOff>38100</xdr:colOff>
      <xdr:row>85</xdr:row>
      <xdr:rowOff>161289</xdr:rowOff>
    </xdr:to>
    <xdr:sp macro="" textlink="">
      <xdr:nvSpPr>
        <xdr:cNvPr id="721" name="楕円 720"/>
        <xdr:cNvSpPr/>
      </xdr:nvSpPr>
      <xdr:spPr>
        <a:xfrm>
          <a:off x="18605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110489</xdr:rowOff>
    </xdr:from>
    <xdr:to>
      <xdr:col>102</xdr:col>
      <xdr:colOff>114300</xdr:colOff>
      <xdr:row>85</xdr:row>
      <xdr:rowOff>110489</xdr:rowOff>
    </xdr:to>
    <xdr:cxnSp macro="">
      <xdr:nvCxnSpPr>
        <xdr:cNvPr id="722" name="直線コネクタ 721"/>
        <xdr:cNvCxnSpPr/>
      </xdr:nvCxnSpPr>
      <xdr:spPr>
        <a:xfrm>
          <a:off x="18656300" y="1468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21607</xdr:rowOff>
    </xdr:from>
    <xdr:ext cx="469744" cy="259045"/>
    <xdr:sp macro="" textlink="">
      <xdr:nvSpPr>
        <xdr:cNvPr id="723" name="n_1aveValue【児童館】&#10;一人当たり面積"/>
        <xdr:cNvSpPr txBox="1"/>
      </xdr:nvSpPr>
      <xdr:spPr>
        <a:xfrm>
          <a:off x="21075727" y="1305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724" name="n_2aveValue【児童館】&#10;一人当たり面積"/>
        <xdr:cNvSpPr txBox="1"/>
      </xdr:nvSpPr>
      <xdr:spPr>
        <a:xfrm>
          <a:off x="20199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135907</xdr:rowOff>
    </xdr:from>
    <xdr:ext cx="469744" cy="259045"/>
    <xdr:sp macro="" textlink="">
      <xdr:nvSpPr>
        <xdr:cNvPr id="725" name="n_3aveValue【児童館】&#10;一人当たり面積"/>
        <xdr:cNvSpPr txBox="1"/>
      </xdr:nvSpPr>
      <xdr:spPr>
        <a:xfrm>
          <a:off x="19310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120666</xdr:rowOff>
    </xdr:from>
    <xdr:ext cx="469744" cy="259045"/>
    <xdr:sp macro="" textlink="">
      <xdr:nvSpPr>
        <xdr:cNvPr id="726" name="n_4aveValue【児童館】&#10;一人当たり面積"/>
        <xdr:cNvSpPr txBox="1"/>
      </xdr:nvSpPr>
      <xdr:spPr>
        <a:xfrm>
          <a:off x="18421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49547</xdr:rowOff>
    </xdr:from>
    <xdr:ext cx="469744" cy="259045"/>
    <xdr:sp macro="" textlink="">
      <xdr:nvSpPr>
        <xdr:cNvPr id="727" name="n_1mainValue【児童館】&#10;一人当たり面積"/>
        <xdr:cNvSpPr txBox="1"/>
      </xdr:nvSpPr>
      <xdr:spPr>
        <a:xfrm>
          <a:off x="210757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728" name="n_2mainValue【児童館】&#10;一人当たり面積"/>
        <xdr:cNvSpPr txBox="1"/>
      </xdr:nvSpPr>
      <xdr:spPr>
        <a:xfrm>
          <a:off x="20199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152416</xdr:rowOff>
    </xdr:from>
    <xdr:ext cx="469744" cy="259045"/>
    <xdr:sp macro="" textlink="">
      <xdr:nvSpPr>
        <xdr:cNvPr id="729" name="n_3mainValue【児童館】&#10;一人当たり面積"/>
        <xdr:cNvSpPr txBox="1"/>
      </xdr:nvSpPr>
      <xdr:spPr>
        <a:xfrm>
          <a:off x="19310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152416</xdr:rowOff>
    </xdr:from>
    <xdr:ext cx="469744" cy="259045"/>
    <xdr:sp macro="" textlink="">
      <xdr:nvSpPr>
        <xdr:cNvPr id="730" name="n_4mainValue【児童館】&#10;一人当たり面積"/>
        <xdr:cNvSpPr txBox="1"/>
      </xdr:nvSpPr>
      <xdr:spPr>
        <a:xfrm>
          <a:off x="18421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2" name="直線コネクタ 7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3" name="テキスト ボックス 74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4" name="直線コネクタ 7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5" name="テキスト ボックス 7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6" name="直線コネクタ 7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7" name="テキスト ボックス 7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8" name="直線コネクタ 7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9" name="テキスト ボックス 7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0" name="直線コネクタ 7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1" name="テキスト ボックス 75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3" name="テキスト ボックス 75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108</xdr:row>
      <xdr:rowOff>152400</xdr:rowOff>
    </xdr:to>
    <xdr:cxnSp macro="">
      <xdr:nvCxnSpPr>
        <xdr:cNvPr id="755" name="直線コネクタ 754"/>
        <xdr:cNvCxnSpPr/>
      </xdr:nvCxnSpPr>
      <xdr:spPr>
        <a:xfrm flipV="1">
          <a:off x="16318864" y="1736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7" name="直線コネクタ 75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758" name="【公民館】&#10;有形固定資産減価償却率最大値テキスト"/>
        <xdr:cNvSpPr txBox="1"/>
      </xdr:nvSpPr>
      <xdr:spPr>
        <a:xfrm>
          <a:off x="16357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759" name="直線コネクタ 758"/>
        <xdr:cNvCxnSpPr/>
      </xdr:nvCxnSpPr>
      <xdr:spPr>
        <a:xfrm>
          <a:off x="16230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146702</xdr:rowOff>
    </xdr:from>
    <xdr:ext cx="405111" cy="259045"/>
    <xdr:sp macro="" textlink="">
      <xdr:nvSpPr>
        <xdr:cNvPr id="760" name="【公民館】&#10;有形固定資産減価償却率平均値テキスト"/>
        <xdr:cNvSpPr txBox="1"/>
      </xdr:nvSpPr>
      <xdr:spPr>
        <a:xfrm>
          <a:off x="16357600" y="1797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168275</xdr:rowOff>
    </xdr:from>
    <xdr:to>
      <xdr:col>85</xdr:col>
      <xdr:colOff>177800</xdr:colOff>
      <xdr:row>105</xdr:row>
      <xdr:rowOff>98425</xdr:rowOff>
    </xdr:to>
    <xdr:sp macro="" textlink="">
      <xdr:nvSpPr>
        <xdr:cNvPr id="761" name="フローチャート: 判断 760"/>
        <xdr:cNvSpPr/>
      </xdr:nvSpPr>
      <xdr:spPr>
        <a:xfrm>
          <a:off x="162687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762" name="フローチャート: 判断 761"/>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44450</xdr:rowOff>
    </xdr:from>
    <xdr:to>
      <xdr:col>76</xdr:col>
      <xdr:colOff>165100</xdr:colOff>
      <xdr:row>105</xdr:row>
      <xdr:rowOff>146050</xdr:rowOff>
    </xdr:to>
    <xdr:sp macro="" textlink="">
      <xdr:nvSpPr>
        <xdr:cNvPr id="763" name="フローチャート: 判断 762"/>
        <xdr:cNvSpPr/>
      </xdr:nvSpPr>
      <xdr:spPr>
        <a:xfrm>
          <a:off x="1454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12064</xdr:rowOff>
    </xdr:from>
    <xdr:to>
      <xdr:col>72</xdr:col>
      <xdr:colOff>38100</xdr:colOff>
      <xdr:row>105</xdr:row>
      <xdr:rowOff>113664</xdr:rowOff>
    </xdr:to>
    <xdr:sp macro="" textlink="">
      <xdr:nvSpPr>
        <xdr:cNvPr id="764" name="フローチャート: 判断 763"/>
        <xdr:cNvSpPr/>
      </xdr:nvSpPr>
      <xdr:spPr>
        <a:xfrm>
          <a:off x="13652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158750</xdr:rowOff>
    </xdr:from>
    <xdr:to>
      <xdr:col>67</xdr:col>
      <xdr:colOff>101600</xdr:colOff>
      <xdr:row>105</xdr:row>
      <xdr:rowOff>88900</xdr:rowOff>
    </xdr:to>
    <xdr:sp macro="" textlink="">
      <xdr:nvSpPr>
        <xdr:cNvPr id="765" name="フローチャート: 判断 764"/>
        <xdr:cNvSpPr/>
      </xdr:nvSpPr>
      <xdr:spPr>
        <a:xfrm>
          <a:off x="12763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151130</xdr:rowOff>
    </xdr:from>
    <xdr:to>
      <xdr:col>85</xdr:col>
      <xdr:colOff>177800</xdr:colOff>
      <xdr:row>105</xdr:row>
      <xdr:rowOff>81280</xdr:rowOff>
    </xdr:to>
    <xdr:sp macro="" textlink="">
      <xdr:nvSpPr>
        <xdr:cNvPr id="771" name="楕円 770"/>
        <xdr:cNvSpPr/>
      </xdr:nvSpPr>
      <xdr:spPr>
        <a:xfrm>
          <a:off x="16268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2557</xdr:rowOff>
    </xdr:from>
    <xdr:ext cx="405111" cy="259045"/>
    <xdr:sp macro="" textlink="">
      <xdr:nvSpPr>
        <xdr:cNvPr id="772" name="【公民館】&#10;有形固定資産減価償却率該当値テキスト"/>
        <xdr:cNvSpPr txBox="1"/>
      </xdr:nvSpPr>
      <xdr:spPr>
        <a:xfrm>
          <a:off x="16357600"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151130</xdr:rowOff>
    </xdr:from>
    <xdr:to>
      <xdr:col>81</xdr:col>
      <xdr:colOff>101600</xdr:colOff>
      <xdr:row>106</xdr:row>
      <xdr:rowOff>81280</xdr:rowOff>
    </xdr:to>
    <xdr:sp macro="" textlink="">
      <xdr:nvSpPr>
        <xdr:cNvPr id="773" name="楕円 772"/>
        <xdr:cNvSpPr/>
      </xdr:nvSpPr>
      <xdr:spPr>
        <a:xfrm>
          <a:off x="1543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30480</xdr:rowOff>
    </xdr:from>
    <xdr:to>
      <xdr:col>85</xdr:col>
      <xdr:colOff>127000</xdr:colOff>
      <xdr:row>106</xdr:row>
      <xdr:rowOff>30480</xdr:rowOff>
    </xdr:to>
    <xdr:cxnSp macro="">
      <xdr:nvCxnSpPr>
        <xdr:cNvPr id="774" name="直線コネクタ 773"/>
        <xdr:cNvCxnSpPr/>
      </xdr:nvCxnSpPr>
      <xdr:spPr>
        <a:xfrm flipV="1">
          <a:off x="15481300" y="1803273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118745</xdr:rowOff>
    </xdr:from>
    <xdr:to>
      <xdr:col>76</xdr:col>
      <xdr:colOff>165100</xdr:colOff>
      <xdr:row>106</xdr:row>
      <xdr:rowOff>48895</xdr:rowOff>
    </xdr:to>
    <xdr:sp macro="" textlink="">
      <xdr:nvSpPr>
        <xdr:cNvPr id="775" name="楕円 774"/>
        <xdr:cNvSpPr/>
      </xdr:nvSpPr>
      <xdr:spPr>
        <a:xfrm>
          <a:off x="14541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169545</xdr:rowOff>
    </xdr:from>
    <xdr:to>
      <xdr:col>81</xdr:col>
      <xdr:colOff>50800</xdr:colOff>
      <xdr:row>106</xdr:row>
      <xdr:rowOff>30480</xdr:rowOff>
    </xdr:to>
    <xdr:cxnSp macro="">
      <xdr:nvCxnSpPr>
        <xdr:cNvPr id="776" name="直線コネクタ 775"/>
        <xdr:cNvCxnSpPr/>
      </xdr:nvCxnSpPr>
      <xdr:spPr>
        <a:xfrm>
          <a:off x="14592300" y="181717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101600</xdr:rowOff>
    </xdr:from>
    <xdr:to>
      <xdr:col>72</xdr:col>
      <xdr:colOff>38100</xdr:colOff>
      <xdr:row>103</xdr:row>
      <xdr:rowOff>31750</xdr:rowOff>
    </xdr:to>
    <xdr:sp macro="" textlink="">
      <xdr:nvSpPr>
        <xdr:cNvPr id="777" name="楕円 776"/>
        <xdr:cNvSpPr/>
      </xdr:nvSpPr>
      <xdr:spPr>
        <a:xfrm>
          <a:off x="13652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152400</xdr:rowOff>
    </xdr:from>
    <xdr:to>
      <xdr:col>76</xdr:col>
      <xdr:colOff>114300</xdr:colOff>
      <xdr:row>105</xdr:row>
      <xdr:rowOff>169545</xdr:rowOff>
    </xdr:to>
    <xdr:cxnSp macro="">
      <xdr:nvCxnSpPr>
        <xdr:cNvPr id="778" name="直線コネクタ 777"/>
        <xdr:cNvCxnSpPr/>
      </xdr:nvCxnSpPr>
      <xdr:spPr>
        <a:xfrm>
          <a:off x="13703300" y="17640300"/>
          <a:ext cx="889000" cy="5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124461</xdr:rowOff>
    </xdr:from>
    <xdr:to>
      <xdr:col>67</xdr:col>
      <xdr:colOff>101600</xdr:colOff>
      <xdr:row>103</xdr:row>
      <xdr:rowOff>54611</xdr:rowOff>
    </xdr:to>
    <xdr:sp macro="" textlink="">
      <xdr:nvSpPr>
        <xdr:cNvPr id="779" name="楕円 778"/>
        <xdr:cNvSpPr/>
      </xdr:nvSpPr>
      <xdr:spPr>
        <a:xfrm>
          <a:off x="12763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152400</xdr:rowOff>
    </xdr:from>
    <xdr:to>
      <xdr:col>71</xdr:col>
      <xdr:colOff>177800</xdr:colOff>
      <xdr:row>103</xdr:row>
      <xdr:rowOff>3811</xdr:rowOff>
    </xdr:to>
    <xdr:cxnSp macro="">
      <xdr:nvCxnSpPr>
        <xdr:cNvPr id="780" name="直線コネクタ 779"/>
        <xdr:cNvCxnSpPr/>
      </xdr:nvCxnSpPr>
      <xdr:spPr>
        <a:xfrm flipV="1">
          <a:off x="12814300" y="17640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132097</xdr:rowOff>
    </xdr:from>
    <xdr:ext cx="405111" cy="259045"/>
    <xdr:sp macro="" textlink="">
      <xdr:nvSpPr>
        <xdr:cNvPr id="781" name="n_1aveValue【公民館】&#10;有形固定資産減価償却率"/>
        <xdr:cNvSpPr txBox="1"/>
      </xdr:nvSpPr>
      <xdr:spPr>
        <a:xfrm>
          <a:off x="15266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162577</xdr:rowOff>
    </xdr:from>
    <xdr:ext cx="405111" cy="259045"/>
    <xdr:sp macro="" textlink="">
      <xdr:nvSpPr>
        <xdr:cNvPr id="782" name="n_2aveValue【公民館】&#10;有形固定資産減価償却率"/>
        <xdr:cNvSpPr txBox="1"/>
      </xdr:nvSpPr>
      <xdr:spPr>
        <a:xfrm>
          <a:off x="14389744" y="1782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104791</xdr:rowOff>
    </xdr:from>
    <xdr:ext cx="405111" cy="259045"/>
    <xdr:sp macro="" textlink="">
      <xdr:nvSpPr>
        <xdr:cNvPr id="783" name="n_3aveValue【公民館】&#10;有形固定資産減価償却率"/>
        <xdr:cNvSpPr txBox="1"/>
      </xdr:nvSpPr>
      <xdr:spPr>
        <a:xfrm>
          <a:off x="13500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80027</xdr:rowOff>
    </xdr:from>
    <xdr:ext cx="405111" cy="259045"/>
    <xdr:sp macro="" textlink="">
      <xdr:nvSpPr>
        <xdr:cNvPr id="784" name="n_4aveValue【公民館】&#10;有形固定資産減価償却率"/>
        <xdr:cNvSpPr txBox="1"/>
      </xdr:nvSpPr>
      <xdr:spPr>
        <a:xfrm>
          <a:off x="12611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72407</xdr:rowOff>
    </xdr:from>
    <xdr:ext cx="405111" cy="259045"/>
    <xdr:sp macro="" textlink="">
      <xdr:nvSpPr>
        <xdr:cNvPr id="785" name="n_1mainValue【公民館】&#10;有形固定資産減価償却率"/>
        <xdr:cNvSpPr txBox="1"/>
      </xdr:nvSpPr>
      <xdr:spPr>
        <a:xfrm>
          <a:off x="152660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40022</xdr:rowOff>
    </xdr:from>
    <xdr:ext cx="405111" cy="259045"/>
    <xdr:sp macro="" textlink="">
      <xdr:nvSpPr>
        <xdr:cNvPr id="786" name="n_2mainValue【公民館】&#10;有形固定資産減価償却率"/>
        <xdr:cNvSpPr txBox="1"/>
      </xdr:nvSpPr>
      <xdr:spPr>
        <a:xfrm>
          <a:off x="14389744"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48277</xdr:rowOff>
    </xdr:from>
    <xdr:ext cx="405111" cy="259045"/>
    <xdr:sp macro="" textlink="">
      <xdr:nvSpPr>
        <xdr:cNvPr id="787" name="n_3mainValue【公民館】&#10;有形固定資産減価償却率"/>
        <xdr:cNvSpPr txBox="1"/>
      </xdr:nvSpPr>
      <xdr:spPr>
        <a:xfrm>
          <a:off x="13500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71138</xdr:rowOff>
    </xdr:from>
    <xdr:ext cx="405111" cy="259045"/>
    <xdr:sp macro="" textlink="">
      <xdr:nvSpPr>
        <xdr:cNvPr id="788" name="n_4mainValue【公民館】&#10;有形固定資産減価償却率"/>
        <xdr:cNvSpPr txBox="1"/>
      </xdr:nvSpPr>
      <xdr:spPr>
        <a:xfrm>
          <a:off x="12611744"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9" name="直線コネクタ 7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0" name="テキスト ボックス 7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1" name="直線コネクタ 8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2" name="テキスト ボックス 8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3" name="直線コネクタ 8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4" name="テキスト ボックス 8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5" name="直線コネクタ 8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6" name="テキスト ボックス 8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7" name="直線コネクタ 8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8" name="テキスト ボックス 8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15239</xdr:rowOff>
    </xdr:from>
    <xdr:to>
      <xdr:col>116</xdr:col>
      <xdr:colOff>62864</xdr:colOff>
      <xdr:row>107</xdr:row>
      <xdr:rowOff>76200</xdr:rowOff>
    </xdr:to>
    <xdr:cxnSp macro="">
      <xdr:nvCxnSpPr>
        <xdr:cNvPr id="812" name="直線コネクタ 811"/>
        <xdr:cNvCxnSpPr/>
      </xdr:nvCxnSpPr>
      <xdr:spPr>
        <a:xfrm flipV="1">
          <a:off x="22160864" y="17331689"/>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813" name="【公民館】&#10;一人当たり面積最小値テキスト"/>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814" name="直線コネクタ 813"/>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133366</xdr:rowOff>
    </xdr:from>
    <xdr:ext cx="469744" cy="259045"/>
    <xdr:sp macro="" textlink="">
      <xdr:nvSpPr>
        <xdr:cNvPr id="815" name="【公民館】&#10;一人当たり面積最大値テキスト"/>
        <xdr:cNvSpPr txBox="1"/>
      </xdr:nvSpPr>
      <xdr:spPr>
        <a:xfrm>
          <a:off x="22199600" y="1710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15239</xdr:rowOff>
    </xdr:from>
    <xdr:to>
      <xdr:col>116</xdr:col>
      <xdr:colOff>152400</xdr:colOff>
      <xdr:row>101</xdr:row>
      <xdr:rowOff>15239</xdr:rowOff>
    </xdr:to>
    <xdr:cxnSp macro="">
      <xdr:nvCxnSpPr>
        <xdr:cNvPr id="816" name="直線コネクタ 815"/>
        <xdr:cNvCxnSpPr/>
      </xdr:nvCxnSpPr>
      <xdr:spPr>
        <a:xfrm>
          <a:off x="22072600" y="1733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156863</xdr:rowOff>
    </xdr:from>
    <xdr:ext cx="469744" cy="259045"/>
    <xdr:sp macro="" textlink="">
      <xdr:nvSpPr>
        <xdr:cNvPr id="817" name="【公民館】&#10;一人当たり面積平均値テキスト"/>
        <xdr:cNvSpPr txBox="1"/>
      </xdr:nvSpPr>
      <xdr:spPr>
        <a:xfrm>
          <a:off x="22199600" y="17816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133986</xdr:rowOff>
    </xdr:from>
    <xdr:to>
      <xdr:col>116</xdr:col>
      <xdr:colOff>114300</xdr:colOff>
      <xdr:row>105</xdr:row>
      <xdr:rowOff>64136</xdr:rowOff>
    </xdr:to>
    <xdr:sp macro="" textlink="">
      <xdr:nvSpPr>
        <xdr:cNvPr id="818" name="フローチャート: 判断 817"/>
        <xdr:cNvSpPr/>
      </xdr:nvSpPr>
      <xdr:spPr>
        <a:xfrm>
          <a:off x="221107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147320</xdr:rowOff>
    </xdr:from>
    <xdr:to>
      <xdr:col>112</xdr:col>
      <xdr:colOff>38100</xdr:colOff>
      <xdr:row>106</xdr:row>
      <xdr:rowOff>77470</xdr:rowOff>
    </xdr:to>
    <xdr:sp macro="" textlink="">
      <xdr:nvSpPr>
        <xdr:cNvPr id="819" name="フローチャート: 判断 818"/>
        <xdr:cNvSpPr/>
      </xdr:nvSpPr>
      <xdr:spPr>
        <a:xfrm>
          <a:off x="21272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92075</xdr:rowOff>
    </xdr:from>
    <xdr:to>
      <xdr:col>107</xdr:col>
      <xdr:colOff>101600</xdr:colOff>
      <xdr:row>106</xdr:row>
      <xdr:rowOff>22225</xdr:rowOff>
    </xdr:to>
    <xdr:sp macro="" textlink="">
      <xdr:nvSpPr>
        <xdr:cNvPr id="820" name="フローチャート: 判断 819"/>
        <xdr:cNvSpPr/>
      </xdr:nvSpPr>
      <xdr:spPr>
        <a:xfrm>
          <a:off x="203835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57786</xdr:rowOff>
    </xdr:from>
    <xdr:to>
      <xdr:col>102</xdr:col>
      <xdr:colOff>165100</xdr:colOff>
      <xdr:row>105</xdr:row>
      <xdr:rowOff>159386</xdr:rowOff>
    </xdr:to>
    <xdr:sp macro="" textlink="">
      <xdr:nvSpPr>
        <xdr:cNvPr id="821" name="フローチャート: 判断 820"/>
        <xdr:cNvSpPr/>
      </xdr:nvSpPr>
      <xdr:spPr>
        <a:xfrm>
          <a:off x="19494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22" name="フローチャート: 判断 821"/>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636</xdr:rowOff>
    </xdr:from>
    <xdr:to>
      <xdr:col>116</xdr:col>
      <xdr:colOff>114300</xdr:colOff>
      <xdr:row>106</xdr:row>
      <xdr:rowOff>102236</xdr:rowOff>
    </xdr:to>
    <xdr:sp macro="" textlink="">
      <xdr:nvSpPr>
        <xdr:cNvPr id="828" name="楕円 827"/>
        <xdr:cNvSpPr/>
      </xdr:nvSpPr>
      <xdr:spPr>
        <a:xfrm>
          <a:off x="221107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150513</xdr:rowOff>
    </xdr:from>
    <xdr:ext cx="469744" cy="259045"/>
    <xdr:sp macro="" textlink="">
      <xdr:nvSpPr>
        <xdr:cNvPr id="829" name="【公民館】&#10;一人当たり面積該当値テキスト"/>
        <xdr:cNvSpPr txBox="1"/>
      </xdr:nvSpPr>
      <xdr:spPr>
        <a:xfrm>
          <a:off x="22199600" y="1815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4445</xdr:rowOff>
    </xdr:from>
    <xdr:to>
      <xdr:col>112</xdr:col>
      <xdr:colOff>38100</xdr:colOff>
      <xdr:row>106</xdr:row>
      <xdr:rowOff>106045</xdr:rowOff>
    </xdr:to>
    <xdr:sp macro="" textlink="">
      <xdr:nvSpPr>
        <xdr:cNvPr id="830" name="楕円 829"/>
        <xdr:cNvSpPr/>
      </xdr:nvSpPr>
      <xdr:spPr>
        <a:xfrm>
          <a:off x="21272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51436</xdr:rowOff>
    </xdr:from>
    <xdr:to>
      <xdr:col>116</xdr:col>
      <xdr:colOff>63500</xdr:colOff>
      <xdr:row>106</xdr:row>
      <xdr:rowOff>55245</xdr:rowOff>
    </xdr:to>
    <xdr:cxnSp macro="">
      <xdr:nvCxnSpPr>
        <xdr:cNvPr id="831" name="直線コネクタ 830"/>
        <xdr:cNvCxnSpPr/>
      </xdr:nvCxnSpPr>
      <xdr:spPr>
        <a:xfrm flipV="1">
          <a:off x="21323300" y="1822513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8255</xdr:rowOff>
    </xdr:from>
    <xdr:to>
      <xdr:col>107</xdr:col>
      <xdr:colOff>101600</xdr:colOff>
      <xdr:row>106</xdr:row>
      <xdr:rowOff>109855</xdr:rowOff>
    </xdr:to>
    <xdr:sp macro="" textlink="">
      <xdr:nvSpPr>
        <xdr:cNvPr id="832" name="楕円 831"/>
        <xdr:cNvSpPr/>
      </xdr:nvSpPr>
      <xdr:spPr>
        <a:xfrm>
          <a:off x="20383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55245</xdr:rowOff>
    </xdr:from>
    <xdr:to>
      <xdr:col>111</xdr:col>
      <xdr:colOff>177800</xdr:colOff>
      <xdr:row>106</xdr:row>
      <xdr:rowOff>59055</xdr:rowOff>
    </xdr:to>
    <xdr:cxnSp macro="">
      <xdr:nvCxnSpPr>
        <xdr:cNvPr id="833" name="直線コネクタ 832"/>
        <xdr:cNvCxnSpPr/>
      </xdr:nvCxnSpPr>
      <xdr:spPr>
        <a:xfrm flipV="1">
          <a:off x="20434300" y="182289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12064</xdr:rowOff>
    </xdr:from>
    <xdr:to>
      <xdr:col>102</xdr:col>
      <xdr:colOff>165100</xdr:colOff>
      <xdr:row>106</xdr:row>
      <xdr:rowOff>113664</xdr:rowOff>
    </xdr:to>
    <xdr:sp macro="" textlink="">
      <xdr:nvSpPr>
        <xdr:cNvPr id="834" name="楕円 833"/>
        <xdr:cNvSpPr/>
      </xdr:nvSpPr>
      <xdr:spPr>
        <a:xfrm>
          <a:off x="19494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59055</xdr:rowOff>
    </xdr:from>
    <xdr:to>
      <xdr:col>107</xdr:col>
      <xdr:colOff>50800</xdr:colOff>
      <xdr:row>106</xdr:row>
      <xdr:rowOff>62864</xdr:rowOff>
    </xdr:to>
    <xdr:cxnSp macro="">
      <xdr:nvCxnSpPr>
        <xdr:cNvPr id="835" name="直線コネクタ 834"/>
        <xdr:cNvCxnSpPr/>
      </xdr:nvCxnSpPr>
      <xdr:spPr>
        <a:xfrm flipV="1">
          <a:off x="19545300" y="182327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xdr:rowOff>
    </xdr:from>
    <xdr:to>
      <xdr:col>98</xdr:col>
      <xdr:colOff>38100</xdr:colOff>
      <xdr:row>106</xdr:row>
      <xdr:rowOff>115570</xdr:rowOff>
    </xdr:to>
    <xdr:sp macro="" textlink="">
      <xdr:nvSpPr>
        <xdr:cNvPr id="836" name="楕円 835"/>
        <xdr:cNvSpPr/>
      </xdr:nvSpPr>
      <xdr:spPr>
        <a:xfrm>
          <a:off x="18605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62864</xdr:rowOff>
    </xdr:from>
    <xdr:to>
      <xdr:col>102</xdr:col>
      <xdr:colOff>114300</xdr:colOff>
      <xdr:row>106</xdr:row>
      <xdr:rowOff>64770</xdr:rowOff>
    </xdr:to>
    <xdr:cxnSp macro="">
      <xdr:nvCxnSpPr>
        <xdr:cNvPr id="837" name="直線コネクタ 836"/>
        <xdr:cNvCxnSpPr/>
      </xdr:nvCxnSpPr>
      <xdr:spPr>
        <a:xfrm flipV="1">
          <a:off x="18656300" y="182365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93997</xdr:rowOff>
    </xdr:from>
    <xdr:ext cx="469744" cy="259045"/>
    <xdr:sp macro="" textlink="">
      <xdr:nvSpPr>
        <xdr:cNvPr id="838" name="n_1aveValue【公民館】&#10;一人当たり面積"/>
        <xdr:cNvSpPr txBox="1"/>
      </xdr:nvSpPr>
      <xdr:spPr>
        <a:xfrm>
          <a:off x="21075727"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38752</xdr:rowOff>
    </xdr:from>
    <xdr:ext cx="469744" cy="259045"/>
    <xdr:sp macro="" textlink="">
      <xdr:nvSpPr>
        <xdr:cNvPr id="839" name="n_2aveValue【公民館】&#10;一人当たり面積"/>
        <xdr:cNvSpPr txBox="1"/>
      </xdr:nvSpPr>
      <xdr:spPr>
        <a:xfrm>
          <a:off x="20199427" y="178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4463</xdr:rowOff>
    </xdr:from>
    <xdr:ext cx="469744" cy="259045"/>
    <xdr:sp macro="" textlink="">
      <xdr:nvSpPr>
        <xdr:cNvPr id="840" name="n_3aveValue【公民館】&#10;一人当たり面積"/>
        <xdr:cNvSpPr txBox="1"/>
      </xdr:nvSpPr>
      <xdr:spPr>
        <a:xfrm>
          <a:off x="19310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41" name="n_4aveValue【公民館】&#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97172</xdr:rowOff>
    </xdr:from>
    <xdr:ext cx="469744" cy="259045"/>
    <xdr:sp macro="" textlink="">
      <xdr:nvSpPr>
        <xdr:cNvPr id="842" name="n_1mainValue【公民館】&#10;一人当たり面積"/>
        <xdr:cNvSpPr txBox="1"/>
      </xdr:nvSpPr>
      <xdr:spPr>
        <a:xfrm>
          <a:off x="210757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100982</xdr:rowOff>
    </xdr:from>
    <xdr:ext cx="469744" cy="259045"/>
    <xdr:sp macro="" textlink="">
      <xdr:nvSpPr>
        <xdr:cNvPr id="843" name="n_2mainValue【公民館】&#10;一人当たり面積"/>
        <xdr:cNvSpPr txBox="1"/>
      </xdr:nvSpPr>
      <xdr:spPr>
        <a:xfrm>
          <a:off x="20199427" y="1827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104791</xdr:rowOff>
    </xdr:from>
    <xdr:ext cx="469744" cy="259045"/>
    <xdr:sp macro="" textlink="">
      <xdr:nvSpPr>
        <xdr:cNvPr id="844" name="n_3mainValue【公民館】&#10;一人当たり面積"/>
        <xdr:cNvSpPr txBox="1"/>
      </xdr:nvSpPr>
      <xdr:spPr>
        <a:xfrm>
          <a:off x="19310427" y="1827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106697</xdr:rowOff>
    </xdr:from>
    <xdr:ext cx="469744" cy="259045"/>
    <xdr:sp macro="" textlink="">
      <xdr:nvSpPr>
        <xdr:cNvPr id="845" name="n_4mainValue【公民館】&#10;一人当たり面積"/>
        <xdr:cNvSpPr txBox="1"/>
      </xdr:nvSpPr>
      <xdr:spPr>
        <a:xfrm>
          <a:off x="18421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道路・橋梁は計画的に維持修繕改良等実施していることから、類似団体平均と同水準となっている。各施設共通して老朽化が進んでいることから概ね上昇傾向にある。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今度も耐用年数を迎える施設が増えるため、芽室町公共施設等総合管理計画により、公共施設については新規整備の抑制、施設の複合化を検討し、長寿命化及び財政負担の軽減を図っていく。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北海道芽室町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18,181
18,121
513.76
15,721,989
15,051,655
611,969
7,725,533
13,360,925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53340</xdr:rowOff>
    </xdr:from>
    <xdr:to>
      <xdr:col>24</xdr:col>
      <xdr:colOff>62865</xdr:colOff>
      <xdr:row>41</xdr:row>
      <xdr:rowOff>133350</xdr:rowOff>
    </xdr:to>
    <xdr:cxnSp macro="">
      <xdr:nvCxnSpPr>
        <xdr:cNvPr id="55" name="直線コネクタ 54"/>
        <xdr:cNvCxnSpPr/>
      </xdr:nvCxnSpPr>
      <xdr:spPr>
        <a:xfrm flipV="1">
          <a:off x="4634865" y="58826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69744" cy="259045"/>
    <xdr:sp macro="" textlink="">
      <xdr:nvSpPr>
        <xdr:cNvPr id="56" name="【図書館】&#10;有形固定資産減価償却率最小値テキスト"/>
        <xdr:cNvSpPr txBox="1"/>
      </xdr:nvSpPr>
      <xdr:spPr>
        <a:xfrm>
          <a:off x="4673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7" name="直線コネクタ 56"/>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xdr:rowOff>
    </xdr:from>
    <xdr:ext cx="405111" cy="259045"/>
    <xdr:sp macro="" textlink="">
      <xdr:nvSpPr>
        <xdr:cNvPr id="58" name="【図書館】&#10;有形固定資産減価償却率最大値テキスト"/>
        <xdr:cNvSpPr txBox="1"/>
      </xdr:nvSpPr>
      <xdr:spPr>
        <a:xfrm>
          <a:off x="4673600" y="565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53340</xdr:rowOff>
    </xdr:from>
    <xdr:to>
      <xdr:col>24</xdr:col>
      <xdr:colOff>152400</xdr:colOff>
      <xdr:row>34</xdr:row>
      <xdr:rowOff>53340</xdr:rowOff>
    </xdr:to>
    <xdr:cxnSp macro="">
      <xdr:nvCxnSpPr>
        <xdr:cNvPr id="59" name="直線コネクタ 58"/>
        <xdr:cNvCxnSpPr/>
      </xdr:nvCxnSpPr>
      <xdr:spPr>
        <a:xfrm>
          <a:off x="4546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66565</xdr:rowOff>
    </xdr:from>
    <xdr:ext cx="405111" cy="259045"/>
    <xdr:sp macro="" textlink="">
      <xdr:nvSpPr>
        <xdr:cNvPr id="60" name="【図書館】&#10;有形固定資産減価償却率平均値テキスト"/>
        <xdr:cNvSpPr txBox="1"/>
      </xdr:nvSpPr>
      <xdr:spPr>
        <a:xfrm>
          <a:off x="4673600" y="58958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43688</xdr:rowOff>
    </xdr:from>
    <xdr:to>
      <xdr:col>24</xdr:col>
      <xdr:colOff>114300</xdr:colOff>
      <xdr:row>35</xdr:row>
      <xdr:rowOff>145288</xdr:rowOff>
    </xdr:to>
    <xdr:sp macro="" textlink="">
      <xdr:nvSpPr>
        <xdr:cNvPr id="61" name="フローチャート: 判断 60"/>
        <xdr:cNvSpPr/>
      </xdr:nvSpPr>
      <xdr:spPr>
        <a:xfrm>
          <a:off x="4584700" y="60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36830</xdr:rowOff>
    </xdr:from>
    <xdr:to>
      <xdr:col>20</xdr:col>
      <xdr:colOff>38100</xdr:colOff>
      <xdr:row>35</xdr:row>
      <xdr:rowOff>138430</xdr:rowOff>
    </xdr:to>
    <xdr:sp macro="" textlink="">
      <xdr:nvSpPr>
        <xdr:cNvPr id="62" name="フローチャート: 判断 61"/>
        <xdr:cNvSpPr/>
      </xdr:nvSpPr>
      <xdr:spPr>
        <a:xfrm>
          <a:off x="3746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59690</xdr:rowOff>
    </xdr:from>
    <xdr:to>
      <xdr:col>15</xdr:col>
      <xdr:colOff>101600</xdr:colOff>
      <xdr:row>34</xdr:row>
      <xdr:rowOff>161290</xdr:rowOff>
    </xdr:to>
    <xdr:sp macro="" textlink="">
      <xdr:nvSpPr>
        <xdr:cNvPr id="63" name="フローチャート: 判断 62"/>
        <xdr:cNvSpPr/>
      </xdr:nvSpPr>
      <xdr:spPr>
        <a:xfrm>
          <a:off x="2857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36830</xdr:rowOff>
    </xdr:from>
    <xdr:to>
      <xdr:col>10</xdr:col>
      <xdr:colOff>165100</xdr:colOff>
      <xdr:row>34</xdr:row>
      <xdr:rowOff>138430</xdr:rowOff>
    </xdr:to>
    <xdr:sp macro="" textlink="">
      <xdr:nvSpPr>
        <xdr:cNvPr id="64" name="フローチャート: 判断 63"/>
        <xdr:cNvSpPr/>
      </xdr:nvSpPr>
      <xdr:spPr>
        <a:xfrm>
          <a:off x="1968500" y="586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16256</xdr:rowOff>
    </xdr:from>
    <xdr:to>
      <xdr:col>6</xdr:col>
      <xdr:colOff>38100</xdr:colOff>
      <xdr:row>35</xdr:row>
      <xdr:rowOff>117856</xdr:rowOff>
    </xdr:to>
    <xdr:sp macro="" textlink="">
      <xdr:nvSpPr>
        <xdr:cNvPr id="65" name="フローチャート: 判断 64"/>
        <xdr:cNvSpPr/>
      </xdr:nvSpPr>
      <xdr:spPr>
        <a:xfrm>
          <a:off x="1079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146558</xdr:rowOff>
    </xdr:from>
    <xdr:to>
      <xdr:col>24</xdr:col>
      <xdr:colOff>114300</xdr:colOff>
      <xdr:row>36</xdr:row>
      <xdr:rowOff>76708</xdr:rowOff>
    </xdr:to>
    <xdr:sp macro="" textlink="">
      <xdr:nvSpPr>
        <xdr:cNvPr id="71" name="楕円 70"/>
        <xdr:cNvSpPr/>
      </xdr:nvSpPr>
      <xdr:spPr>
        <a:xfrm>
          <a:off x="4584700" y="61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124985</xdr:rowOff>
    </xdr:from>
    <xdr:ext cx="405111" cy="259045"/>
    <xdr:sp macro="" textlink="">
      <xdr:nvSpPr>
        <xdr:cNvPr id="72" name="【図書館】&#10;有形固定資産減価償却率該当値テキスト"/>
        <xdr:cNvSpPr txBox="1"/>
      </xdr:nvSpPr>
      <xdr:spPr>
        <a:xfrm>
          <a:off x="4673600" y="6125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98552</xdr:rowOff>
    </xdr:from>
    <xdr:to>
      <xdr:col>20</xdr:col>
      <xdr:colOff>38100</xdr:colOff>
      <xdr:row>36</xdr:row>
      <xdr:rowOff>28702</xdr:rowOff>
    </xdr:to>
    <xdr:sp macro="" textlink="">
      <xdr:nvSpPr>
        <xdr:cNvPr id="73" name="楕円 72"/>
        <xdr:cNvSpPr/>
      </xdr:nvSpPr>
      <xdr:spPr>
        <a:xfrm>
          <a:off x="3746500" y="609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149352</xdr:rowOff>
    </xdr:from>
    <xdr:to>
      <xdr:col>24</xdr:col>
      <xdr:colOff>63500</xdr:colOff>
      <xdr:row>36</xdr:row>
      <xdr:rowOff>25908</xdr:rowOff>
    </xdr:to>
    <xdr:cxnSp macro="">
      <xdr:nvCxnSpPr>
        <xdr:cNvPr id="74" name="直線コネクタ 73"/>
        <xdr:cNvCxnSpPr/>
      </xdr:nvCxnSpPr>
      <xdr:spPr>
        <a:xfrm>
          <a:off x="3797300" y="615010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34544</xdr:rowOff>
    </xdr:from>
    <xdr:to>
      <xdr:col>15</xdr:col>
      <xdr:colOff>101600</xdr:colOff>
      <xdr:row>37</xdr:row>
      <xdr:rowOff>136144</xdr:rowOff>
    </xdr:to>
    <xdr:sp macro="" textlink="">
      <xdr:nvSpPr>
        <xdr:cNvPr id="75" name="楕円 74"/>
        <xdr:cNvSpPr/>
      </xdr:nvSpPr>
      <xdr:spPr>
        <a:xfrm>
          <a:off x="28575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149352</xdr:rowOff>
    </xdr:from>
    <xdr:to>
      <xdr:col>19</xdr:col>
      <xdr:colOff>177800</xdr:colOff>
      <xdr:row>37</xdr:row>
      <xdr:rowOff>85344</xdr:rowOff>
    </xdr:to>
    <xdr:cxnSp macro="">
      <xdr:nvCxnSpPr>
        <xdr:cNvPr id="76" name="直線コネクタ 75"/>
        <xdr:cNvCxnSpPr/>
      </xdr:nvCxnSpPr>
      <xdr:spPr>
        <a:xfrm flipV="1">
          <a:off x="2908300" y="6150102"/>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137414</xdr:rowOff>
    </xdr:from>
    <xdr:to>
      <xdr:col>10</xdr:col>
      <xdr:colOff>165100</xdr:colOff>
      <xdr:row>36</xdr:row>
      <xdr:rowOff>67564</xdr:rowOff>
    </xdr:to>
    <xdr:sp macro="" textlink="">
      <xdr:nvSpPr>
        <xdr:cNvPr id="77" name="楕円 76"/>
        <xdr:cNvSpPr/>
      </xdr:nvSpPr>
      <xdr:spPr>
        <a:xfrm>
          <a:off x="1968500" y="61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16764</xdr:rowOff>
    </xdr:from>
    <xdr:to>
      <xdr:col>15</xdr:col>
      <xdr:colOff>50800</xdr:colOff>
      <xdr:row>37</xdr:row>
      <xdr:rowOff>85344</xdr:rowOff>
    </xdr:to>
    <xdr:cxnSp macro="">
      <xdr:nvCxnSpPr>
        <xdr:cNvPr id="78" name="直線コネクタ 77"/>
        <xdr:cNvCxnSpPr/>
      </xdr:nvCxnSpPr>
      <xdr:spPr>
        <a:xfrm>
          <a:off x="2019300" y="6188964"/>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80264</xdr:rowOff>
    </xdr:from>
    <xdr:to>
      <xdr:col>6</xdr:col>
      <xdr:colOff>38100</xdr:colOff>
      <xdr:row>36</xdr:row>
      <xdr:rowOff>10414</xdr:rowOff>
    </xdr:to>
    <xdr:sp macro="" textlink="">
      <xdr:nvSpPr>
        <xdr:cNvPr id="79" name="楕円 78"/>
        <xdr:cNvSpPr/>
      </xdr:nvSpPr>
      <xdr:spPr>
        <a:xfrm>
          <a:off x="10795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131064</xdr:rowOff>
    </xdr:from>
    <xdr:to>
      <xdr:col>10</xdr:col>
      <xdr:colOff>114300</xdr:colOff>
      <xdr:row>36</xdr:row>
      <xdr:rowOff>16764</xdr:rowOff>
    </xdr:to>
    <xdr:cxnSp macro="">
      <xdr:nvCxnSpPr>
        <xdr:cNvPr id="80" name="直線コネクタ 79"/>
        <xdr:cNvCxnSpPr/>
      </xdr:nvCxnSpPr>
      <xdr:spPr>
        <a:xfrm>
          <a:off x="1130300" y="613181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154957</xdr:rowOff>
    </xdr:from>
    <xdr:ext cx="405111" cy="259045"/>
    <xdr:sp macro="" textlink="">
      <xdr:nvSpPr>
        <xdr:cNvPr id="81" name="n_1aveValue【図書館】&#10;有形固定資産減価償却率"/>
        <xdr:cNvSpPr txBox="1"/>
      </xdr:nvSpPr>
      <xdr:spPr>
        <a:xfrm>
          <a:off x="35820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6367</xdr:rowOff>
    </xdr:from>
    <xdr:ext cx="405111" cy="259045"/>
    <xdr:sp macro="" textlink="">
      <xdr:nvSpPr>
        <xdr:cNvPr id="82" name="n_2aveValue【図書館】&#10;有形固定資産減価償却率"/>
        <xdr:cNvSpPr txBox="1"/>
      </xdr:nvSpPr>
      <xdr:spPr>
        <a:xfrm>
          <a:off x="2705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154957</xdr:rowOff>
    </xdr:from>
    <xdr:ext cx="405111" cy="259045"/>
    <xdr:sp macro="" textlink="">
      <xdr:nvSpPr>
        <xdr:cNvPr id="83" name="n_3aveValue【図書館】&#10;有形固定資産減価償却率"/>
        <xdr:cNvSpPr txBox="1"/>
      </xdr:nvSpPr>
      <xdr:spPr>
        <a:xfrm>
          <a:off x="18167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134383</xdr:rowOff>
    </xdr:from>
    <xdr:ext cx="405111" cy="259045"/>
    <xdr:sp macro="" textlink="">
      <xdr:nvSpPr>
        <xdr:cNvPr id="84" name="n_4aveValue【図書館】&#10;有形固定資産減価償却率"/>
        <xdr:cNvSpPr txBox="1"/>
      </xdr:nvSpPr>
      <xdr:spPr>
        <a:xfrm>
          <a:off x="9277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19829</xdr:rowOff>
    </xdr:from>
    <xdr:ext cx="405111" cy="259045"/>
    <xdr:sp macro="" textlink="">
      <xdr:nvSpPr>
        <xdr:cNvPr id="85" name="n_1mainValue【図書館】&#10;有形固定資産減価償却率"/>
        <xdr:cNvSpPr txBox="1"/>
      </xdr:nvSpPr>
      <xdr:spPr>
        <a:xfrm>
          <a:off x="3582044" y="619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127271</xdr:rowOff>
    </xdr:from>
    <xdr:ext cx="405111" cy="259045"/>
    <xdr:sp macro="" textlink="">
      <xdr:nvSpPr>
        <xdr:cNvPr id="86" name="n_2mainValue【図書館】&#10;有形固定資産減価償却率"/>
        <xdr:cNvSpPr txBox="1"/>
      </xdr:nvSpPr>
      <xdr:spPr>
        <a:xfrm>
          <a:off x="2705744" y="647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58691</xdr:rowOff>
    </xdr:from>
    <xdr:ext cx="405111" cy="259045"/>
    <xdr:sp macro="" textlink="">
      <xdr:nvSpPr>
        <xdr:cNvPr id="87" name="n_3mainValue【図書館】&#10;有形固定資産減価償却率"/>
        <xdr:cNvSpPr txBox="1"/>
      </xdr:nvSpPr>
      <xdr:spPr>
        <a:xfrm>
          <a:off x="1816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1541</xdr:rowOff>
    </xdr:from>
    <xdr:ext cx="405111" cy="259045"/>
    <xdr:sp macro="" textlink="">
      <xdr:nvSpPr>
        <xdr:cNvPr id="88" name="n_4mainValue【図書館】&#10;有形固定資産減価償却率"/>
        <xdr:cNvSpPr txBox="1"/>
      </xdr:nvSpPr>
      <xdr:spPr>
        <a:xfrm>
          <a:off x="927744" y="61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0</xdr:rowOff>
    </xdr:to>
    <xdr:cxnSp macro="">
      <xdr:nvCxnSpPr>
        <xdr:cNvPr id="112" name="直線コネクタ 111"/>
        <xdr:cNvCxnSpPr/>
      </xdr:nvCxnSpPr>
      <xdr:spPr>
        <a:xfrm flipV="1">
          <a:off x="10476865" y="58826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3"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4" name="直線コネクタ 113"/>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15" name="【図書館】&#10;一人当たり面積最大値テキスト"/>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6" name="直線コネクタ 115"/>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57167</xdr:rowOff>
    </xdr:from>
    <xdr:ext cx="469744" cy="259045"/>
    <xdr:sp macro="" textlink="">
      <xdr:nvSpPr>
        <xdr:cNvPr id="117" name="【図書館】&#10;一人当たり面積平均値テキスト"/>
        <xdr:cNvSpPr txBox="1"/>
      </xdr:nvSpPr>
      <xdr:spPr>
        <a:xfrm>
          <a:off x="10515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78740</xdr:rowOff>
    </xdr:from>
    <xdr:to>
      <xdr:col>55</xdr:col>
      <xdr:colOff>50800</xdr:colOff>
      <xdr:row>39</xdr:row>
      <xdr:rowOff>8890</xdr:rowOff>
    </xdr:to>
    <xdr:sp macro="" textlink="">
      <xdr:nvSpPr>
        <xdr:cNvPr id="118" name="フローチャート: 判断 117"/>
        <xdr:cNvSpPr/>
      </xdr:nvSpPr>
      <xdr:spPr>
        <a:xfrm>
          <a:off x="10426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17780</xdr:rowOff>
    </xdr:from>
    <xdr:to>
      <xdr:col>50</xdr:col>
      <xdr:colOff>165100</xdr:colOff>
      <xdr:row>38</xdr:row>
      <xdr:rowOff>119380</xdr:rowOff>
    </xdr:to>
    <xdr:sp macro="" textlink="">
      <xdr:nvSpPr>
        <xdr:cNvPr id="119" name="フローチャート: 判断 118"/>
        <xdr:cNvSpPr/>
      </xdr:nvSpPr>
      <xdr:spPr>
        <a:xfrm>
          <a:off x="9588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143510</xdr:rowOff>
    </xdr:from>
    <xdr:to>
      <xdr:col>46</xdr:col>
      <xdr:colOff>38100</xdr:colOff>
      <xdr:row>38</xdr:row>
      <xdr:rowOff>73660</xdr:rowOff>
    </xdr:to>
    <xdr:sp macro="" textlink="">
      <xdr:nvSpPr>
        <xdr:cNvPr id="120" name="フローチャート: 判断 119"/>
        <xdr:cNvSpPr/>
      </xdr:nvSpPr>
      <xdr:spPr>
        <a:xfrm>
          <a:off x="8699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166370</xdr:rowOff>
    </xdr:from>
    <xdr:to>
      <xdr:col>41</xdr:col>
      <xdr:colOff>101600</xdr:colOff>
      <xdr:row>38</xdr:row>
      <xdr:rowOff>96520</xdr:rowOff>
    </xdr:to>
    <xdr:sp macro="" textlink="">
      <xdr:nvSpPr>
        <xdr:cNvPr id="121" name="フローチャート: 判断 120"/>
        <xdr:cNvSpPr/>
      </xdr:nvSpPr>
      <xdr:spPr>
        <a:xfrm>
          <a:off x="7810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28" name="楕円 127"/>
        <xdr:cNvSpPr/>
      </xdr:nvSpPr>
      <xdr:spPr>
        <a:xfrm>
          <a:off x="10426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71137</xdr:rowOff>
    </xdr:from>
    <xdr:ext cx="469744" cy="259045"/>
    <xdr:sp macro="" textlink="">
      <xdr:nvSpPr>
        <xdr:cNvPr id="129" name="【図書館】&#10;一人当たり面積該当値テキスト"/>
        <xdr:cNvSpPr txBox="1"/>
      </xdr:nvSpPr>
      <xdr:spPr>
        <a:xfrm>
          <a:off x="10515600"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55880</xdr:rowOff>
    </xdr:from>
    <xdr:to>
      <xdr:col>50</xdr:col>
      <xdr:colOff>165100</xdr:colOff>
      <xdr:row>38</xdr:row>
      <xdr:rowOff>157480</xdr:rowOff>
    </xdr:to>
    <xdr:sp macro="" textlink="">
      <xdr:nvSpPr>
        <xdr:cNvPr id="130" name="楕円 129"/>
        <xdr:cNvSpPr/>
      </xdr:nvSpPr>
      <xdr:spPr>
        <a:xfrm>
          <a:off x="9588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99060</xdr:rowOff>
    </xdr:from>
    <xdr:to>
      <xdr:col>55</xdr:col>
      <xdr:colOff>0</xdr:colOff>
      <xdr:row>38</xdr:row>
      <xdr:rowOff>106680</xdr:rowOff>
    </xdr:to>
    <xdr:cxnSp macro="">
      <xdr:nvCxnSpPr>
        <xdr:cNvPr id="131" name="直線コネクタ 130"/>
        <xdr:cNvCxnSpPr/>
      </xdr:nvCxnSpPr>
      <xdr:spPr>
        <a:xfrm flipV="1">
          <a:off x="9639300" y="6614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55880</xdr:rowOff>
    </xdr:from>
    <xdr:to>
      <xdr:col>46</xdr:col>
      <xdr:colOff>38100</xdr:colOff>
      <xdr:row>38</xdr:row>
      <xdr:rowOff>157480</xdr:rowOff>
    </xdr:to>
    <xdr:sp macro="" textlink="">
      <xdr:nvSpPr>
        <xdr:cNvPr id="132" name="楕円 131"/>
        <xdr:cNvSpPr/>
      </xdr:nvSpPr>
      <xdr:spPr>
        <a:xfrm>
          <a:off x="8699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106680</xdr:rowOff>
    </xdr:from>
    <xdr:to>
      <xdr:col>50</xdr:col>
      <xdr:colOff>114300</xdr:colOff>
      <xdr:row>38</xdr:row>
      <xdr:rowOff>106680</xdr:rowOff>
    </xdr:to>
    <xdr:cxnSp macro="">
      <xdr:nvCxnSpPr>
        <xdr:cNvPr id="133" name="直線コネクタ 132"/>
        <xdr:cNvCxnSpPr/>
      </xdr:nvCxnSpPr>
      <xdr:spPr>
        <a:xfrm>
          <a:off x="8750300" y="662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71120</xdr:rowOff>
    </xdr:from>
    <xdr:to>
      <xdr:col>41</xdr:col>
      <xdr:colOff>101600</xdr:colOff>
      <xdr:row>39</xdr:row>
      <xdr:rowOff>1270</xdr:rowOff>
    </xdr:to>
    <xdr:sp macro="" textlink="">
      <xdr:nvSpPr>
        <xdr:cNvPr id="134" name="楕円 133"/>
        <xdr:cNvSpPr/>
      </xdr:nvSpPr>
      <xdr:spPr>
        <a:xfrm>
          <a:off x="781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106680</xdr:rowOff>
    </xdr:from>
    <xdr:to>
      <xdr:col>45</xdr:col>
      <xdr:colOff>177800</xdr:colOff>
      <xdr:row>38</xdr:row>
      <xdr:rowOff>121920</xdr:rowOff>
    </xdr:to>
    <xdr:cxnSp macro="">
      <xdr:nvCxnSpPr>
        <xdr:cNvPr id="135" name="直線コネクタ 134"/>
        <xdr:cNvCxnSpPr/>
      </xdr:nvCxnSpPr>
      <xdr:spPr>
        <a:xfrm flipV="1">
          <a:off x="7861300" y="6621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78740</xdr:rowOff>
    </xdr:from>
    <xdr:to>
      <xdr:col>36</xdr:col>
      <xdr:colOff>165100</xdr:colOff>
      <xdr:row>39</xdr:row>
      <xdr:rowOff>8890</xdr:rowOff>
    </xdr:to>
    <xdr:sp macro="" textlink="">
      <xdr:nvSpPr>
        <xdr:cNvPr id="136" name="楕円 135"/>
        <xdr:cNvSpPr/>
      </xdr:nvSpPr>
      <xdr:spPr>
        <a:xfrm>
          <a:off x="6921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121920</xdr:rowOff>
    </xdr:from>
    <xdr:to>
      <xdr:col>41</xdr:col>
      <xdr:colOff>50800</xdr:colOff>
      <xdr:row>38</xdr:row>
      <xdr:rowOff>129540</xdr:rowOff>
    </xdr:to>
    <xdr:cxnSp macro="">
      <xdr:nvCxnSpPr>
        <xdr:cNvPr id="137" name="直線コネクタ 136"/>
        <xdr:cNvCxnSpPr/>
      </xdr:nvCxnSpPr>
      <xdr:spPr>
        <a:xfrm flipV="1">
          <a:off x="6972300" y="6637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135907</xdr:rowOff>
    </xdr:from>
    <xdr:ext cx="469744" cy="259045"/>
    <xdr:sp macro="" textlink="">
      <xdr:nvSpPr>
        <xdr:cNvPr id="138" name="n_1aveValue【図書館】&#10;一人当たり面積"/>
        <xdr:cNvSpPr txBox="1"/>
      </xdr:nvSpPr>
      <xdr:spPr>
        <a:xfrm>
          <a:off x="93917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90187</xdr:rowOff>
    </xdr:from>
    <xdr:ext cx="469744" cy="259045"/>
    <xdr:sp macro="" textlink="">
      <xdr:nvSpPr>
        <xdr:cNvPr id="139" name="n_2aveValue【図書館】&#10;一人当たり面積"/>
        <xdr:cNvSpPr txBox="1"/>
      </xdr:nvSpPr>
      <xdr:spPr>
        <a:xfrm>
          <a:off x="8515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113047</xdr:rowOff>
    </xdr:from>
    <xdr:ext cx="469744" cy="259045"/>
    <xdr:sp macro="" textlink="">
      <xdr:nvSpPr>
        <xdr:cNvPr id="140" name="n_3aveValue【図書館】&#10;一人当たり面積"/>
        <xdr:cNvSpPr txBox="1"/>
      </xdr:nvSpPr>
      <xdr:spPr>
        <a:xfrm>
          <a:off x="7626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1"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148607</xdr:rowOff>
    </xdr:from>
    <xdr:ext cx="469744" cy="259045"/>
    <xdr:sp macro="" textlink="">
      <xdr:nvSpPr>
        <xdr:cNvPr id="142" name="n_1mainValue【図書館】&#10;一人当たり面積"/>
        <xdr:cNvSpPr txBox="1"/>
      </xdr:nvSpPr>
      <xdr:spPr>
        <a:xfrm>
          <a:off x="93917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148607</xdr:rowOff>
    </xdr:from>
    <xdr:ext cx="469744" cy="259045"/>
    <xdr:sp macro="" textlink="">
      <xdr:nvSpPr>
        <xdr:cNvPr id="143" name="n_2mainValue【図書館】&#10;一人当たり面積"/>
        <xdr:cNvSpPr txBox="1"/>
      </xdr:nvSpPr>
      <xdr:spPr>
        <a:xfrm>
          <a:off x="85154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163847</xdr:rowOff>
    </xdr:from>
    <xdr:ext cx="469744" cy="259045"/>
    <xdr:sp macro="" textlink="">
      <xdr:nvSpPr>
        <xdr:cNvPr id="144" name="n_3mainValue【図書館】&#10;一人当たり面積"/>
        <xdr:cNvSpPr txBox="1"/>
      </xdr:nvSpPr>
      <xdr:spPr>
        <a:xfrm>
          <a:off x="7626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17</xdr:rowOff>
    </xdr:from>
    <xdr:ext cx="469744" cy="259045"/>
    <xdr:sp macro="" textlink="">
      <xdr:nvSpPr>
        <xdr:cNvPr id="145" name="n_4mainValue【図書館】&#10;一人当たり面積"/>
        <xdr:cNvSpPr txBox="1"/>
      </xdr:nvSpPr>
      <xdr:spPr>
        <a:xfrm>
          <a:off x="6737427" y="66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64</xdr:row>
      <xdr:rowOff>118110</xdr:rowOff>
    </xdr:to>
    <xdr:cxnSp macro="">
      <xdr:nvCxnSpPr>
        <xdr:cNvPr id="170" name="直線コネクタ 169"/>
        <xdr:cNvCxnSpPr/>
      </xdr:nvCxnSpPr>
      <xdr:spPr>
        <a:xfrm flipV="1">
          <a:off x="4634865" y="956691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71" name="【体育館・プー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72" name="直線コネクタ 171"/>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73" name="【体育館・プー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74" name="直線コネクタ 173"/>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101617</xdr:rowOff>
    </xdr:from>
    <xdr:ext cx="405111" cy="259045"/>
    <xdr:sp macro="" textlink="">
      <xdr:nvSpPr>
        <xdr:cNvPr id="175" name="【体育館・プール】&#10;有形固定資産減価償却率平均値テキスト"/>
        <xdr:cNvSpPr txBox="1"/>
      </xdr:nvSpPr>
      <xdr:spPr>
        <a:xfrm>
          <a:off x="4673600" y="1004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78740</xdr:rowOff>
    </xdr:from>
    <xdr:to>
      <xdr:col>24</xdr:col>
      <xdr:colOff>114300</xdr:colOff>
      <xdr:row>60</xdr:row>
      <xdr:rowOff>8890</xdr:rowOff>
    </xdr:to>
    <xdr:sp macro="" textlink="">
      <xdr:nvSpPr>
        <xdr:cNvPr id="176" name="フローチャート: 判断 175"/>
        <xdr:cNvSpPr/>
      </xdr:nvSpPr>
      <xdr:spPr>
        <a:xfrm>
          <a:off x="4584700" y="101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7" name="フローチャート: 判断 176"/>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8" name="フローチャート: 判断 177"/>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63500</xdr:rowOff>
    </xdr:from>
    <xdr:to>
      <xdr:col>10</xdr:col>
      <xdr:colOff>165100</xdr:colOff>
      <xdr:row>58</xdr:row>
      <xdr:rowOff>165100</xdr:rowOff>
    </xdr:to>
    <xdr:sp macro="" textlink="">
      <xdr:nvSpPr>
        <xdr:cNvPr id="179" name="フローチャート: 判断 178"/>
        <xdr:cNvSpPr/>
      </xdr:nvSpPr>
      <xdr:spPr>
        <a:xfrm>
          <a:off x="1968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78740</xdr:rowOff>
    </xdr:from>
    <xdr:to>
      <xdr:col>6</xdr:col>
      <xdr:colOff>38100</xdr:colOff>
      <xdr:row>59</xdr:row>
      <xdr:rowOff>8890</xdr:rowOff>
    </xdr:to>
    <xdr:sp macro="" textlink="">
      <xdr:nvSpPr>
        <xdr:cNvPr id="180" name="フローチャート: 判断 179"/>
        <xdr:cNvSpPr/>
      </xdr:nvSpPr>
      <xdr:spPr>
        <a:xfrm>
          <a:off x="1079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55880</xdr:rowOff>
    </xdr:from>
    <xdr:to>
      <xdr:col>24</xdr:col>
      <xdr:colOff>114300</xdr:colOff>
      <xdr:row>64</xdr:row>
      <xdr:rowOff>157480</xdr:rowOff>
    </xdr:to>
    <xdr:sp macro="" textlink="">
      <xdr:nvSpPr>
        <xdr:cNvPr id="186" name="楕円 185"/>
        <xdr:cNvSpPr/>
      </xdr:nvSpPr>
      <xdr:spPr>
        <a:xfrm>
          <a:off x="4584700" y="110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142257</xdr:rowOff>
    </xdr:from>
    <xdr:ext cx="405111" cy="259045"/>
    <xdr:sp macro="" textlink="">
      <xdr:nvSpPr>
        <xdr:cNvPr id="187" name="【体育館・プール】&#10;有形固定資産減価償却率該当値テキスト"/>
        <xdr:cNvSpPr txBox="1"/>
      </xdr:nvSpPr>
      <xdr:spPr>
        <a:xfrm>
          <a:off x="4673600" y="1094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xdr:rowOff>
    </xdr:from>
    <xdr:to>
      <xdr:col>20</xdr:col>
      <xdr:colOff>38100</xdr:colOff>
      <xdr:row>64</xdr:row>
      <xdr:rowOff>104140</xdr:rowOff>
    </xdr:to>
    <xdr:sp macro="" textlink="">
      <xdr:nvSpPr>
        <xdr:cNvPr id="188" name="楕円 187"/>
        <xdr:cNvSpPr/>
      </xdr:nvSpPr>
      <xdr:spPr>
        <a:xfrm>
          <a:off x="37465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53340</xdr:rowOff>
    </xdr:from>
    <xdr:to>
      <xdr:col>24</xdr:col>
      <xdr:colOff>63500</xdr:colOff>
      <xdr:row>64</xdr:row>
      <xdr:rowOff>106680</xdr:rowOff>
    </xdr:to>
    <xdr:cxnSp macro="">
      <xdr:nvCxnSpPr>
        <xdr:cNvPr id="189" name="直線コネクタ 188"/>
        <xdr:cNvCxnSpPr/>
      </xdr:nvCxnSpPr>
      <xdr:spPr>
        <a:xfrm>
          <a:off x="3797300" y="110261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120650</xdr:rowOff>
    </xdr:from>
    <xdr:to>
      <xdr:col>15</xdr:col>
      <xdr:colOff>101600</xdr:colOff>
      <xdr:row>64</xdr:row>
      <xdr:rowOff>50800</xdr:rowOff>
    </xdr:to>
    <xdr:sp macro="" textlink="">
      <xdr:nvSpPr>
        <xdr:cNvPr id="190" name="楕円 189"/>
        <xdr:cNvSpPr/>
      </xdr:nvSpPr>
      <xdr:spPr>
        <a:xfrm>
          <a:off x="2857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0</xdr:rowOff>
    </xdr:from>
    <xdr:to>
      <xdr:col>19</xdr:col>
      <xdr:colOff>177800</xdr:colOff>
      <xdr:row>64</xdr:row>
      <xdr:rowOff>53340</xdr:rowOff>
    </xdr:to>
    <xdr:cxnSp macro="">
      <xdr:nvCxnSpPr>
        <xdr:cNvPr id="191" name="直線コネクタ 190"/>
        <xdr:cNvCxnSpPr/>
      </xdr:nvCxnSpPr>
      <xdr:spPr>
        <a:xfrm>
          <a:off x="2908300" y="10972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158750</xdr:rowOff>
    </xdr:from>
    <xdr:to>
      <xdr:col>10</xdr:col>
      <xdr:colOff>165100</xdr:colOff>
      <xdr:row>58</xdr:row>
      <xdr:rowOff>88900</xdr:rowOff>
    </xdr:to>
    <xdr:sp macro="" textlink="">
      <xdr:nvSpPr>
        <xdr:cNvPr id="192" name="楕円 191"/>
        <xdr:cNvSpPr/>
      </xdr:nvSpPr>
      <xdr:spPr>
        <a:xfrm>
          <a:off x="1968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38100</xdr:rowOff>
    </xdr:from>
    <xdr:to>
      <xdr:col>15</xdr:col>
      <xdr:colOff>50800</xdr:colOff>
      <xdr:row>64</xdr:row>
      <xdr:rowOff>0</xdr:rowOff>
    </xdr:to>
    <xdr:cxnSp macro="">
      <xdr:nvCxnSpPr>
        <xdr:cNvPr id="193" name="直線コネクタ 192"/>
        <xdr:cNvCxnSpPr/>
      </xdr:nvCxnSpPr>
      <xdr:spPr>
        <a:xfrm>
          <a:off x="2019300" y="9982200"/>
          <a:ext cx="8890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74930</xdr:rowOff>
    </xdr:from>
    <xdr:to>
      <xdr:col>6</xdr:col>
      <xdr:colOff>38100</xdr:colOff>
      <xdr:row>58</xdr:row>
      <xdr:rowOff>5080</xdr:rowOff>
    </xdr:to>
    <xdr:sp macro="" textlink="">
      <xdr:nvSpPr>
        <xdr:cNvPr id="194" name="楕円 193"/>
        <xdr:cNvSpPr/>
      </xdr:nvSpPr>
      <xdr:spPr>
        <a:xfrm>
          <a:off x="1079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125730</xdr:rowOff>
    </xdr:from>
    <xdr:to>
      <xdr:col>10</xdr:col>
      <xdr:colOff>114300</xdr:colOff>
      <xdr:row>58</xdr:row>
      <xdr:rowOff>38100</xdr:rowOff>
    </xdr:to>
    <xdr:cxnSp macro="">
      <xdr:nvCxnSpPr>
        <xdr:cNvPr id="195" name="直線コネクタ 194"/>
        <xdr:cNvCxnSpPr/>
      </xdr:nvCxnSpPr>
      <xdr:spPr>
        <a:xfrm>
          <a:off x="1130300" y="9898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196" name="n_1aveValue【体育館・プー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97" name="n_2aveValue【体育館・プール】&#10;有形固定資産減価償却率"/>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156227</xdr:rowOff>
    </xdr:from>
    <xdr:ext cx="405111" cy="259045"/>
    <xdr:sp macro="" textlink="">
      <xdr:nvSpPr>
        <xdr:cNvPr id="198" name="n_3aveValue【体育館・プール】&#10;有形固定資産減価償却率"/>
        <xdr:cNvSpPr txBox="1"/>
      </xdr:nvSpPr>
      <xdr:spPr>
        <a:xfrm>
          <a:off x="18167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17</xdr:rowOff>
    </xdr:from>
    <xdr:ext cx="405111" cy="259045"/>
    <xdr:sp macro="" textlink="">
      <xdr:nvSpPr>
        <xdr:cNvPr id="199" name="n_4aveValue【体育館・プール】&#10;有形固定資産減価償却率"/>
        <xdr:cNvSpPr txBox="1"/>
      </xdr:nvSpPr>
      <xdr:spPr>
        <a:xfrm>
          <a:off x="92774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95267</xdr:rowOff>
    </xdr:from>
    <xdr:ext cx="405111" cy="259045"/>
    <xdr:sp macro="" textlink="">
      <xdr:nvSpPr>
        <xdr:cNvPr id="200" name="n_1mainValue【体育館・プール】&#10;有形固定資産減価償却率"/>
        <xdr:cNvSpPr txBox="1"/>
      </xdr:nvSpPr>
      <xdr:spPr>
        <a:xfrm>
          <a:off x="3582044"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41927</xdr:rowOff>
    </xdr:from>
    <xdr:ext cx="405111" cy="259045"/>
    <xdr:sp macro="" textlink="">
      <xdr:nvSpPr>
        <xdr:cNvPr id="201" name="n_2mainValue【体育館・プール】&#10;有形固定資産減価償却率"/>
        <xdr:cNvSpPr txBox="1"/>
      </xdr:nvSpPr>
      <xdr:spPr>
        <a:xfrm>
          <a:off x="2705744"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105427</xdr:rowOff>
    </xdr:from>
    <xdr:ext cx="405111" cy="259045"/>
    <xdr:sp macro="" textlink="">
      <xdr:nvSpPr>
        <xdr:cNvPr id="202" name="n_3mainValue【体育館・プール】&#10;有形固定資産減価償却率"/>
        <xdr:cNvSpPr txBox="1"/>
      </xdr:nvSpPr>
      <xdr:spPr>
        <a:xfrm>
          <a:off x="1816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21607</xdr:rowOff>
    </xdr:from>
    <xdr:ext cx="405111" cy="259045"/>
    <xdr:sp macro="" textlink="">
      <xdr:nvSpPr>
        <xdr:cNvPr id="203" name="n_4mainValue【体育館・プール】&#10;有形固定資産減価償却率"/>
        <xdr:cNvSpPr txBox="1"/>
      </xdr:nvSpPr>
      <xdr:spPr>
        <a:xfrm>
          <a:off x="927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36830</xdr:rowOff>
    </xdr:from>
    <xdr:to>
      <xdr:col>54</xdr:col>
      <xdr:colOff>189865</xdr:colOff>
      <xdr:row>63</xdr:row>
      <xdr:rowOff>124460</xdr:rowOff>
    </xdr:to>
    <xdr:cxnSp macro="">
      <xdr:nvCxnSpPr>
        <xdr:cNvPr id="227" name="直線コネクタ 226"/>
        <xdr:cNvCxnSpPr/>
      </xdr:nvCxnSpPr>
      <xdr:spPr>
        <a:xfrm flipV="1">
          <a:off x="10476865" y="963803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128287</xdr:rowOff>
    </xdr:from>
    <xdr:ext cx="469744" cy="259045"/>
    <xdr:sp macro="" textlink="">
      <xdr:nvSpPr>
        <xdr:cNvPr id="228" name="【体育館・プール】&#10;一人当たり面積最小値テキスト"/>
        <xdr:cNvSpPr txBox="1"/>
      </xdr:nvSpPr>
      <xdr:spPr>
        <a:xfrm>
          <a:off x="10515600" y="109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124460</xdr:rowOff>
    </xdr:from>
    <xdr:to>
      <xdr:col>55</xdr:col>
      <xdr:colOff>88900</xdr:colOff>
      <xdr:row>63</xdr:row>
      <xdr:rowOff>124460</xdr:rowOff>
    </xdr:to>
    <xdr:cxnSp macro="">
      <xdr:nvCxnSpPr>
        <xdr:cNvPr id="229" name="直線コネクタ 228"/>
        <xdr:cNvCxnSpPr/>
      </xdr:nvCxnSpPr>
      <xdr:spPr>
        <a:xfrm>
          <a:off x="10388600" y="1092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154957</xdr:rowOff>
    </xdr:from>
    <xdr:ext cx="469744" cy="259045"/>
    <xdr:sp macro="" textlink="">
      <xdr:nvSpPr>
        <xdr:cNvPr id="230" name="【体育館・プール】&#10;一人当たり面積最大値テキスト"/>
        <xdr:cNvSpPr txBox="1"/>
      </xdr:nvSpPr>
      <xdr:spPr>
        <a:xfrm>
          <a:off x="10515600" y="941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36830</xdr:rowOff>
    </xdr:from>
    <xdr:to>
      <xdr:col>55</xdr:col>
      <xdr:colOff>88900</xdr:colOff>
      <xdr:row>56</xdr:row>
      <xdr:rowOff>36830</xdr:rowOff>
    </xdr:to>
    <xdr:cxnSp macro="">
      <xdr:nvCxnSpPr>
        <xdr:cNvPr id="231" name="直線コネクタ 230"/>
        <xdr:cNvCxnSpPr/>
      </xdr:nvCxnSpPr>
      <xdr:spPr>
        <a:xfrm>
          <a:off x="10388600" y="963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118127</xdr:rowOff>
    </xdr:from>
    <xdr:ext cx="469744" cy="259045"/>
    <xdr:sp macro="" textlink="">
      <xdr:nvSpPr>
        <xdr:cNvPr id="232" name="【体育館・プール】&#10;一人当たり面積平均値テキスト"/>
        <xdr:cNvSpPr txBox="1"/>
      </xdr:nvSpPr>
      <xdr:spPr>
        <a:xfrm>
          <a:off x="10515600" y="1040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139700</xdr:rowOff>
    </xdr:from>
    <xdr:to>
      <xdr:col>55</xdr:col>
      <xdr:colOff>50800</xdr:colOff>
      <xdr:row>61</xdr:row>
      <xdr:rowOff>69850</xdr:rowOff>
    </xdr:to>
    <xdr:sp macro="" textlink="">
      <xdr:nvSpPr>
        <xdr:cNvPr id="233" name="フローチャート: 判断 232"/>
        <xdr:cNvSpPr/>
      </xdr:nvSpPr>
      <xdr:spPr>
        <a:xfrm>
          <a:off x="10426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34" name="フローチャート: 判断 233"/>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24130</xdr:rowOff>
    </xdr:from>
    <xdr:to>
      <xdr:col>46</xdr:col>
      <xdr:colOff>38100</xdr:colOff>
      <xdr:row>60</xdr:row>
      <xdr:rowOff>125730</xdr:rowOff>
    </xdr:to>
    <xdr:sp macro="" textlink="">
      <xdr:nvSpPr>
        <xdr:cNvPr id="235" name="フローチャート: 判断 234"/>
        <xdr:cNvSpPr/>
      </xdr:nvSpPr>
      <xdr:spPr>
        <a:xfrm>
          <a:off x="8699500" y="1031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36830</xdr:rowOff>
    </xdr:from>
    <xdr:to>
      <xdr:col>41</xdr:col>
      <xdr:colOff>101600</xdr:colOff>
      <xdr:row>60</xdr:row>
      <xdr:rowOff>138430</xdr:rowOff>
    </xdr:to>
    <xdr:sp macro="" textlink="">
      <xdr:nvSpPr>
        <xdr:cNvPr id="236" name="フローチャート: 判断 235"/>
        <xdr:cNvSpPr/>
      </xdr:nvSpPr>
      <xdr:spPr>
        <a:xfrm>
          <a:off x="781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118110</xdr:rowOff>
    </xdr:from>
    <xdr:to>
      <xdr:col>36</xdr:col>
      <xdr:colOff>165100</xdr:colOff>
      <xdr:row>61</xdr:row>
      <xdr:rowOff>48260</xdr:rowOff>
    </xdr:to>
    <xdr:sp macro="" textlink="">
      <xdr:nvSpPr>
        <xdr:cNvPr id="237" name="フローチャート: 判断 236"/>
        <xdr:cNvSpPr/>
      </xdr:nvSpPr>
      <xdr:spPr>
        <a:xfrm>
          <a:off x="6921500" y="104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125730</xdr:rowOff>
    </xdr:from>
    <xdr:to>
      <xdr:col>55</xdr:col>
      <xdr:colOff>50800</xdr:colOff>
      <xdr:row>61</xdr:row>
      <xdr:rowOff>55880</xdr:rowOff>
    </xdr:to>
    <xdr:sp macro="" textlink="">
      <xdr:nvSpPr>
        <xdr:cNvPr id="243" name="楕円 242"/>
        <xdr:cNvSpPr/>
      </xdr:nvSpPr>
      <xdr:spPr>
        <a:xfrm>
          <a:off x="10426700" y="104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148607</xdr:rowOff>
    </xdr:from>
    <xdr:ext cx="469744" cy="259045"/>
    <xdr:sp macro="" textlink="">
      <xdr:nvSpPr>
        <xdr:cNvPr id="244" name="【体育館・プール】&#10;一人当たり面積該当値テキスト"/>
        <xdr:cNvSpPr txBox="1"/>
      </xdr:nvSpPr>
      <xdr:spPr>
        <a:xfrm>
          <a:off x="10515600" y="1026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129540</xdr:rowOff>
    </xdr:from>
    <xdr:to>
      <xdr:col>50</xdr:col>
      <xdr:colOff>165100</xdr:colOff>
      <xdr:row>61</xdr:row>
      <xdr:rowOff>59690</xdr:rowOff>
    </xdr:to>
    <xdr:sp macro="" textlink="">
      <xdr:nvSpPr>
        <xdr:cNvPr id="245" name="楕円 244"/>
        <xdr:cNvSpPr/>
      </xdr:nvSpPr>
      <xdr:spPr>
        <a:xfrm>
          <a:off x="95885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5080</xdr:rowOff>
    </xdr:from>
    <xdr:to>
      <xdr:col>55</xdr:col>
      <xdr:colOff>0</xdr:colOff>
      <xdr:row>61</xdr:row>
      <xdr:rowOff>8890</xdr:rowOff>
    </xdr:to>
    <xdr:cxnSp macro="">
      <xdr:nvCxnSpPr>
        <xdr:cNvPr id="246" name="直線コネクタ 245"/>
        <xdr:cNvCxnSpPr/>
      </xdr:nvCxnSpPr>
      <xdr:spPr>
        <a:xfrm flipV="1">
          <a:off x="9639300" y="104635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134620</xdr:rowOff>
    </xdr:from>
    <xdr:to>
      <xdr:col>46</xdr:col>
      <xdr:colOff>38100</xdr:colOff>
      <xdr:row>61</xdr:row>
      <xdr:rowOff>64770</xdr:rowOff>
    </xdr:to>
    <xdr:sp macro="" textlink="">
      <xdr:nvSpPr>
        <xdr:cNvPr id="247" name="楕円 246"/>
        <xdr:cNvSpPr/>
      </xdr:nvSpPr>
      <xdr:spPr>
        <a:xfrm>
          <a:off x="8699500" y="1042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8890</xdr:rowOff>
    </xdr:from>
    <xdr:to>
      <xdr:col>50</xdr:col>
      <xdr:colOff>114300</xdr:colOff>
      <xdr:row>61</xdr:row>
      <xdr:rowOff>13970</xdr:rowOff>
    </xdr:to>
    <xdr:cxnSp macro="">
      <xdr:nvCxnSpPr>
        <xdr:cNvPr id="248" name="直線コネクタ 247"/>
        <xdr:cNvCxnSpPr/>
      </xdr:nvCxnSpPr>
      <xdr:spPr>
        <a:xfrm flipV="1">
          <a:off x="8750300" y="1046734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44450</xdr:rowOff>
    </xdr:from>
    <xdr:to>
      <xdr:col>41</xdr:col>
      <xdr:colOff>101600</xdr:colOff>
      <xdr:row>61</xdr:row>
      <xdr:rowOff>146050</xdr:rowOff>
    </xdr:to>
    <xdr:sp macro="" textlink="">
      <xdr:nvSpPr>
        <xdr:cNvPr id="249" name="楕円 248"/>
        <xdr:cNvSpPr/>
      </xdr:nvSpPr>
      <xdr:spPr>
        <a:xfrm>
          <a:off x="7810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13970</xdr:rowOff>
    </xdr:from>
    <xdr:to>
      <xdr:col>45</xdr:col>
      <xdr:colOff>177800</xdr:colOff>
      <xdr:row>61</xdr:row>
      <xdr:rowOff>95250</xdr:rowOff>
    </xdr:to>
    <xdr:cxnSp macro="">
      <xdr:nvCxnSpPr>
        <xdr:cNvPr id="250" name="直線コネクタ 249"/>
        <xdr:cNvCxnSpPr/>
      </xdr:nvCxnSpPr>
      <xdr:spPr>
        <a:xfrm flipV="1">
          <a:off x="7861300" y="10472420"/>
          <a:ext cx="889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45720</xdr:rowOff>
    </xdr:from>
    <xdr:to>
      <xdr:col>36</xdr:col>
      <xdr:colOff>165100</xdr:colOff>
      <xdr:row>61</xdr:row>
      <xdr:rowOff>147320</xdr:rowOff>
    </xdr:to>
    <xdr:sp macro="" textlink="">
      <xdr:nvSpPr>
        <xdr:cNvPr id="251" name="楕円 250"/>
        <xdr:cNvSpPr/>
      </xdr:nvSpPr>
      <xdr:spPr>
        <a:xfrm>
          <a:off x="6921500" y="105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95250</xdr:rowOff>
    </xdr:from>
    <xdr:to>
      <xdr:col>41</xdr:col>
      <xdr:colOff>50800</xdr:colOff>
      <xdr:row>61</xdr:row>
      <xdr:rowOff>96520</xdr:rowOff>
    </xdr:to>
    <xdr:cxnSp macro="">
      <xdr:nvCxnSpPr>
        <xdr:cNvPr id="252" name="直線コネクタ 251"/>
        <xdr:cNvCxnSpPr/>
      </xdr:nvCxnSpPr>
      <xdr:spPr>
        <a:xfrm flipV="1">
          <a:off x="6972300" y="105537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253" name="n_1aveValue【体育館・プール】&#10;一人当たり面積"/>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142257</xdr:rowOff>
    </xdr:from>
    <xdr:ext cx="469744" cy="259045"/>
    <xdr:sp macro="" textlink="">
      <xdr:nvSpPr>
        <xdr:cNvPr id="254" name="n_2aveValue【体育館・プール】&#10;一人当たり面積"/>
        <xdr:cNvSpPr txBox="1"/>
      </xdr:nvSpPr>
      <xdr:spPr>
        <a:xfrm>
          <a:off x="8515427" y="1008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154957</xdr:rowOff>
    </xdr:from>
    <xdr:ext cx="469744" cy="259045"/>
    <xdr:sp macro="" textlink="">
      <xdr:nvSpPr>
        <xdr:cNvPr id="255" name="n_3aveValue【体育館・プール】&#10;一人当たり面積"/>
        <xdr:cNvSpPr txBox="1"/>
      </xdr:nvSpPr>
      <xdr:spPr>
        <a:xfrm>
          <a:off x="7626427" y="100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64787</xdr:rowOff>
    </xdr:from>
    <xdr:ext cx="469744" cy="259045"/>
    <xdr:sp macro="" textlink="">
      <xdr:nvSpPr>
        <xdr:cNvPr id="256" name="n_4aveValue【体育館・プール】&#10;一人当たり面積"/>
        <xdr:cNvSpPr txBox="1"/>
      </xdr:nvSpPr>
      <xdr:spPr>
        <a:xfrm>
          <a:off x="6737427" y="1018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50817</xdr:rowOff>
    </xdr:from>
    <xdr:ext cx="469744" cy="259045"/>
    <xdr:sp macro="" textlink="">
      <xdr:nvSpPr>
        <xdr:cNvPr id="257" name="n_1mainValue【体育館・プール】&#10;一人当たり面積"/>
        <xdr:cNvSpPr txBox="1"/>
      </xdr:nvSpPr>
      <xdr:spPr>
        <a:xfrm>
          <a:off x="9391727" y="1050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55897</xdr:rowOff>
    </xdr:from>
    <xdr:ext cx="469744" cy="259045"/>
    <xdr:sp macro="" textlink="">
      <xdr:nvSpPr>
        <xdr:cNvPr id="258" name="n_2mainValue【体育館・プール】&#10;一人当たり面積"/>
        <xdr:cNvSpPr txBox="1"/>
      </xdr:nvSpPr>
      <xdr:spPr>
        <a:xfrm>
          <a:off x="8515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137177</xdr:rowOff>
    </xdr:from>
    <xdr:ext cx="469744" cy="259045"/>
    <xdr:sp macro="" textlink="">
      <xdr:nvSpPr>
        <xdr:cNvPr id="259" name="n_3mainValue【体育館・プール】&#10;一人当たり面積"/>
        <xdr:cNvSpPr txBox="1"/>
      </xdr:nvSpPr>
      <xdr:spPr>
        <a:xfrm>
          <a:off x="7626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138447</xdr:rowOff>
    </xdr:from>
    <xdr:ext cx="469744" cy="259045"/>
    <xdr:sp macro="" textlink="">
      <xdr:nvSpPr>
        <xdr:cNvPr id="260" name="n_4mainValue【体育館・プール】&#10;一人当たり面積"/>
        <xdr:cNvSpPr txBox="1"/>
      </xdr:nvSpPr>
      <xdr:spPr>
        <a:xfrm>
          <a:off x="6737427" y="1059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2" name="直線コネクタ 27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3" name="テキスト ボックス 272"/>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4" name="直線コネクタ 27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5" name="テキスト ボックス 27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6" name="直線コネクタ 27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7" name="テキスト ボックス 27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8" name="直線コネクタ 27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9" name="テキスト ボックス 27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108965</xdr:rowOff>
    </xdr:from>
    <xdr:to>
      <xdr:col>24</xdr:col>
      <xdr:colOff>62865</xdr:colOff>
      <xdr:row>85</xdr:row>
      <xdr:rowOff>156972</xdr:rowOff>
    </xdr:to>
    <xdr:cxnSp macro="">
      <xdr:nvCxnSpPr>
        <xdr:cNvPr id="283" name="直線コネクタ 282"/>
        <xdr:cNvCxnSpPr/>
      </xdr:nvCxnSpPr>
      <xdr:spPr>
        <a:xfrm flipV="1">
          <a:off x="4634865" y="13482065"/>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160799</xdr:rowOff>
    </xdr:from>
    <xdr:ext cx="405111" cy="259045"/>
    <xdr:sp macro="" textlink="">
      <xdr:nvSpPr>
        <xdr:cNvPr id="284" name="【福祉施設】&#10;有形固定資産減価償却率最小値テキスト"/>
        <xdr:cNvSpPr txBox="1"/>
      </xdr:nvSpPr>
      <xdr:spPr>
        <a:xfrm>
          <a:off x="4673600" y="1473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156972</xdr:rowOff>
    </xdr:from>
    <xdr:to>
      <xdr:col>24</xdr:col>
      <xdr:colOff>152400</xdr:colOff>
      <xdr:row>85</xdr:row>
      <xdr:rowOff>156972</xdr:rowOff>
    </xdr:to>
    <xdr:cxnSp macro="">
      <xdr:nvCxnSpPr>
        <xdr:cNvPr id="285" name="直線コネクタ 284"/>
        <xdr:cNvCxnSpPr/>
      </xdr:nvCxnSpPr>
      <xdr:spPr>
        <a:xfrm>
          <a:off x="4546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55642</xdr:rowOff>
    </xdr:from>
    <xdr:ext cx="405111" cy="259045"/>
    <xdr:sp macro="" textlink="">
      <xdr:nvSpPr>
        <xdr:cNvPr id="286" name="【福祉施設】&#10;有形固定資産減価償却率最大値テキスト"/>
        <xdr:cNvSpPr txBox="1"/>
      </xdr:nvSpPr>
      <xdr:spPr>
        <a:xfrm>
          <a:off x="4673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108965</xdr:rowOff>
    </xdr:from>
    <xdr:to>
      <xdr:col>24</xdr:col>
      <xdr:colOff>152400</xdr:colOff>
      <xdr:row>78</xdr:row>
      <xdr:rowOff>108965</xdr:rowOff>
    </xdr:to>
    <xdr:cxnSp macro="">
      <xdr:nvCxnSpPr>
        <xdr:cNvPr id="287" name="直線コネクタ 286"/>
        <xdr:cNvCxnSpPr/>
      </xdr:nvCxnSpPr>
      <xdr:spPr>
        <a:xfrm>
          <a:off x="4546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88" name="【福祉施設】&#10;有形固定資産減価償却率平均値テキスト"/>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89" name="フローチャート: 判断 288"/>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90" name="フローチャート: 判断 289"/>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1" name="フローチャート: 判断 290"/>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149606</xdr:rowOff>
    </xdr:from>
    <xdr:to>
      <xdr:col>10</xdr:col>
      <xdr:colOff>165100</xdr:colOff>
      <xdr:row>80</xdr:row>
      <xdr:rowOff>79756</xdr:rowOff>
    </xdr:to>
    <xdr:sp macro="" textlink="">
      <xdr:nvSpPr>
        <xdr:cNvPr id="292" name="フローチャート: 判断 291"/>
        <xdr:cNvSpPr/>
      </xdr:nvSpPr>
      <xdr:spPr>
        <a:xfrm>
          <a:off x="1968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81026</xdr:rowOff>
    </xdr:from>
    <xdr:to>
      <xdr:col>6</xdr:col>
      <xdr:colOff>38100</xdr:colOff>
      <xdr:row>80</xdr:row>
      <xdr:rowOff>11176</xdr:rowOff>
    </xdr:to>
    <xdr:sp macro="" textlink="">
      <xdr:nvSpPr>
        <xdr:cNvPr id="293" name="フローチャート: 判断 292"/>
        <xdr:cNvSpPr/>
      </xdr:nvSpPr>
      <xdr:spPr>
        <a:xfrm>
          <a:off x="1079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106172</xdr:rowOff>
    </xdr:from>
    <xdr:to>
      <xdr:col>24</xdr:col>
      <xdr:colOff>114300</xdr:colOff>
      <xdr:row>86</xdr:row>
      <xdr:rowOff>36322</xdr:rowOff>
    </xdr:to>
    <xdr:sp macro="" textlink="">
      <xdr:nvSpPr>
        <xdr:cNvPr id="299" name="楕円 298"/>
        <xdr:cNvSpPr/>
      </xdr:nvSpPr>
      <xdr:spPr>
        <a:xfrm>
          <a:off x="45847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21099</xdr:rowOff>
    </xdr:from>
    <xdr:ext cx="405111" cy="259045"/>
    <xdr:sp macro="" textlink="">
      <xdr:nvSpPr>
        <xdr:cNvPr id="300" name="【福祉施設】&#10;有形固定資産減価償却率該当値テキスト"/>
        <xdr:cNvSpPr txBox="1"/>
      </xdr:nvSpPr>
      <xdr:spPr>
        <a:xfrm>
          <a:off x="4673600" y="14594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103887</xdr:rowOff>
    </xdr:from>
    <xdr:to>
      <xdr:col>20</xdr:col>
      <xdr:colOff>38100</xdr:colOff>
      <xdr:row>86</xdr:row>
      <xdr:rowOff>34037</xdr:rowOff>
    </xdr:to>
    <xdr:sp macro="" textlink="">
      <xdr:nvSpPr>
        <xdr:cNvPr id="301" name="楕円 300"/>
        <xdr:cNvSpPr/>
      </xdr:nvSpPr>
      <xdr:spPr>
        <a:xfrm>
          <a:off x="3746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154687</xdr:rowOff>
    </xdr:from>
    <xdr:to>
      <xdr:col>24</xdr:col>
      <xdr:colOff>63500</xdr:colOff>
      <xdr:row>85</xdr:row>
      <xdr:rowOff>156972</xdr:rowOff>
    </xdr:to>
    <xdr:cxnSp macro="">
      <xdr:nvCxnSpPr>
        <xdr:cNvPr id="302" name="直線コネクタ 301"/>
        <xdr:cNvCxnSpPr/>
      </xdr:nvCxnSpPr>
      <xdr:spPr>
        <a:xfrm>
          <a:off x="3797300" y="1472793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99313</xdr:rowOff>
    </xdr:from>
    <xdr:to>
      <xdr:col>15</xdr:col>
      <xdr:colOff>101600</xdr:colOff>
      <xdr:row>86</xdr:row>
      <xdr:rowOff>29463</xdr:rowOff>
    </xdr:to>
    <xdr:sp macro="" textlink="">
      <xdr:nvSpPr>
        <xdr:cNvPr id="303" name="楕円 302"/>
        <xdr:cNvSpPr/>
      </xdr:nvSpPr>
      <xdr:spPr>
        <a:xfrm>
          <a:off x="2857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150113</xdr:rowOff>
    </xdr:from>
    <xdr:to>
      <xdr:col>19</xdr:col>
      <xdr:colOff>177800</xdr:colOff>
      <xdr:row>85</xdr:row>
      <xdr:rowOff>154687</xdr:rowOff>
    </xdr:to>
    <xdr:cxnSp macro="">
      <xdr:nvCxnSpPr>
        <xdr:cNvPr id="304" name="直線コネクタ 303"/>
        <xdr:cNvCxnSpPr/>
      </xdr:nvCxnSpPr>
      <xdr:spPr>
        <a:xfrm>
          <a:off x="2908300" y="14723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158750</xdr:rowOff>
    </xdr:from>
    <xdr:to>
      <xdr:col>10</xdr:col>
      <xdr:colOff>165100</xdr:colOff>
      <xdr:row>86</xdr:row>
      <xdr:rowOff>88900</xdr:rowOff>
    </xdr:to>
    <xdr:sp macro="" textlink="">
      <xdr:nvSpPr>
        <xdr:cNvPr id="305" name="楕円 304"/>
        <xdr:cNvSpPr/>
      </xdr:nvSpPr>
      <xdr:spPr>
        <a:xfrm>
          <a:off x="196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150113</xdr:rowOff>
    </xdr:from>
    <xdr:to>
      <xdr:col>15</xdr:col>
      <xdr:colOff>50800</xdr:colOff>
      <xdr:row>86</xdr:row>
      <xdr:rowOff>38100</xdr:rowOff>
    </xdr:to>
    <xdr:cxnSp macro="">
      <xdr:nvCxnSpPr>
        <xdr:cNvPr id="306" name="直線コネクタ 305"/>
        <xdr:cNvCxnSpPr/>
      </xdr:nvCxnSpPr>
      <xdr:spPr>
        <a:xfrm flipV="1">
          <a:off x="2019300" y="1472336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158750</xdr:rowOff>
    </xdr:from>
    <xdr:to>
      <xdr:col>6</xdr:col>
      <xdr:colOff>38100</xdr:colOff>
      <xdr:row>86</xdr:row>
      <xdr:rowOff>88900</xdr:rowOff>
    </xdr:to>
    <xdr:sp macro="" textlink="">
      <xdr:nvSpPr>
        <xdr:cNvPr id="307" name="楕円 306"/>
        <xdr:cNvSpPr/>
      </xdr:nvSpPr>
      <xdr:spPr>
        <a:xfrm>
          <a:off x="107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38100</xdr:rowOff>
    </xdr:from>
    <xdr:to>
      <xdr:col>10</xdr:col>
      <xdr:colOff>114300</xdr:colOff>
      <xdr:row>86</xdr:row>
      <xdr:rowOff>38100</xdr:rowOff>
    </xdr:to>
    <xdr:cxnSp macro="">
      <xdr:nvCxnSpPr>
        <xdr:cNvPr id="308" name="直線コネクタ 307"/>
        <xdr:cNvCxnSpPr/>
      </xdr:nvCxnSpPr>
      <xdr:spPr>
        <a:xfrm>
          <a:off x="1130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84853</xdr:rowOff>
    </xdr:from>
    <xdr:ext cx="405111" cy="259045"/>
    <xdr:sp macro="" textlink="">
      <xdr:nvSpPr>
        <xdr:cNvPr id="309" name="n_1aveValue【福祉施設】&#10;有形固定資産減価償却率"/>
        <xdr:cNvSpPr txBox="1"/>
      </xdr:nvSpPr>
      <xdr:spPr>
        <a:xfrm>
          <a:off x="35820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0" name="n_2aveValue【福祉施設】&#10;有形固定資産減価償却率"/>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96283</xdr:rowOff>
    </xdr:from>
    <xdr:ext cx="405111" cy="259045"/>
    <xdr:sp macro="" textlink="">
      <xdr:nvSpPr>
        <xdr:cNvPr id="311" name="n_3aveValue【福祉施設】&#10;有形固定資産減価償却率"/>
        <xdr:cNvSpPr txBox="1"/>
      </xdr:nvSpPr>
      <xdr:spPr>
        <a:xfrm>
          <a:off x="18167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27703</xdr:rowOff>
    </xdr:from>
    <xdr:ext cx="405111" cy="259045"/>
    <xdr:sp macro="" textlink="">
      <xdr:nvSpPr>
        <xdr:cNvPr id="312" name="n_4aveValue【福祉施設】&#10;有形固定資産減価償却率"/>
        <xdr:cNvSpPr txBox="1"/>
      </xdr:nvSpPr>
      <xdr:spPr>
        <a:xfrm>
          <a:off x="9277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25164</xdr:rowOff>
    </xdr:from>
    <xdr:ext cx="405111" cy="259045"/>
    <xdr:sp macro="" textlink="">
      <xdr:nvSpPr>
        <xdr:cNvPr id="313" name="n_1mainValue【福祉施設】&#10;有形固定資産減価償却率"/>
        <xdr:cNvSpPr txBox="1"/>
      </xdr:nvSpPr>
      <xdr:spPr>
        <a:xfrm>
          <a:off x="3582044" y="14769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20590</xdr:rowOff>
    </xdr:from>
    <xdr:ext cx="405111" cy="259045"/>
    <xdr:sp macro="" textlink="">
      <xdr:nvSpPr>
        <xdr:cNvPr id="314" name="n_2mainValue【福祉施設】&#10;有形固定資産減価償却率"/>
        <xdr:cNvSpPr txBox="1"/>
      </xdr:nvSpPr>
      <xdr:spPr>
        <a:xfrm>
          <a:off x="2705744" y="14765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80027</xdr:rowOff>
    </xdr:from>
    <xdr:ext cx="469744" cy="259045"/>
    <xdr:sp macro="" textlink="">
      <xdr:nvSpPr>
        <xdr:cNvPr id="315" name="n_3mainValue【福祉施設】&#10;有形固定資産減価償却率"/>
        <xdr:cNvSpPr txBox="1"/>
      </xdr:nvSpPr>
      <xdr:spPr>
        <a:xfrm>
          <a:off x="1784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80027</xdr:rowOff>
    </xdr:from>
    <xdr:ext cx="469744" cy="259045"/>
    <xdr:sp macro="" textlink="">
      <xdr:nvSpPr>
        <xdr:cNvPr id="316" name="n_4mainValue【福祉施設】&#10;有形固定資産減価償却率"/>
        <xdr:cNvSpPr txBox="1"/>
      </xdr:nvSpPr>
      <xdr:spPr>
        <a:xfrm>
          <a:off x="89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8" name="テキスト ボックス 33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8708</xdr:rowOff>
    </xdr:from>
    <xdr:to>
      <xdr:col>54</xdr:col>
      <xdr:colOff>189865</xdr:colOff>
      <xdr:row>86</xdr:row>
      <xdr:rowOff>41366</xdr:rowOff>
    </xdr:to>
    <xdr:cxnSp macro="">
      <xdr:nvCxnSpPr>
        <xdr:cNvPr id="342" name="直線コネクタ 341"/>
        <xdr:cNvCxnSpPr/>
      </xdr:nvCxnSpPr>
      <xdr:spPr>
        <a:xfrm flipV="1">
          <a:off x="10476865" y="13381808"/>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45193</xdr:rowOff>
    </xdr:from>
    <xdr:ext cx="469744" cy="259045"/>
    <xdr:sp macro="" textlink="">
      <xdr:nvSpPr>
        <xdr:cNvPr id="343" name="【福祉施設】&#10;一人当たり面積最小値テキスト"/>
        <xdr:cNvSpPr txBox="1"/>
      </xdr:nvSpPr>
      <xdr:spPr>
        <a:xfrm>
          <a:off x="10515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41366</xdr:rowOff>
    </xdr:from>
    <xdr:to>
      <xdr:col>55</xdr:col>
      <xdr:colOff>88900</xdr:colOff>
      <xdr:row>86</xdr:row>
      <xdr:rowOff>41366</xdr:rowOff>
    </xdr:to>
    <xdr:cxnSp macro="">
      <xdr:nvCxnSpPr>
        <xdr:cNvPr id="344" name="直線コネクタ 343"/>
        <xdr:cNvCxnSpPr/>
      </xdr:nvCxnSpPr>
      <xdr:spPr>
        <a:xfrm>
          <a:off x="10388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126835</xdr:rowOff>
    </xdr:from>
    <xdr:ext cx="469744" cy="259045"/>
    <xdr:sp macro="" textlink="">
      <xdr:nvSpPr>
        <xdr:cNvPr id="345" name="【福祉施設】&#10;一人当たり面積最大値テキスト"/>
        <xdr:cNvSpPr txBox="1"/>
      </xdr:nvSpPr>
      <xdr:spPr>
        <a:xfrm>
          <a:off x="10515600" y="1315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8708</xdr:rowOff>
    </xdr:from>
    <xdr:to>
      <xdr:col>55</xdr:col>
      <xdr:colOff>88900</xdr:colOff>
      <xdr:row>78</xdr:row>
      <xdr:rowOff>8708</xdr:rowOff>
    </xdr:to>
    <xdr:cxnSp macro="">
      <xdr:nvCxnSpPr>
        <xdr:cNvPr id="346" name="直線コネクタ 345"/>
        <xdr:cNvCxnSpPr/>
      </xdr:nvCxnSpPr>
      <xdr:spPr>
        <a:xfrm>
          <a:off x="10388600" y="1338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34670</xdr:rowOff>
    </xdr:from>
    <xdr:ext cx="469744" cy="259045"/>
    <xdr:sp macro="" textlink="">
      <xdr:nvSpPr>
        <xdr:cNvPr id="347" name="【福祉施設】&#10;一人当たり面積平均値テキスト"/>
        <xdr:cNvSpPr txBox="1"/>
      </xdr:nvSpPr>
      <xdr:spPr>
        <a:xfrm>
          <a:off x="10515600" y="1409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11793</xdr:rowOff>
    </xdr:from>
    <xdr:to>
      <xdr:col>55</xdr:col>
      <xdr:colOff>50800</xdr:colOff>
      <xdr:row>83</xdr:row>
      <xdr:rowOff>113393</xdr:rowOff>
    </xdr:to>
    <xdr:sp macro="" textlink="">
      <xdr:nvSpPr>
        <xdr:cNvPr id="348" name="フローチャート: 判断 347"/>
        <xdr:cNvSpPr/>
      </xdr:nvSpPr>
      <xdr:spPr>
        <a:xfrm>
          <a:off x="10426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106499</xdr:rowOff>
    </xdr:from>
    <xdr:to>
      <xdr:col>50</xdr:col>
      <xdr:colOff>165100</xdr:colOff>
      <xdr:row>84</xdr:row>
      <xdr:rowOff>36649</xdr:rowOff>
    </xdr:to>
    <xdr:sp macro="" textlink="">
      <xdr:nvSpPr>
        <xdr:cNvPr id="349" name="フローチャート: 判断 348"/>
        <xdr:cNvSpPr/>
      </xdr:nvSpPr>
      <xdr:spPr>
        <a:xfrm>
          <a:off x="9588500" y="143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153851</xdr:rowOff>
    </xdr:from>
    <xdr:to>
      <xdr:col>46</xdr:col>
      <xdr:colOff>38100</xdr:colOff>
      <xdr:row>83</xdr:row>
      <xdr:rowOff>84001</xdr:rowOff>
    </xdr:to>
    <xdr:sp macro="" textlink="">
      <xdr:nvSpPr>
        <xdr:cNvPr id="350" name="フローチャート: 判断 349"/>
        <xdr:cNvSpPr/>
      </xdr:nvSpPr>
      <xdr:spPr>
        <a:xfrm>
          <a:off x="86995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47716</xdr:rowOff>
    </xdr:from>
    <xdr:to>
      <xdr:col>41</xdr:col>
      <xdr:colOff>101600</xdr:colOff>
      <xdr:row>83</xdr:row>
      <xdr:rowOff>149316</xdr:rowOff>
    </xdr:to>
    <xdr:sp macro="" textlink="">
      <xdr:nvSpPr>
        <xdr:cNvPr id="351" name="フローチャート: 判断 350"/>
        <xdr:cNvSpPr/>
      </xdr:nvSpPr>
      <xdr:spPr>
        <a:xfrm>
          <a:off x="781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52" name="フローチャート: 判断 351"/>
        <xdr:cNvSpPr/>
      </xdr:nvSpPr>
      <xdr:spPr>
        <a:xfrm>
          <a:off x="6921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73842</xdr:rowOff>
    </xdr:from>
    <xdr:to>
      <xdr:col>55</xdr:col>
      <xdr:colOff>50800</xdr:colOff>
      <xdr:row>86</xdr:row>
      <xdr:rowOff>3992</xdr:rowOff>
    </xdr:to>
    <xdr:sp macro="" textlink="">
      <xdr:nvSpPr>
        <xdr:cNvPr id="358" name="楕円 357"/>
        <xdr:cNvSpPr/>
      </xdr:nvSpPr>
      <xdr:spPr>
        <a:xfrm>
          <a:off x="104267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160219</xdr:rowOff>
    </xdr:from>
    <xdr:ext cx="469744" cy="259045"/>
    <xdr:sp macro="" textlink="">
      <xdr:nvSpPr>
        <xdr:cNvPr id="359" name="【福祉施設】&#10;一人当たり面積該当値テキスト"/>
        <xdr:cNvSpPr txBox="1"/>
      </xdr:nvSpPr>
      <xdr:spPr>
        <a:xfrm>
          <a:off x="10515600" y="1456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77107</xdr:rowOff>
    </xdr:from>
    <xdr:to>
      <xdr:col>50</xdr:col>
      <xdr:colOff>165100</xdr:colOff>
      <xdr:row>86</xdr:row>
      <xdr:rowOff>7257</xdr:rowOff>
    </xdr:to>
    <xdr:sp macro="" textlink="">
      <xdr:nvSpPr>
        <xdr:cNvPr id="360" name="楕円 359"/>
        <xdr:cNvSpPr/>
      </xdr:nvSpPr>
      <xdr:spPr>
        <a:xfrm>
          <a:off x="9588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124642</xdr:rowOff>
    </xdr:from>
    <xdr:to>
      <xdr:col>55</xdr:col>
      <xdr:colOff>0</xdr:colOff>
      <xdr:row>85</xdr:row>
      <xdr:rowOff>127907</xdr:rowOff>
    </xdr:to>
    <xdr:cxnSp macro="">
      <xdr:nvCxnSpPr>
        <xdr:cNvPr id="361" name="直線コネクタ 360"/>
        <xdr:cNvCxnSpPr/>
      </xdr:nvCxnSpPr>
      <xdr:spPr>
        <a:xfrm flipV="1">
          <a:off x="9639300" y="146978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77107</xdr:rowOff>
    </xdr:from>
    <xdr:to>
      <xdr:col>46</xdr:col>
      <xdr:colOff>38100</xdr:colOff>
      <xdr:row>86</xdr:row>
      <xdr:rowOff>7257</xdr:rowOff>
    </xdr:to>
    <xdr:sp macro="" textlink="">
      <xdr:nvSpPr>
        <xdr:cNvPr id="362" name="楕円 361"/>
        <xdr:cNvSpPr/>
      </xdr:nvSpPr>
      <xdr:spPr>
        <a:xfrm>
          <a:off x="8699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127907</xdr:rowOff>
    </xdr:from>
    <xdr:to>
      <xdr:col>50</xdr:col>
      <xdr:colOff>114300</xdr:colOff>
      <xdr:row>85</xdr:row>
      <xdr:rowOff>127907</xdr:rowOff>
    </xdr:to>
    <xdr:cxnSp macro="">
      <xdr:nvCxnSpPr>
        <xdr:cNvPr id="363" name="直線コネクタ 362"/>
        <xdr:cNvCxnSpPr/>
      </xdr:nvCxnSpPr>
      <xdr:spPr>
        <a:xfrm>
          <a:off x="8750300" y="14701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78739</xdr:rowOff>
    </xdr:from>
    <xdr:to>
      <xdr:col>41</xdr:col>
      <xdr:colOff>101600</xdr:colOff>
      <xdr:row>87</xdr:row>
      <xdr:rowOff>8889</xdr:rowOff>
    </xdr:to>
    <xdr:sp macro="" textlink="">
      <xdr:nvSpPr>
        <xdr:cNvPr id="364" name="楕円 363"/>
        <xdr:cNvSpPr/>
      </xdr:nvSpPr>
      <xdr:spPr>
        <a:xfrm>
          <a:off x="7810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127907</xdr:rowOff>
    </xdr:from>
    <xdr:to>
      <xdr:col>45</xdr:col>
      <xdr:colOff>177800</xdr:colOff>
      <xdr:row>86</xdr:row>
      <xdr:rowOff>129539</xdr:rowOff>
    </xdr:to>
    <xdr:cxnSp macro="">
      <xdr:nvCxnSpPr>
        <xdr:cNvPr id="365" name="直線コネクタ 364"/>
        <xdr:cNvCxnSpPr/>
      </xdr:nvCxnSpPr>
      <xdr:spPr>
        <a:xfrm flipV="1">
          <a:off x="7861300" y="14701157"/>
          <a:ext cx="889000" cy="1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78739</xdr:rowOff>
    </xdr:from>
    <xdr:to>
      <xdr:col>36</xdr:col>
      <xdr:colOff>165100</xdr:colOff>
      <xdr:row>87</xdr:row>
      <xdr:rowOff>8889</xdr:rowOff>
    </xdr:to>
    <xdr:sp macro="" textlink="">
      <xdr:nvSpPr>
        <xdr:cNvPr id="366" name="楕円 365"/>
        <xdr:cNvSpPr/>
      </xdr:nvSpPr>
      <xdr:spPr>
        <a:xfrm>
          <a:off x="6921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129539</xdr:rowOff>
    </xdr:from>
    <xdr:to>
      <xdr:col>41</xdr:col>
      <xdr:colOff>50800</xdr:colOff>
      <xdr:row>86</xdr:row>
      <xdr:rowOff>129539</xdr:rowOff>
    </xdr:to>
    <xdr:cxnSp macro="">
      <xdr:nvCxnSpPr>
        <xdr:cNvPr id="367" name="直線コネクタ 366"/>
        <xdr:cNvCxnSpPr/>
      </xdr:nvCxnSpPr>
      <xdr:spPr>
        <a:xfrm>
          <a:off x="6972300" y="14874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53176</xdr:rowOff>
    </xdr:from>
    <xdr:ext cx="469744" cy="259045"/>
    <xdr:sp macro="" textlink="">
      <xdr:nvSpPr>
        <xdr:cNvPr id="368" name="n_1aveValue【福祉施設】&#10;一人当たり面積"/>
        <xdr:cNvSpPr txBox="1"/>
      </xdr:nvSpPr>
      <xdr:spPr>
        <a:xfrm>
          <a:off x="9391727" y="1411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100528</xdr:rowOff>
    </xdr:from>
    <xdr:ext cx="469744" cy="259045"/>
    <xdr:sp macro="" textlink="">
      <xdr:nvSpPr>
        <xdr:cNvPr id="369" name="n_2aveValue【福祉施設】&#10;一人当たり面積"/>
        <xdr:cNvSpPr txBox="1"/>
      </xdr:nvSpPr>
      <xdr:spPr>
        <a:xfrm>
          <a:off x="8515427" y="1398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165843</xdr:rowOff>
    </xdr:from>
    <xdr:ext cx="469744" cy="259045"/>
    <xdr:sp macro="" textlink="">
      <xdr:nvSpPr>
        <xdr:cNvPr id="370" name="n_3aveValue【福祉施設】&#10;一人当たり面積"/>
        <xdr:cNvSpPr txBox="1"/>
      </xdr:nvSpPr>
      <xdr:spPr>
        <a:xfrm>
          <a:off x="76264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82566</xdr:rowOff>
    </xdr:from>
    <xdr:ext cx="469744" cy="259045"/>
    <xdr:sp macro="" textlink="">
      <xdr:nvSpPr>
        <xdr:cNvPr id="371" name="n_4aveValue【福祉施設】&#10;一人当たり面積"/>
        <xdr:cNvSpPr txBox="1"/>
      </xdr:nvSpPr>
      <xdr:spPr>
        <a:xfrm>
          <a:off x="6737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169834</xdr:rowOff>
    </xdr:from>
    <xdr:ext cx="469744" cy="259045"/>
    <xdr:sp macro="" textlink="">
      <xdr:nvSpPr>
        <xdr:cNvPr id="372" name="n_1mainValue【福祉施設】&#10;一人当たり面積"/>
        <xdr:cNvSpPr txBox="1"/>
      </xdr:nvSpPr>
      <xdr:spPr>
        <a:xfrm>
          <a:off x="93917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169834</xdr:rowOff>
    </xdr:from>
    <xdr:ext cx="469744" cy="259045"/>
    <xdr:sp macro="" textlink="">
      <xdr:nvSpPr>
        <xdr:cNvPr id="373" name="n_2mainValue【福祉施設】&#10;一人当たり面積"/>
        <xdr:cNvSpPr txBox="1"/>
      </xdr:nvSpPr>
      <xdr:spPr>
        <a:xfrm>
          <a:off x="85154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16</xdr:rowOff>
    </xdr:from>
    <xdr:ext cx="469744" cy="259045"/>
    <xdr:sp macro="" textlink="">
      <xdr:nvSpPr>
        <xdr:cNvPr id="374" name="n_3mainValue【福祉施設】&#10;一人当たり面積"/>
        <xdr:cNvSpPr txBox="1"/>
      </xdr:nvSpPr>
      <xdr:spPr>
        <a:xfrm>
          <a:off x="762642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16</xdr:rowOff>
    </xdr:from>
    <xdr:ext cx="469744" cy="259045"/>
    <xdr:sp macro="" textlink="">
      <xdr:nvSpPr>
        <xdr:cNvPr id="375" name="n_4mainValue【福祉施設】&#10;一人当たり面積"/>
        <xdr:cNvSpPr txBox="1"/>
      </xdr:nvSpPr>
      <xdr:spPr>
        <a:xfrm>
          <a:off x="673742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7" name="直線コネクタ 38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8" name="テキスト ボックス 38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9" name="直線コネクタ 38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0" name="テキスト ボックス 38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1" name="直線コネクタ 39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2" name="テキスト ボックス 39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3" name="直線コネクタ 39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4" name="テキスト ボックス 39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62485</xdr:rowOff>
    </xdr:from>
    <xdr:to>
      <xdr:col>24</xdr:col>
      <xdr:colOff>62865</xdr:colOff>
      <xdr:row>108</xdr:row>
      <xdr:rowOff>96774</xdr:rowOff>
    </xdr:to>
    <xdr:cxnSp macro="">
      <xdr:nvCxnSpPr>
        <xdr:cNvPr id="398" name="直線コネクタ 397"/>
        <xdr:cNvCxnSpPr/>
      </xdr:nvCxnSpPr>
      <xdr:spPr>
        <a:xfrm flipV="1">
          <a:off x="4634865" y="17378935"/>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100601</xdr:rowOff>
    </xdr:from>
    <xdr:ext cx="405111" cy="259045"/>
    <xdr:sp macro="" textlink="">
      <xdr:nvSpPr>
        <xdr:cNvPr id="399" name="【市民会館】&#10;有形固定資産減価償却率最小値テキスト"/>
        <xdr:cNvSpPr txBox="1"/>
      </xdr:nvSpPr>
      <xdr:spPr>
        <a:xfrm>
          <a:off x="4673600" y="1861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96774</xdr:rowOff>
    </xdr:from>
    <xdr:to>
      <xdr:col>24</xdr:col>
      <xdr:colOff>152400</xdr:colOff>
      <xdr:row>108</xdr:row>
      <xdr:rowOff>96774</xdr:rowOff>
    </xdr:to>
    <xdr:cxnSp macro="">
      <xdr:nvCxnSpPr>
        <xdr:cNvPr id="400" name="直線コネクタ 399"/>
        <xdr:cNvCxnSpPr/>
      </xdr:nvCxnSpPr>
      <xdr:spPr>
        <a:xfrm>
          <a:off x="4546600" y="1861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9162</xdr:rowOff>
    </xdr:from>
    <xdr:ext cx="405111" cy="259045"/>
    <xdr:sp macro="" textlink="">
      <xdr:nvSpPr>
        <xdr:cNvPr id="401" name="【市民会館】&#10;有形固定資産減価償却率最大値テキスト"/>
        <xdr:cNvSpPr txBox="1"/>
      </xdr:nvSpPr>
      <xdr:spPr>
        <a:xfrm>
          <a:off x="4673600" y="1715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62485</xdr:rowOff>
    </xdr:from>
    <xdr:to>
      <xdr:col>24</xdr:col>
      <xdr:colOff>152400</xdr:colOff>
      <xdr:row>101</xdr:row>
      <xdr:rowOff>62485</xdr:rowOff>
    </xdr:to>
    <xdr:cxnSp macro="">
      <xdr:nvCxnSpPr>
        <xdr:cNvPr id="402" name="直線コネクタ 401"/>
        <xdr:cNvCxnSpPr/>
      </xdr:nvCxnSpPr>
      <xdr:spPr>
        <a:xfrm>
          <a:off x="4546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160290</xdr:rowOff>
    </xdr:from>
    <xdr:ext cx="405111" cy="259045"/>
    <xdr:sp macro="" textlink="">
      <xdr:nvSpPr>
        <xdr:cNvPr id="403" name="【市民会館】&#10;有形固定資産減価償却率平均値テキスト"/>
        <xdr:cNvSpPr txBox="1"/>
      </xdr:nvSpPr>
      <xdr:spPr>
        <a:xfrm>
          <a:off x="4673600" y="17819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137413</xdr:rowOff>
    </xdr:from>
    <xdr:to>
      <xdr:col>24</xdr:col>
      <xdr:colOff>114300</xdr:colOff>
      <xdr:row>105</xdr:row>
      <xdr:rowOff>67563</xdr:rowOff>
    </xdr:to>
    <xdr:sp macro="" textlink="">
      <xdr:nvSpPr>
        <xdr:cNvPr id="404" name="フローチャート: 判断 403"/>
        <xdr:cNvSpPr/>
      </xdr:nvSpPr>
      <xdr:spPr>
        <a:xfrm>
          <a:off x="4584700" y="1796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91694</xdr:rowOff>
    </xdr:from>
    <xdr:to>
      <xdr:col>20</xdr:col>
      <xdr:colOff>38100</xdr:colOff>
      <xdr:row>105</xdr:row>
      <xdr:rowOff>21844</xdr:rowOff>
    </xdr:to>
    <xdr:sp macro="" textlink="">
      <xdr:nvSpPr>
        <xdr:cNvPr id="405" name="フローチャート: 判断 404"/>
        <xdr:cNvSpPr/>
      </xdr:nvSpPr>
      <xdr:spPr>
        <a:xfrm>
          <a:off x="3746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48261</xdr:rowOff>
    </xdr:from>
    <xdr:to>
      <xdr:col>15</xdr:col>
      <xdr:colOff>101600</xdr:colOff>
      <xdr:row>105</xdr:row>
      <xdr:rowOff>149861</xdr:rowOff>
    </xdr:to>
    <xdr:sp macro="" textlink="">
      <xdr:nvSpPr>
        <xdr:cNvPr id="406" name="フローチャート: 判断 405"/>
        <xdr:cNvSpPr/>
      </xdr:nvSpPr>
      <xdr:spPr>
        <a:xfrm>
          <a:off x="2857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141987</xdr:rowOff>
    </xdr:from>
    <xdr:to>
      <xdr:col>10</xdr:col>
      <xdr:colOff>165100</xdr:colOff>
      <xdr:row>105</xdr:row>
      <xdr:rowOff>72137</xdr:rowOff>
    </xdr:to>
    <xdr:sp macro="" textlink="">
      <xdr:nvSpPr>
        <xdr:cNvPr id="407" name="フローチャート: 判断 406"/>
        <xdr:cNvSpPr/>
      </xdr:nvSpPr>
      <xdr:spPr>
        <a:xfrm>
          <a:off x="19685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64263</xdr:rowOff>
    </xdr:from>
    <xdr:to>
      <xdr:col>6</xdr:col>
      <xdr:colOff>38100</xdr:colOff>
      <xdr:row>103</xdr:row>
      <xdr:rowOff>165863</xdr:rowOff>
    </xdr:to>
    <xdr:sp macro="" textlink="">
      <xdr:nvSpPr>
        <xdr:cNvPr id="408" name="フローチャート: 判断 407"/>
        <xdr:cNvSpPr/>
      </xdr:nvSpPr>
      <xdr:spPr>
        <a:xfrm>
          <a:off x="1079500" y="1772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155702</xdr:rowOff>
    </xdr:from>
    <xdr:to>
      <xdr:col>24</xdr:col>
      <xdr:colOff>114300</xdr:colOff>
      <xdr:row>106</xdr:row>
      <xdr:rowOff>85852</xdr:rowOff>
    </xdr:to>
    <xdr:sp macro="" textlink="">
      <xdr:nvSpPr>
        <xdr:cNvPr id="414" name="楕円 413"/>
        <xdr:cNvSpPr/>
      </xdr:nvSpPr>
      <xdr:spPr>
        <a:xfrm>
          <a:off x="45847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134129</xdr:rowOff>
    </xdr:from>
    <xdr:ext cx="405111" cy="259045"/>
    <xdr:sp macro="" textlink="">
      <xdr:nvSpPr>
        <xdr:cNvPr id="415" name="【市民会館】&#10;有形固定資産減価償却率該当値テキスト"/>
        <xdr:cNvSpPr txBox="1"/>
      </xdr:nvSpPr>
      <xdr:spPr>
        <a:xfrm>
          <a:off x="4673600" y="1813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137413</xdr:rowOff>
    </xdr:from>
    <xdr:to>
      <xdr:col>20</xdr:col>
      <xdr:colOff>38100</xdr:colOff>
      <xdr:row>107</xdr:row>
      <xdr:rowOff>67563</xdr:rowOff>
    </xdr:to>
    <xdr:sp macro="" textlink="">
      <xdr:nvSpPr>
        <xdr:cNvPr id="416" name="楕円 415"/>
        <xdr:cNvSpPr/>
      </xdr:nvSpPr>
      <xdr:spPr>
        <a:xfrm>
          <a:off x="3746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35052</xdr:rowOff>
    </xdr:from>
    <xdr:to>
      <xdr:col>24</xdr:col>
      <xdr:colOff>63500</xdr:colOff>
      <xdr:row>107</xdr:row>
      <xdr:rowOff>16763</xdr:rowOff>
    </xdr:to>
    <xdr:cxnSp macro="">
      <xdr:nvCxnSpPr>
        <xdr:cNvPr id="417" name="直線コネクタ 416"/>
        <xdr:cNvCxnSpPr/>
      </xdr:nvCxnSpPr>
      <xdr:spPr>
        <a:xfrm flipV="1">
          <a:off x="3797300" y="18208752"/>
          <a:ext cx="838200" cy="1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116839</xdr:rowOff>
    </xdr:from>
    <xdr:to>
      <xdr:col>15</xdr:col>
      <xdr:colOff>101600</xdr:colOff>
      <xdr:row>108</xdr:row>
      <xdr:rowOff>46989</xdr:rowOff>
    </xdr:to>
    <xdr:sp macro="" textlink="">
      <xdr:nvSpPr>
        <xdr:cNvPr id="418" name="楕円 417"/>
        <xdr:cNvSpPr/>
      </xdr:nvSpPr>
      <xdr:spPr>
        <a:xfrm>
          <a:off x="2857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16763</xdr:rowOff>
    </xdr:from>
    <xdr:to>
      <xdr:col>19</xdr:col>
      <xdr:colOff>177800</xdr:colOff>
      <xdr:row>107</xdr:row>
      <xdr:rowOff>167639</xdr:rowOff>
    </xdr:to>
    <xdr:cxnSp macro="">
      <xdr:nvCxnSpPr>
        <xdr:cNvPr id="419" name="直線コネクタ 418"/>
        <xdr:cNvCxnSpPr/>
      </xdr:nvCxnSpPr>
      <xdr:spPr>
        <a:xfrm flipV="1">
          <a:off x="2908300" y="18361913"/>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38371</xdr:rowOff>
    </xdr:from>
    <xdr:ext cx="405111" cy="259045"/>
    <xdr:sp macro="" textlink="">
      <xdr:nvSpPr>
        <xdr:cNvPr id="420" name="n_1aveValue【市民会館】&#10;有形固定資産減価償却率"/>
        <xdr:cNvSpPr txBox="1"/>
      </xdr:nvSpPr>
      <xdr:spPr>
        <a:xfrm>
          <a:off x="3582044" y="1769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166388</xdr:rowOff>
    </xdr:from>
    <xdr:ext cx="405111" cy="259045"/>
    <xdr:sp macro="" textlink="">
      <xdr:nvSpPr>
        <xdr:cNvPr id="421" name="n_2aveValue【市民会館】&#10;有形固定資産減価償却率"/>
        <xdr:cNvSpPr txBox="1"/>
      </xdr:nvSpPr>
      <xdr:spPr>
        <a:xfrm>
          <a:off x="2705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88664</xdr:rowOff>
    </xdr:from>
    <xdr:ext cx="405111" cy="259045"/>
    <xdr:sp macro="" textlink="">
      <xdr:nvSpPr>
        <xdr:cNvPr id="422" name="n_3aveValue【市民会館】&#10;有形固定資産減価償却率"/>
        <xdr:cNvSpPr txBox="1"/>
      </xdr:nvSpPr>
      <xdr:spPr>
        <a:xfrm>
          <a:off x="1816744" y="1774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10940</xdr:rowOff>
    </xdr:from>
    <xdr:ext cx="405111" cy="259045"/>
    <xdr:sp macro="" textlink="">
      <xdr:nvSpPr>
        <xdr:cNvPr id="423" name="n_4aveValue【市民会館】&#10;有形固定資産減価償却率"/>
        <xdr:cNvSpPr txBox="1"/>
      </xdr:nvSpPr>
      <xdr:spPr>
        <a:xfrm>
          <a:off x="927744" y="1749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58690</xdr:rowOff>
    </xdr:from>
    <xdr:ext cx="405111" cy="259045"/>
    <xdr:sp macro="" textlink="">
      <xdr:nvSpPr>
        <xdr:cNvPr id="424" name="n_1mainValue【市民会館】&#10;有形固定資産減価償却率"/>
        <xdr:cNvSpPr txBox="1"/>
      </xdr:nvSpPr>
      <xdr:spPr>
        <a:xfrm>
          <a:off x="3582044" y="1840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38116</xdr:rowOff>
    </xdr:from>
    <xdr:ext cx="405111" cy="259045"/>
    <xdr:sp macro="" textlink="">
      <xdr:nvSpPr>
        <xdr:cNvPr id="425" name="n_2mainValue【市民会館】&#10;有形固定資産減価償却率"/>
        <xdr:cNvSpPr txBox="1"/>
      </xdr:nvSpPr>
      <xdr:spPr>
        <a:xfrm>
          <a:off x="27057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6" name="正方形/長方形 4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7" name="正方形/長方形 4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8" name="正方形/長方形 4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9" name="正方形/長方形 4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0" name="正方形/長方形 4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1" name="正方形/長方形 4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2" name="正方形/長方形 4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3" name="正方形/長方形 4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4" name="テキスト ボックス 4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5" name="直線コネクタ 4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36" name="テキスト ボックス 435"/>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437" name="直線コネクタ 43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8" name="テキスト ボックス 43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9" name="直線コネクタ 43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0" name="テキスト ボックス 43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1" name="直線コネクタ 44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2" name="テキスト ボックス 44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3" name="直線コネクタ 44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4" name="テキスト ボックス 44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5" name="直線コネクタ 44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6" name="テキスト ボックス 44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7" name="直線コネクタ 4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8" name="テキスト ボックス 44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49530</xdr:rowOff>
    </xdr:from>
    <xdr:to>
      <xdr:col>54</xdr:col>
      <xdr:colOff>189865</xdr:colOff>
      <xdr:row>108</xdr:row>
      <xdr:rowOff>133350</xdr:rowOff>
    </xdr:to>
    <xdr:cxnSp macro="">
      <xdr:nvCxnSpPr>
        <xdr:cNvPr id="450" name="直線コネクタ 449"/>
        <xdr:cNvCxnSpPr/>
      </xdr:nvCxnSpPr>
      <xdr:spPr>
        <a:xfrm flipV="1">
          <a:off x="10476865" y="1736598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137177</xdr:rowOff>
    </xdr:from>
    <xdr:ext cx="469744" cy="259045"/>
    <xdr:sp macro="" textlink="">
      <xdr:nvSpPr>
        <xdr:cNvPr id="451" name="【市民会館】&#10;一人当たり面積最小値テキスト"/>
        <xdr:cNvSpPr txBox="1"/>
      </xdr:nvSpPr>
      <xdr:spPr>
        <a:xfrm>
          <a:off x="10515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133350</xdr:rowOff>
    </xdr:from>
    <xdr:to>
      <xdr:col>55</xdr:col>
      <xdr:colOff>88900</xdr:colOff>
      <xdr:row>108</xdr:row>
      <xdr:rowOff>133350</xdr:rowOff>
    </xdr:to>
    <xdr:cxnSp macro="">
      <xdr:nvCxnSpPr>
        <xdr:cNvPr id="452" name="直線コネクタ 451"/>
        <xdr:cNvCxnSpPr/>
      </xdr:nvCxnSpPr>
      <xdr:spPr>
        <a:xfrm>
          <a:off x="10388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167657</xdr:rowOff>
    </xdr:from>
    <xdr:ext cx="469744" cy="259045"/>
    <xdr:sp macro="" textlink="">
      <xdr:nvSpPr>
        <xdr:cNvPr id="453" name="【市民会館】&#10;一人当たり面積最大値テキスト"/>
        <xdr:cNvSpPr txBox="1"/>
      </xdr:nvSpPr>
      <xdr:spPr>
        <a:xfrm>
          <a:off x="10515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49530</xdr:rowOff>
    </xdr:from>
    <xdr:to>
      <xdr:col>55</xdr:col>
      <xdr:colOff>88900</xdr:colOff>
      <xdr:row>101</xdr:row>
      <xdr:rowOff>49530</xdr:rowOff>
    </xdr:to>
    <xdr:cxnSp macro="">
      <xdr:nvCxnSpPr>
        <xdr:cNvPr id="454" name="直線コネクタ 453"/>
        <xdr:cNvCxnSpPr/>
      </xdr:nvCxnSpPr>
      <xdr:spPr>
        <a:xfrm>
          <a:off x="10388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114316</xdr:rowOff>
    </xdr:from>
    <xdr:ext cx="469744" cy="259045"/>
    <xdr:sp macro="" textlink="">
      <xdr:nvSpPr>
        <xdr:cNvPr id="455" name="【市民会館】&#10;一人当たり面積平均値テキスト"/>
        <xdr:cNvSpPr txBox="1"/>
      </xdr:nvSpPr>
      <xdr:spPr>
        <a:xfrm>
          <a:off x="10515600" y="17945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135889</xdr:rowOff>
    </xdr:from>
    <xdr:to>
      <xdr:col>55</xdr:col>
      <xdr:colOff>50800</xdr:colOff>
      <xdr:row>105</xdr:row>
      <xdr:rowOff>66039</xdr:rowOff>
    </xdr:to>
    <xdr:sp macro="" textlink="">
      <xdr:nvSpPr>
        <xdr:cNvPr id="456" name="フローチャート: 判断 455"/>
        <xdr:cNvSpPr/>
      </xdr:nvSpPr>
      <xdr:spPr>
        <a:xfrm>
          <a:off x="10426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457" name="フローチャート: 判断 456"/>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458" name="フローチャート: 判断 457"/>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17780</xdr:rowOff>
    </xdr:from>
    <xdr:to>
      <xdr:col>41</xdr:col>
      <xdr:colOff>101600</xdr:colOff>
      <xdr:row>106</xdr:row>
      <xdr:rowOff>119380</xdr:rowOff>
    </xdr:to>
    <xdr:sp macro="" textlink="">
      <xdr:nvSpPr>
        <xdr:cNvPr id="459" name="フローチャート: 判断 458"/>
        <xdr:cNvSpPr/>
      </xdr:nvSpPr>
      <xdr:spPr>
        <a:xfrm>
          <a:off x="7810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13970</xdr:rowOff>
    </xdr:from>
    <xdr:to>
      <xdr:col>36</xdr:col>
      <xdr:colOff>165100</xdr:colOff>
      <xdr:row>106</xdr:row>
      <xdr:rowOff>115570</xdr:rowOff>
    </xdr:to>
    <xdr:sp macro="" textlink="">
      <xdr:nvSpPr>
        <xdr:cNvPr id="460" name="フローチャート: 判断 459"/>
        <xdr:cNvSpPr/>
      </xdr:nvSpPr>
      <xdr:spPr>
        <a:xfrm>
          <a:off x="6921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1" name="テキスト ボックス 4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2" name="テキスト ボックス 4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3" name="テキスト ボックス 4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4" name="テキスト ボックス 4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5" name="テキスト ボックス 4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128270</xdr:rowOff>
    </xdr:from>
    <xdr:to>
      <xdr:col>55</xdr:col>
      <xdr:colOff>50800</xdr:colOff>
      <xdr:row>105</xdr:row>
      <xdr:rowOff>58420</xdr:rowOff>
    </xdr:to>
    <xdr:sp macro="" textlink="">
      <xdr:nvSpPr>
        <xdr:cNvPr id="466" name="楕円 465"/>
        <xdr:cNvSpPr/>
      </xdr:nvSpPr>
      <xdr:spPr>
        <a:xfrm>
          <a:off x="10426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151147</xdr:rowOff>
    </xdr:from>
    <xdr:ext cx="469744" cy="259045"/>
    <xdr:sp macro="" textlink="">
      <xdr:nvSpPr>
        <xdr:cNvPr id="467" name="【市民会館】&#10;一人当たり面積該当値テキスト"/>
        <xdr:cNvSpPr txBox="1"/>
      </xdr:nvSpPr>
      <xdr:spPr>
        <a:xfrm>
          <a:off x="10515600"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113030</xdr:rowOff>
    </xdr:from>
    <xdr:to>
      <xdr:col>50</xdr:col>
      <xdr:colOff>165100</xdr:colOff>
      <xdr:row>105</xdr:row>
      <xdr:rowOff>43180</xdr:rowOff>
    </xdr:to>
    <xdr:sp macro="" textlink="">
      <xdr:nvSpPr>
        <xdr:cNvPr id="468" name="楕円 467"/>
        <xdr:cNvSpPr/>
      </xdr:nvSpPr>
      <xdr:spPr>
        <a:xfrm>
          <a:off x="9588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163830</xdr:rowOff>
    </xdr:from>
    <xdr:to>
      <xdr:col>55</xdr:col>
      <xdr:colOff>0</xdr:colOff>
      <xdr:row>105</xdr:row>
      <xdr:rowOff>7620</xdr:rowOff>
    </xdr:to>
    <xdr:cxnSp macro="">
      <xdr:nvCxnSpPr>
        <xdr:cNvPr id="469" name="直線コネクタ 468"/>
        <xdr:cNvCxnSpPr/>
      </xdr:nvCxnSpPr>
      <xdr:spPr>
        <a:xfrm>
          <a:off x="9639300" y="179946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101600</xdr:rowOff>
    </xdr:from>
    <xdr:to>
      <xdr:col>46</xdr:col>
      <xdr:colOff>38100</xdr:colOff>
      <xdr:row>105</xdr:row>
      <xdr:rowOff>31750</xdr:rowOff>
    </xdr:to>
    <xdr:sp macro="" textlink="">
      <xdr:nvSpPr>
        <xdr:cNvPr id="470" name="楕円 469"/>
        <xdr:cNvSpPr/>
      </xdr:nvSpPr>
      <xdr:spPr>
        <a:xfrm>
          <a:off x="8699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152400</xdr:rowOff>
    </xdr:from>
    <xdr:to>
      <xdr:col>50</xdr:col>
      <xdr:colOff>114300</xdr:colOff>
      <xdr:row>104</xdr:row>
      <xdr:rowOff>163830</xdr:rowOff>
    </xdr:to>
    <xdr:cxnSp macro="">
      <xdr:nvCxnSpPr>
        <xdr:cNvPr id="471" name="直線コネクタ 470"/>
        <xdr:cNvCxnSpPr/>
      </xdr:nvCxnSpPr>
      <xdr:spPr>
        <a:xfrm>
          <a:off x="8750300" y="17983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167657</xdr:rowOff>
    </xdr:from>
    <xdr:ext cx="469744" cy="259045"/>
    <xdr:sp macro="" textlink="">
      <xdr:nvSpPr>
        <xdr:cNvPr id="472" name="n_1aveValue【市民会館】&#10;一人当たり面積"/>
        <xdr:cNvSpPr txBox="1"/>
      </xdr:nvSpPr>
      <xdr:spPr>
        <a:xfrm>
          <a:off x="9391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45738</xdr:rowOff>
    </xdr:from>
    <xdr:ext cx="469744" cy="259045"/>
    <xdr:sp macro="" textlink="">
      <xdr:nvSpPr>
        <xdr:cNvPr id="473" name="n_2aveValue【市民会館】&#10;一人当たり面積"/>
        <xdr:cNvSpPr txBox="1"/>
      </xdr:nvSpPr>
      <xdr:spPr>
        <a:xfrm>
          <a:off x="8515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135907</xdr:rowOff>
    </xdr:from>
    <xdr:ext cx="469744" cy="259045"/>
    <xdr:sp macro="" textlink="">
      <xdr:nvSpPr>
        <xdr:cNvPr id="474" name="n_3aveValue【市民会館】&#10;一人当たり面積"/>
        <xdr:cNvSpPr txBox="1"/>
      </xdr:nvSpPr>
      <xdr:spPr>
        <a:xfrm>
          <a:off x="7626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132097</xdr:rowOff>
    </xdr:from>
    <xdr:ext cx="469744" cy="259045"/>
    <xdr:sp macro="" textlink="">
      <xdr:nvSpPr>
        <xdr:cNvPr id="475" name="n_4aveValue【市民会館】&#10;一人当たり面積"/>
        <xdr:cNvSpPr txBox="1"/>
      </xdr:nvSpPr>
      <xdr:spPr>
        <a:xfrm>
          <a:off x="67374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59707</xdr:rowOff>
    </xdr:from>
    <xdr:ext cx="469744" cy="259045"/>
    <xdr:sp macro="" textlink="">
      <xdr:nvSpPr>
        <xdr:cNvPr id="476" name="n_1mainValue【市民会館】&#10;一人当たり面積"/>
        <xdr:cNvSpPr txBox="1"/>
      </xdr:nvSpPr>
      <xdr:spPr>
        <a:xfrm>
          <a:off x="9391727"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48277</xdr:rowOff>
    </xdr:from>
    <xdr:ext cx="469744" cy="259045"/>
    <xdr:sp macro="" textlink="">
      <xdr:nvSpPr>
        <xdr:cNvPr id="477" name="n_2mainValue【市民会館】&#10;一人当たり面積"/>
        <xdr:cNvSpPr txBox="1"/>
      </xdr:nvSpPr>
      <xdr:spPr>
        <a:xfrm>
          <a:off x="8515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8" name="正方形/長方形 4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9" name="正方形/長方形 4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0" name="正方形/長方形 4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1" name="正方形/長方形 4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2" name="正方形/長方形 4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3" name="正方形/長方形 4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4" name="正方形/長方形 4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5" name="正方形/長方形 48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7" name="正方形/長方形 4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8" name="正方形/長方形 4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9" name="正方形/長方形 4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0" name="正方形/長方形 4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1" name="正方形/長方形 4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2" name="正方形/長方形 4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3" name="正方形/長方形 49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94" name="正方形/長方形 4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5" name="正方形/長方形 4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6" name="正方形/長方形 4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7" name="正方形/長方形 4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8" name="正方形/長方形 4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9" name="正方形/長方形 4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0" name="正方形/長方形 4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1" name="正方形/長方形 5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2" name="テキスト ボックス 5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3" name="直線コネクタ 5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4" name="テキスト ボックス 50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5" name="直線コネクタ 50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6" name="テキスト ボックス 50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7" name="直線コネクタ 50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8" name="テキスト ボックス 50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9" name="直線コネクタ 50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0" name="テキスト ボックス 50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1" name="直線コネクタ 51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2" name="テキスト ボックス 51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3" name="直線コネクタ 51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14" name="テキスト ボックス 513"/>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5" name="直線コネクタ 5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152400</xdr:rowOff>
    </xdr:to>
    <xdr:cxnSp macro="">
      <xdr:nvCxnSpPr>
        <xdr:cNvPr id="517" name="直線コネクタ 516"/>
        <xdr:cNvCxnSpPr/>
      </xdr:nvCxnSpPr>
      <xdr:spPr>
        <a:xfrm flipV="1">
          <a:off x="16318864" y="96850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518" name="【保健センター・保健所】&#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519" name="直線コネクタ 518"/>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340478" cy="259045"/>
    <xdr:sp macro="" textlink="">
      <xdr:nvSpPr>
        <xdr:cNvPr id="520" name="【保健センター・保健所】&#10;有形固定資産減価償却率最大値テキスト"/>
        <xdr:cNvSpPr txBox="1"/>
      </xdr:nvSpPr>
      <xdr:spPr>
        <a:xfrm>
          <a:off x="16357600" y="9460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521" name="直線コネクタ 520"/>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57167</xdr:rowOff>
    </xdr:from>
    <xdr:ext cx="405111" cy="259045"/>
    <xdr:sp macro="" textlink="">
      <xdr:nvSpPr>
        <xdr:cNvPr id="522" name="【保健センター・保健所】&#10;有形固定資産減価償却率平均値テキスト"/>
        <xdr:cNvSpPr txBox="1"/>
      </xdr:nvSpPr>
      <xdr:spPr>
        <a:xfrm>
          <a:off x="16357600" y="10515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78740</xdr:rowOff>
    </xdr:from>
    <xdr:to>
      <xdr:col>85</xdr:col>
      <xdr:colOff>177800</xdr:colOff>
      <xdr:row>62</xdr:row>
      <xdr:rowOff>8890</xdr:rowOff>
    </xdr:to>
    <xdr:sp macro="" textlink="">
      <xdr:nvSpPr>
        <xdr:cNvPr id="523" name="フローチャート: 判断 522"/>
        <xdr:cNvSpPr/>
      </xdr:nvSpPr>
      <xdr:spPr>
        <a:xfrm>
          <a:off x="162687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80645</xdr:rowOff>
    </xdr:from>
    <xdr:to>
      <xdr:col>81</xdr:col>
      <xdr:colOff>101600</xdr:colOff>
      <xdr:row>62</xdr:row>
      <xdr:rowOff>10795</xdr:rowOff>
    </xdr:to>
    <xdr:sp macro="" textlink="">
      <xdr:nvSpPr>
        <xdr:cNvPr id="524" name="フローチャート: 判断 523"/>
        <xdr:cNvSpPr/>
      </xdr:nvSpPr>
      <xdr:spPr>
        <a:xfrm>
          <a:off x="154305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162560</xdr:rowOff>
    </xdr:from>
    <xdr:to>
      <xdr:col>76</xdr:col>
      <xdr:colOff>165100</xdr:colOff>
      <xdr:row>62</xdr:row>
      <xdr:rowOff>92710</xdr:rowOff>
    </xdr:to>
    <xdr:sp macro="" textlink="">
      <xdr:nvSpPr>
        <xdr:cNvPr id="525" name="フローチャート: 判断 524"/>
        <xdr:cNvSpPr/>
      </xdr:nvSpPr>
      <xdr:spPr>
        <a:xfrm>
          <a:off x="14541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122555</xdr:rowOff>
    </xdr:from>
    <xdr:to>
      <xdr:col>72</xdr:col>
      <xdr:colOff>38100</xdr:colOff>
      <xdr:row>62</xdr:row>
      <xdr:rowOff>52705</xdr:rowOff>
    </xdr:to>
    <xdr:sp macro="" textlink="">
      <xdr:nvSpPr>
        <xdr:cNvPr id="526" name="フローチャート: 判断 525"/>
        <xdr:cNvSpPr/>
      </xdr:nvSpPr>
      <xdr:spPr>
        <a:xfrm>
          <a:off x="13652500" y="1058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44450</xdr:rowOff>
    </xdr:from>
    <xdr:to>
      <xdr:col>67</xdr:col>
      <xdr:colOff>101600</xdr:colOff>
      <xdr:row>61</xdr:row>
      <xdr:rowOff>146050</xdr:rowOff>
    </xdr:to>
    <xdr:sp macro="" textlink="">
      <xdr:nvSpPr>
        <xdr:cNvPr id="527" name="フローチャート: 判断 526"/>
        <xdr:cNvSpPr/>
      </xdr:nvSpPr>
      <xdr:spPr>
        <a:xfrm>
          <a:off x="1276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8" name="テキスト ボックス 5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9" name="テキスト ボックス 5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0" name="テキスト ボックス 5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1" name="テキスト ボックス 5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2" name="テキスト ボックス 5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33020</xdr:rowOff>
    </xdr:from>
    <xdr:to>
      <xdr:col>85</xdr:col>
      <xdr:colOff>177800</xdr:colOff>
      <xdr:row>56</xdr:row>
      <xdr:rowOff>134620</xdr:rowOff>
    </xdr:to>
    <xdr:sp macro="" textlink="">
      <xdr:nvSpPr>
        <xdr:cNvPr id="533" name="楕円 532"/>
        <xdr:cNvSpPr/>
      </xdr:nvSpPr>
      <xdr:spPr>
        <a:xfrm>
          <a:off x="162687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157497</xdr:rowOff>
    </xdr:from>
    <xdr:ext cx="340478" cy="259045"/>
    <xdr:sp macro="" textlink="">
      <xdr:nvSpPr>
        <xdr:cNvPr id="534" name="【保健センター・保健所】&#10;有形固定資産減価償却率該当値テキスト"/>
        <xdr:cNvSpPr txBox="1"/>
      </xdr:nvSpPr>
      <xdr:spPr>
        <a:xfrm>
          <a:off x="16357600" y="9587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34925</xdr:rowOff>
    </xdr:from>
    <xdr:to>
      <xdr:col>81</xdr:col>
      <xdr:colOff>101600</xdr:colOff>
      <xdr:row>56</xdr:row>
      <xdr:rowOff>136525</xdr:rowOff>
    </xdr:to>
    <xdr:sp macro="" textlink="">
      <xdr:nvSpPr>
        <xdr:cNvPr id="535" name="楕円 534"/>
        <xdr:cNvSpPr/>
      </xdr:nvSpPr>
      <xdr:spPr>
        <a:xfrm>
          <a:off x="154305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83820</xdr:rowOff>
    </xdr:from>
    <xdr:to>
      <xdr:col>85</xdr:col>
      <xdr:colOff>127000</xdr:colOff>
      <xdr:row>56</xdr:row>
      <xdr:rowOff>85725</xdr:rowOff>
    </xdr:to>
    <xdr:cxnSp macro="">
      <xdr:nvCxnSpPr>
        <xdr:cNvPr id="536" name="直線コネクタ 535"/>
        <xdr:cNvCxnSpPr/>
      </xdr:nvCxnSpPr>
      <xdr:spPr>
        <a:xfrm flipV="1">
          <a:off x="15481300" y="96850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168275</xdr:rowOff>
    </xdr:from>
    <xdr:to>
      <xdr:col>76</xdr:col>
      <xdr:colOff>165100</xdr:colOff>
      <xdr:row>56</xdr:row>
      <xdr:rowOff>98425</xdr:rowOff>
    </xdr:to>
    <xdr:sp macro="" textlink="">
      <xdr:nvSpPr>
        <xdr:cNvPr id="537" name="楕円 536"/>
        <xdr:cNvSpPr/>
      </xdr:nvSpPr>
      <xdr:spPr>
        <a:xfrm>
          <a:off x="14541500" y="95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47625</xdr:rowOff>
    </xdr:from>
    <xdr:to>
      <xdr:col>81</xdr:col>
      <xdr:colOff>50800</xdr:colOff>
      <xdr:row>56</xdr:row>
      <xdr:rowOff>85725</xdr:rowOff>
    </xdr:to>
    <xdr:cxnSp macro="">
      <xdr:nvCxnSpPr>
        <xdr:cNvPr id="538" name="直線コネクタ 537"/>
        <xdr:cNvCxnSpPr/>
      </xdr:nvCxnSpPr>
      <xdr:spPr>
        <a:xfrm>
          <a:off x="14592300" y="96488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1922</xdr:rowOff>
    </xdr:from>
    <xdr:ext cx="405111" cy="259045"/>
    <xdr:sp macro="" textlink="">
      <xdr:nvSpPr>
        <xdr:cNvPr id="539" name="n_1aveValue【保健センター・保健所】&#10;有形固定資産減価償却率"/>
        <xdr:cNvSpPr txBox="1"/>
      </xdr:nvSpPr>
      <xdr:spPr>
        <a:xfrm>
          <a:off x="152660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83837</xdr:rowOff>
    </xdr:from>
    <xdr:ext cx="405111" cy="259045"/>
    <xdr:sp macro="" textlink="">
      <xdr:nvSpPr>
        <xdr:cNvPr id="540" name="n_2aveValue【保健センター・保健所】&#10;有形固定資産減価償却率"/>
        <xdr:cNvSpPr txBox="1"/>
      </xdr:nvSpPr>
      <xdr:spPr>
        <a:xfrm>
          <a:off x="14389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69232</xdr:rowOff>
    </xdr:from>
    <xdr:ext cx="405111" cy="259045"/>
    <xdr:sp macro="" textlink="">
      <xdr:nvSpPr>
        <xdr:cNvPr id="541" name="n_3aveValue【保健センター・保健所】&#10;有形固定資産減価償却率"/>
        <xdr:cNvSpPr txBox="1"/>
      </xdr:nvSpPr>
      <xdr:spPr>
        <a:xfrm>
          <a:off x="13500744" y="1035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162577</xdr:rowOff>
    </xdr:from>
    <xdr:ext cx="405111" cy="259045"/>
    <xdr:sp macro="" textlink="">
      <xdr:nvSpPr>
        <xdr:cNvPr id="542" name="n_4aveValue【保健センター・保健所】&#10;有形固定資産減価償却率"/>
        <xdr:cNvSpPr txBox="1"/>
      </xdr:nvSpPr>
      <xdr:spPr>
        <a:xfrm>
          <a:off x="12611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153052</xdr:rowOff>
    </xdr:from>
    <xdr:ext cx="340478" cy="259045"/>
    <xdr:sp macro="" textlink="">
      <xdr:nvSpPr>
        <xdr:cNvPr id="543" name="n_1mainValue【保健センター・保健所】&#10;有形固定資産減価償却率"/>
        <xdr:cNvSpPr txBox="1"/>
      </xdr:nvSpPr>
      <xdr:spPr>
        <a:xfrm>
          <a:off x="15298361" y="94113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114952</xdr:rowOff>
    </xdr:from>
    <xdr:ext cx="340478" cy="259045"/>
    <xdr:sp macro="" textlink="">
      <xdr:nvSpPr>
        <xdr:cNvPr id="544" name="n_2mainValue【保健センター・保健所】&#10;有形固定資産減価償却率"/>
        <xdr:cNvSpPr txBox="1"/>
      </xdr:nvSpPr>
      <xdr:spPr>
        <a:xfrm>
          <a:off x="14422061" y="9373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5" name="直線コネクタ 55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6" name="テキスト ボックス 55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7" name="直線コネクタ 55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8" name="テキスト ボックス 55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9" name="直線コネクタ 55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0" name="テキスト ボックス 55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1" name="直線コネクタ 56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2" name="テキスト ボックス 56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4" name="テキスト ボックス 5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107442</xdr:rowOff>
    </xdr:from>
    <xdr:to>
      <xdr:col>116</xdr:col>
      <xdr:colOff>62864</xdr:colOff>
      <xdr:row>63</xdr:row>
      <xdr:rowOff>107442</xdr:rowOff>
    </xdr:to>
    <xdr:cxnSp macro="">
      <xdr:nvCxnSpPr>
        <xdr:cNvPr id="566" name="直線コネクタ 565"/>
        <xdr:cNvCxnSpPr/>
      </xdr:nvCxnSpPr>
      <xdr:spPr>
        <a:xfrm flipV="1">
          <a:off x="22160864" y="953719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111269</xdr:rowOff>
    </xdr:from>
    <xdr:ext cx="469744" cy="259045"/>
    <xdr:sp macro="" textlink="">
      <xdr:nvSpPr>
        <xdr:cNvPr id="567" name="【保健センター・保健所】&#10;一人当たり面積最小値テキスト"/>
        <xdr:cNvSpPr txBox="1"/>
      </xdr:nvSpPr>
      <xdr:spPr>
        <a:xfrm>
          <a:off x="22199600" y="1091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107442</xdr:rowOff>
    </xdr:from>
    <xdr:to>
      <xdr:col>116</xdr:col>
      <xdr:colOff>152400</xdr:colOff>
      <xdr:row>63</xdr:row>
      <xdr:rowOff>107442</xdr:rowOff>
    </xdr:to>
    <xdr:cxnSp macro="">
      <xdr:nvCxnSpPr>
        <xdr:cNvPr id="568" name="直線コネクタ 567"/>
        <xdr:cNvCxnSpPr/>
      </xdr:nvCxnSpPr>
      <xdr:spPr>
        <a:xfrm>
          <a:off x="22072600" y="1090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54119</xdr:rowOff>
    </xdr:from>
    <xdr:ext cx="469744" cy="259045"/>
    <xdr:sp macro="" textlink="">
      <xdr:nvSpPr>
        <xdr:cNvPr id="569" name="【保健センター・保健所】&#10;一人当たり面積最大値テキスト"/>
        <xdr:cNvSpPr txBox="1"/>
      </xdr:nvSpPr>
      <xdr:spPr>
        <a:xfrm>
          <a:off x="22199600" y="931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107442</xdr:rowOff>
    </xdr:from>
    <xdr:to>
      <xdr:col>116</xdr:col>
      <xdr:colOff>152400</xdr:colOff>
      <xdr:row>55</xdr:row>
      <xdr:rowOff>107442</xdr:rowOff>
    </xdr:to>
    <xdr:cxnSp macro="">
      <xdr:nvCxnSpPr>
        <xdr:cNvPr id="570" name="直線コネクタ 569"/>
        <xdr:cNvCxnSpPr/>
      </xdr:nvCxnSpPr>
      <xdr:spPr>
        <a:xfrm>
          <a:off x="22072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132097</xdr:rowOff>
    </xdr:from>
    <xdr:ext cx="469744" cy="259045"/>
    <xdr:sp macro="" textlink="">
      <xdr:nvSpPr>
        <xdr:cNvPr id="571" name="【保健センター・保健所】&#10;一人当たり面積平均値テキスト"/>
        <xdr:cNvSpPr txBox="1"/>
      </xdr:nvSpPr>
      <xdr:spPr>
        <a:xfrm>
          <a:off x="22199600" y="1041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109220</xdr:rowOff>
    </xdr:from>
    <xdr:to>
      <xdr:col>116</xdr:col>
      <xdr:colOff>114300</xdr:colOff>
      <xdr:row>62</xdr:row>
      <xdr:rowOff>39370</xdr:rowOff>
    </xdr:to>
    <xdr:sp macro="" textlink="">
      <xdr:nvSpPr>
        <xdr:cNvPr id="572" name="フローチャート: 判断 571"/>
        <xdr:cNvSpPr/>
      </xdr:nvSpPr>
      <xdr:spPr>
        <a:xfrm>
          <a:off x="221107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573" name="フローチャート: 判断 572"/>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574" name="フローチャート: 判断 573"/>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31496</xdr:rowOff>
    </xdr:from>
    <xdr:to>
      <xdr:col>102</xdr:col>
      <xdr:colOff>165100</xdr:colOff>
      <xdr:row>62</xdr:row>
      <xdr:rowOff>133096</xdr:rowOff>
    </xdr:to>
    <xdr:sp macro="" textlink="">
      <xdr:nvSpPr>
        <xdr:cNvPr id="575" name="フローチャート: 判断 574"/>
        <xdr:cNvSpPr/>
      </xdr:nvSpPr>
      <xdr:spPr>
        <a:xfrm>
          <a:off x="194945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170942</xdr:rowOff>
    </xdr:from>
    <xdr:to>
      <xdr:col>98</xdr:col>
      <xdr:colOff>38100</xdr:colOff>
      <xdr:row>62</xdr:row>
      <xdr:rowOff>101092</xdr:rowOff>
    </xdr:to>
    <xdr:sp macro="" textlink="">
      <xdr:nvSpPr>
        <xdr:cNvPr id="576" name="フローチャート: 判断 575"/>
        <xdr:cNvSpPr/>
      </xdr:nvSpPr>
      <xdr:spPr>
        <a:xfrm>
          <a:off x="18605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150368</xdr:rowOff>
    </xdr:from>
    <xdr:to>
      <xdr:col>116</xdr:col>
      <xdr:colOff>114300</xdr:colOff>
      <xdr:row>62</xdr:row>
      <xdr:rowOff>80518</xdr:rowOff>
    </xdr:to>
    <xdr:sp macro="" textlink="">
      <xdr:nvSpPr>
        <xdr:cNvPr id="582" name="楕円 581"/>
        <xdr:cNvSpPr/>
      </xdr:nvSpPr>
      <xdr:spPr>
        <a:xfrm>
          <a:off x="221107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128795</xdr:rowOff>
    </xdr:from>
    <xdr:ext cx="469744" cy="259045"/>
    <xdr:sp macro="" textlink="">
      <xdr:nvSpPr>
        <xdr:cNvPr id="583" name="【保健センター・保健所】&#10;一人当たり面積該当値テキスト"/>
        <xdr:cNvSpPr txBox="1"/>
      </xdr:nvSpPr>
      <xdr:spPr>
        <a:xfrm>
          <a:off x="22199600" y="1058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154940</xdr:rowOff>
    </xdr:from>
    <xdr:to>
      <xdr:col>112</xdr:col>
      <xdr:colOff>38100</xdr:colOff>
      <xdr:row>62</xdr:row>
      <xdr:rowOff>85090</xdr:rowOff>
    </xdr:to>
    <xdr:sp macro="" textlink="">
      <xdr:nvSpPr>
        <xdr:cNvPr id="584" name="楕円 583"/>
        <xdr:cNvSpPr/>
      </xdr:nvSpPr>
      <xdr:spPr>
        <a:xfrm>
          <a:off x="21272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29718</xdr:rowOff>
    </xdr:from>
    <xdr:to>
      <xdr:col>116</xdr:col>
      <xdr:colOff>63500</xdr:colOff>
      <xdr:row>62</xdr:row>
      <xdr:rowOff>34290</xdr:rowOff>
    </xdr:to>
    <xdr:cxnSp macro="">
      <xdr:nvCxnSpPr>
        <xdr:cNvPr id="585" name="直線コネクタ 584"/>
        <xdr:cNvCxnSpPr/>
      </xdr:nvCxnSpPr>
      <xdr:spPr>
        <a:xfrm flipV="1">
          <a:off x="21323300" y="1065961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157226</xdr:rowOff>
    </xdr:from>
    <xdr:to>
      <xdr:col>107</xdr:col>
      <xdr:colOff>101600</xdr:colOff>
      <xdr:row>62</xdr:row>
      <xdr:rowOff>87376</xdr:rowOff>
    </xdr:to>
    <xdr:sp macro="" textlink="">
      <xdr:nvSpPr>
        <xdr:cNvPr id="586" name="楕円 585"/>
        <xdr:cNvSpPr/>
      </xdr:nvSpPr>
      <xdr:spPr>
        <a:xfrm>
          <a:off x="20383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34290</xdr:rowOff>
    </xdr:from>
    <xdr:to>
      <xdr:col>111</xdr:col>
      <xdr:colOff>177800</xdr:colOff>
      <xdr:row>62</xdr:row>
      <xdr:rowOff>36576</xdr:rowOff>
    </xdr:to>
    <xdr:cxnSp macro="">
      <xdr:nvCxnSpPr>
        <xdr:cNvPr id="587" name="直線コネクタ 586"/>
        <xdr:cNvCxnSpPr/>
      </xdr:nvCxnSpPr>
      <xdr:spPr>
        <a:xfrm flipV="1">
          <a:off x="20434300" y="1066419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85615</xdr:rowOff>
    </xdr:from>
    <xdr:ext cx="469744" cy="259045"/>
    <xdr:sp macro="" textlink="">
      <xdr:nvSpPr>
        <xdr:cNvPr id="588" name="n_1aveValue【保健センター・保健所】&#10;一人当たり面積"/>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589" name="n_2aveValue【保健センター・保健所】&#10;一人当たり面積"/>
        <xdr:cNvSpPr txBox="1"/>
      </xdr:nvSpPr>
      <xdr:spPr>
        <a:xfrm>
          <a:off x="20199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149623</xdr:rowOff>
    </xdr:from>
    <xdr:ext cx="469744" cy="259045"/>
    <xdr:sp macro="" textlink="">
      <xdr:nvSpPr>
        <xdr:cNvPr id="590" name="n_3aveValue【保健センター・保健所】&#10;一人当たり面積"/>
        <xdr:cNvSpPr txBox="1"/>
      </xdr:nvSpPr>
      <xdr:spPr>
        <a:xfrm>
          <a:off x="19310427" y="104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117619</xdr:rowOff>
    </xdr:from>
    <xdr:ext cx="469744" cy="259045"/>
    <xdr:sp macro="" textlink="">
      <xdr:nvSpPr>
        <xdr:cNvPr id="591" name="n_4aveValue【保健センター・保健所】&#10;一人当たり面積"/>
        <xdr:cNvSpPr txBox="1"/>
      </xdr:nvSpPr>
      <xdr:spPr>
        <a:xfrm>
          <a:off x="18421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76217</xdr:rowOff>
    </xdr:from>
    <xdr:ext cx="469744" cy="259045"/>
    <xdr:sp macro="" textlink="">
      <xdr:nvSpPr>
        <xdr:cNvPr id="592" name="n_1mainValue【保健センター・保健所】&#10;一人当たり面積"/>
        <xdr:cNvSpPr txBox="1"/>
      </xdr:nvSpPr>
      <xdr:spPr>
        <a:xfrm>
          <a:off x="210757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103903</xdr:rowOff>
    </xdr:from>
    <xdr:ext cx="469744" cy="259045"/>
    <xdr:sp macro="" textlink="">
      <xdr:nvSpPr>
        <xdr:cNvPr id="593" name="n_2mainValue【保健センター・保健所】&#10;一人当たり面積"/>
        <xdr:cNvSpPr txBox="1"/>
      </xdr:nvSpPr>
      <xdr:spPr>
        <a:xfrm>
          <a:off x="20199427" y="1039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5" name="直線コネクタ 60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06" name="テキスト ボックス 605"/>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7" name="直線コネクタ 60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08" name="テキスト ボックス 60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09" name="直線コネクタ 60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0" name="テキスト ボックス 60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1" name="直線コネクタ 61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2" name="テキスト ボックス 61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14" name="テキスト ボックス 61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113537</xdr:rowOff>
    </xdr:from>
    <xdr:to>
      <xdr:col>85</xdr:col>
      <xdr:colOff>126364</xdr:colOff>
      <xdr:row>84</xdr:row>
      <xdr:rowOff>79248</xdr:rowOff>
    </xdr:to>
    <xdr:cxnSp macro="">
      <xdr:nvCxnSpPr>
        <xdr:cNvPr id="616" name="直線コネクタ 615"/>
        <xdr:cNvCxnSpPr/>
      </xdr:nvCxnSpPr>
      <xdr:spPr>
        <a:xfrm flipV="1">
          <a:off x="16318864" y="13315187"/>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83075</xdr:rowOff>
    </xdr:from>
    <xdr:ext cx="405111" cy="259045"/>
    <xdr:sp macro="" textlink="">
      <xdr:nvSpPr>
        <xdr:cNvPr id="617" name="【消防施設】&#10;有形固定資産減価償却率最小値テキスト"/>
        <xdr:cNvSpPr txBox="1"/>
      </xdr:nvSpPr>
      <xdr:spPr>
        <a:xfrm>
          <a:off x="16357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79248</xdr:rowOff>
    </xdr:from>
    <xdr:to>
      <xdr:col>86</xdr:col>
      <xdr:colOff>25400</xdr:colOff>
      <xdr:row>84</xdr:row>
      <xdr:rowOff>79248</xdr:rowOff>
    </xdr:to>
    <xdr:cxnSp macro="">
      <xdr:nvCxnSpPr>
        <xdr:cNvPr id="618" name="直線コネクタ 617"/>
        <xdr:cNvCxnSpPr/>
      </xdr:nvCxnSpPr>
      <xdr:spPr>
        <a:xfrm>
          <a:off x="16230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60214</xdr:rowOff>
    </xdr:from>
    <xdr:ext cx="405111" cy="259045"/>
    <xdr:sp macro="" textlink="">
      <xdr:nvSpPr>
        <xdr:cNvPr id="619" name="【消防施設】&#10;有形固定資産減価償却率最大値テキスト"/>
        <xdr:cNvSpPr txBox="1"/>
      </xdr:nvSpPr>
      <xdr:spPr>
        <a:xfrm>
          <a:off x="16357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113537</xdr:rowOff>
    </xdr:from>
    <xdr:to>
      <xdr:col>86</xdr:col>
      <xdr:colOff>25400</xdr:colOff>
      <xdr:row>77</xdr:row>
      <xdr:rowOff>113537</xdr:rowOff>
    </xdr:to>
    <xdr:cxnSp macro="">
      <xdr:nvCxnSpPr>
        <xdr:cNvPr id="620" name="直線コネクタ 619"/>
        <xdr:cNvCxnSpPr/>
      </xdr:nvCxnSpPr>
      <xdr:spPr>
        <a:xfrm>
          <a:off x="16230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90188</xdr:rowOff>
    </xdr:from>
    <xdr:ext cx="405111" cy="259045"/>
    <xdr:sp macro="" textlink="">
      <xdr:nvSpPr>
        <xdr:cNvPr id="621" name="【消防施設】&#10;有形固定資産減価償却率平均値テキスト"/>
        <xdr:cNvSpPr txBox="1"/>
      </xdr:nvSpPr>
      <xdr:spPr>
        <a:xfrm>
          <a:off x="16357600" y="13634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622" name="フローチャート: 判断 621"/>
        <xdr:cNvSpPr/>
      </xdr:nvSpPr>
      <xdr:spPr>
        <a:xfrm>
          <a:off x="162687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97028</xdr:rowOff>
    </xdr:from>
    <xdr:to>
      <xdr:col>81</xdr:col>
      <xdr:colOff>101600</xdr:colOff>
      <xdr:row>81</xdr:row>
      <xdr:rowOff>27178</xdr:rowOff>
    </xdr:to>
    <xdr:sp macro="" textlink="">
      <xdr:nvSpPr>
        <xdr:cNvPr id="623" name="フローチャート: 判断 622"/>
        <xdr:cNvSpPr/>
      </xdr:nvSpPr>
      <xdr:spPr>
        <a:xfrm>
          <a:off x="15430500" y="138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1015</xdr:rowOff>
    </xdr:from>
    <xdr:to>
      <xdr:col>76</xdr:col>
      <xdr:colOff>165100</xdr:colOff>
      <xdr:row>80</xdr:row>
      <xdr:rowOff>102615</xdr:rowOff>
    </xdr:to>
    <xdr:sp macro="" textlink="">
      <xdr:nvSpPr>
        <xdr:cNvPr id="624" name="フローチャート: 判断 623"/>
        <xdr:cNvSpPr/>
      </xdr:nvSpPr>
      <xdr:spPr>
        <a:xfrm>
          <a:off x="14541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110744</xdr:rowOff>
    </xdr:from>
    <xdr:to>
      <xdr:col>72</xdr:col>
      <xdr:colOff>38100</xdr:colOff>
      <xdr:row>80</xdr:row>
      <xdr:rowOff>40894</xdr:rowOff>
    </xdr:to>
    <xdr:sp macro="" textlink="">
      <xdr:nvSpPr>
        <xdr:cNvPr id="625" name="フローチャート: 判断 624"/>
        <xdr:cNvSpPr/>
      </xdr:nvSpPr>
      <xdr:spPr>
        <a:xfrm>
          <a:off x="13652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71882</xdr:rowOff>
    </xdr:from>
    <xdr:to>
      <xdr:col>67</xdr:col>
      <xdr:colOff>101600</xdr:colOff>
      <xdr:row>80</xdr:row>
      <xdr:rowOff>2032</xdr:rowOff>
    </xdr:to>
    <xdr:sp macro="" textlink="">
      <xdr:nvSpPr>
        <xdr:cNvPr id="626" name="フローチャート: 判断 625"/>
        <xdr:cNvSpPr/>
      </xdr:nvSpPr>
      <xdr:spPr>
        <a:xfrm>
          <a:off x="12763500" y="1361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85598</xdr:rowOff>
    </xdr:from>
    <xdr:to>
      <xdr:col>85</xdr:col>
      <xdr:colOff>177800</xdr:colOff>
      <xdr:row>82</xdr:row>
      <xdr:rowOff>15748</xdr:rowOff>
    </xdr:to>
    <xdr:sp macro="" textlink="">
      <xdr:nvSpPr>
        <xdr:cNvPr id="632" name="楕円 631"/>
        <xdr:cNvSpPr/>
      </xdr:nvSpPr>
      <xdr:spPr>
        <a:xfrm>
          <a:off x="16268700" y="139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64025</xdr:rowOff>
    </xdr:from>
    <xdr:ext cx="405111" cy="259045"/>
    <xdr:sp macro="" textlink="">
      <xdr:nvSpPr>
        <xdr:cNvPr id="633" name="【消防施設】&#10;有形固定資産減価償却率該当値テキスト"/>
        <xdr:cNvSpPr txBox="1"/>
      </xdr:nvSpPr>
      <xdr:spPr>
        <a:xfrm>
          <a:off x="16357600" y="1395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37592</xdr:rowOff>
    </xdr:from>
    <xdr:to>
      <xdr:col>81</xdr:col>
      <xdr:colOff>101600</xdr:colOff>
      <xdr:row>81</xdr:row>
      <xdr:rowOff>139192</xdr:rowOff>
    </xdr:to>
    <xdr:sp macro="" textlink="">
      <xdr:nvSpPr>
        <xdr:cNvPr id="634" name="楕円 633"/>
        <xdr:cNvSpPr/>
      </xdr:nvSpPr>
      <xdr:spPr>
        <a:xfrm>
          <a:off x="15430500" y="139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88392</xdr:rowOff>
    </xdr:from>
    <xdr:to>
      <xdr:col>85</xdr:col>
      <xdr:colOff>127000</xdr:colOff>
      <xdr:row>81</xdr:row>
      <xdr:rowOff>136398</xdr:rowOff>
    </xdr:to>
    <xdr:cxnSp macro="">
      <xdr:nvCxnSpPr>
        <xdr:cNvPr id="635" name="直線コネクタ 634"/>
        <xdr:cNvCxnSpPr/>
      </xdr:nvCxnSpPr>
      <xdr:spPr>
        <a:xfrm>
          <a:off x="15481300" y="1397584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14732</xdr:rowOff>
    </xdr:from>
    <xdr:to>
      <xdr:col>76</xdr:col>
      <xdr:colOff>165100</xdr:colOff>
      <xdr:row>81</xdr:row>
      <xdr:rowOff>116332</xdr:rowOff>
    </xdr:to>
    <xdr:sp macro="" textlink="">
      <xdr:nvSpPr>
        <xdr:cNvPr id="636" name="楕円 635"/>
        <xdr:cNvSpPr/>
      </xdr:nvSpPr>
      <xdr:spPr>
        <a:xfrm>
          <a:off x="14541500" y="139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65532</xdr:rowOff>
    </xdr:from>
    <xdr:to>
      <xdr:col>81</xdr:col>
      <xdr:colOff>50800</xdr:colOff>
      <xdr:row>81</xdr:row>
      <xdr:rowOff>88392</xdr:rowOff>
    </xdr:to>
    <xdr:cxnSp macro="">
      <xdr:nvCxnSpPr>
        <xdr:cNvPr id="637" name="直線コネクタ 636"/>
        <xdr:cNvCxnSpPr/>
      </xdr:nvCxnSpPr>
      <xdr:spPr>
        <a:xfrm>
          <a:off x="14592300" y="1395298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58165</xdr:rowOff>
    </xdr:from>
    <xdr:to>
      <xdr:col>72</xdr:col>
      <xdr:colOff>38100</xdr:colOff>
      <xdr:row>81</xdr:row>
      <xdr:rowOff>159765</xdr:rowOff>
    </xdr:to>
    <xdr:sp macro="" textlink="">
      <xdr:nvSpPr>
        <xdr:cNvPr id="638" name="楕円 637"/>
        <xdr:cNvSpPr/>
      </xdr:nvSpPr>
      <xdr:spPr>
        <a:xfrm>
          <a:off x="136525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65532</xdr:rowOff>
    </xdr:from>
    <xdr:to>
      <xdr:col>76</xdr:col>
      <xdr:colOff>114300</xdr:colOff>
      <xdr:row>81</xdr:row>
      <xdr:rowOff>108965</xdr:rowOff>
    </xdr:to>
    <xdr:cxnSp macro="">
      <xdr:nvCxnSpPr>
        <xdr:cNvPr id="639" name="直線コネクタ 638"/>
        <xdr:cNvCxnSpPr/>
      </xdr:nvCxnSpPr>
      <xdr:spPr>
        <a:xfrm flipV="1">
          <a:off x="13703300" y="13952982"/>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21589</xdr:rowOff>
    </xdr:from>
    <xdr:to>
      <xdr:col>67</xdr:col>
      <xdr:colOff>101600</xdr:colOff>
      <xdr:row>81</xdr:row>
      <xdr:rowOff>123189</xdr:rowOff>
    </xdr:to>
    <xdr:sp macro="" textlink="">
      <xdr:nvSpPr>
        <xdr:cNvPr id="640" name="楕円 639"/>
        <xdr:cNvSpPr/>
      </xdr:nvSpPr>
      <xdr:spPr>
        <a:xfrm>
          <a:off x="12763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72389</xdr:rowOff>
    </xdr:from>
    <xdr:to>
      <xdr:col>71</xdr:col>
      <xdr:colOff>177800</xdr:colOff>
      <xdr:row>81</xdr:row>
      <xdr:rowOff>108965</xdr:rowOff>
    </xdr:to>
    <xdr:cxnSp macro="">
      <xdr:nvCxnSpPr>
        <xdr:cNvPr id="641" name="直線コネクタ 640"/>
        <xdr:cNvCxnSpPr/>
      </xdr:nvCxnSpPr>
      <xdr:spPr>
        <a:xfrm>
          <a:off x="12814300" y="139598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43705</xdr:rowOff>
    </xdr:from>
    <xdr:ext cx="405111" cy="259045"/>
    <xdr:sp macro="" textlink="">
      <xdr:nvSpPr>
        <xdr:cNvPr id="642" name="n_1aveValue【消防施設】&#10;有形固定資産減価償却率"/>
        <xdr:cNvSpPr txBox="1"/>
      </xdr:nvSpPr>
      <xdr:spPr>
        <a:xfrm>
          <a:off x="15266044" y="1358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119142</xdr:rowOff>
    </xdr:from>
    <xdr:ext cx="405111" cy="259045"/>
    <xdr:sp macro="" textlink="">
      <xdr:nvSpPr>
        <xdr:cNvPr id="643" name="n_2aveValue【消防施設】&#10;有形固定資産減価償却率"/>
        <xdr:cNvSpPr txBox="1"/>
      </xdr:nvSpPr>
      <xdr:spPr>
        <a:xfrm>
          <a:off x="14389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57421</xdr:rowOff>
    </xdr:from>
    <xdr:ext cx="405111" cy="259045"/>
    <xdr:sp macro="" textlink="">
      <xdr:nvSpPr>
        <xdr:cNvPr id="644" name="n_3aveValue【消防施設】&#10;有形固定資産減価償却率"/>
        <xdr:cNvSpPr txBox="1"/>
      </xdr:nvSpPr>
      <xdr:spPr>
        <a:xfrm>
          <a:off x="13500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18559</xdr:rowOff>
    </xdr:from>
    <xdr:ext cx="405111" cy="259045"/>
    <xdr:sp macro="" textlink="">
      <xdr:nvSpPr>
        <xdr:cNvPr id="645" name="n_4aveValue【消防施設】&#10;有形固定資産減価償却率"/>
        <xdr:cNvSpPr txBox="1"/>
      </xdr:nvSpPr>
      <xdr:spPr>
        <a:xfrm>
          <a:off x="12611744" y="1339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130319</xdr:rowOff>
    </xdr:from>
    <xdr:ext cx="405111" cy="259045"/>
    <xdr:sp macro="" textlink="">
      <xdr:nvSpPr>
        <xdr:cNvPr id="646" name="n_1mainValue【消防施設】&#10;有形固定資産減価償却率"/>
        <xdr:cNvSpPr txBox="1"/>
      </xdr:nvSpPr>
      <xdr:spPr>
        <a:xfrm>
          <a:off x="15266044" y="1401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107459</xdr:rowOff>
    </xdr:from>
    <xdr:ext cx="405111" cy="259045"/>
    <xdr:sp macro="" textlink="">
      <xdr:nvSpPr>
        <xdr:cNvPr id="647" name="n_2mainValue【消防施設】&#10;有形固定資産減価償却率"/>
        <xdr:cNvSpPr txBox="1"/>
      </xdr:nvSpPr>
      <xdr:spPr>
        <a:xfrm>
          <a:off x="14389744" y="1399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150892</xdr:rowOff>
    </xdr:from>
    <xdr:ext cx="405111" cy="259045"/>
    <xdr:sp macro="" textlink="">
      <xdr:nvSpPr>
        <xdr:cNvPr id="648" name="n_3mainValue【消防施設】&#10;有形固定資産減価償却率"/>
        <xdr:cNvSpPr txBox="1"/>
      </xdr:nvSpPr>
      <xdr:spPr>
        <a:xfrm>
          <a:off x="13500744" y="1403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114316</xdr:rowOff>
    </xdr:from>
    <xdr:ext cx="405111" cy="259045"/>
    <xdr:sp macro="" textlink="">
      <xdr:nvSpPr>
        <xdr:cNvPr id="649" name="n_4mainValue【消防施設】&#10;有形固定資産減価償却率"/>
        <xdr:cNvSpPr txBox="1"/>
      </xdr:nvSpPr>
      <xdr:spPr>
        <a:xfrm>
          <a:off x="12611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0" name="直線コネクタ 65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1" name="テキスト ボックス 66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2" name="直線コネクタ 66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3" name="テキスト ボックス 66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4" name="直線コネクタ 66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5" name="テキスト ボックス 66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6" name="直線コネクタ 66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7" name="テキスト ボックス 66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97537</xdr:rowOff>
    </xdr:from>
    <xdr:to>
      <xdr:col>116</xdr:col>
      <xdr:colOff>62864</xdr:colOff>
      <xdr:row>85</xdr:row>
      <xdr:rowOff>136398</xdr:rowOff>
    </xdr:to>
    <xdr:cxnSp macro="">
      <xdr:nvCxnSpPr>
        <xdr:cNvPr id="671" name="直線コネクタ 670"/>
        <xdr:cNvCxnSpPr/>
      </xdr:nvCxnSpPr>
      <xdr:spPr>
        <a:xfrm flipV="1">
          <a:off x="22160864" y="13299187"/>
          <a:ext cx="0" cy="1410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672"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673" name="直線コネクタ 672"/>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44214</xdr:rowOff>
    </xdr:from>
    <xdr:ext cx="469744" cy="259045"/>
    <xdr:sp macro="" textlink="">
      <xdr:nvSpPr>
        <xdr:cNvPr id="674" name="【消防施設】&#10;一人当たり面積最大値テキスト"/>
        <xdr:cNvSpPr txBox="1"/>
      </xdr:nvSpPr>
      <xdr:spPr>
        <a:xfrm>
          <a:off x="22199600" y="1307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97537</xdr:rowOff>
    </xdr:from>
    <xdr:to>
      <xdr:col>116</xdr:col>
      <xdr:colOff>152400</xdr:colOff>
      <xdr:row>77</xdr:row>
      <xdr:rowOff>97537</xdr:rowOff>
    </xdr:to>
    <xdr:cxnSp macro="">
      <xdr:nvCxnSpPr>
        <xdr:cNvPr id="675" name="直線コネクタ 674"/>
        <xdr:cNvCxnSpPr/>
      </xdr:nvCxnSpPr>
      <xdr:spPr>
        <a:xfrm>
          <a:off x="22072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14749</xdr:rowOff>
    </xdr:from>
    <xdr:ext cx="469744" cy="259045"/>
    <xdr:sp macro="" textlink="">
      <xdr:nvSpPr>
        <xdr:cNvPr id="676" name="【消防施設】&#10;一人当たり面積平均値テキスト"/>
        <xdr:cNvSpPr txBox="1"/>
      </xdr:nvSpPr>
      <xdr:spPr>
        <a:xfrm>
          <a:off x="22199600" y="14073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163322</xdr:rowOff>
    </xdr:from>
    <xdr:to>
      <xdr:col>116</xdr:col>
      <xdr:colOff>114300</xdr:colOff>
      <xdr:row>83</xdr:row>
      <xdr:rowOff>93472</xdr:rowOff>
    </xdr:to>
    <xdr:sp macro="" textlink="">
      <xdr:nvSpPr>
        <xdr:cNvPr id="677" name="フローチャート: 判断 676"/>
        <xdr:cNvSpPr/>
      </xdr:nvSpPr>
      <xdr:spPr>
        <a:xfrm>
          <a:off x="22110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103887</xdr:rowOff>
    </xdr:from>
    <xdr:to>
      <xdr:col>112</xdr:col>
      <xdr:colOff>38100</xdr:colOff>
      <xdr:row>84</xdr:row>
      <xdr:rowOff>34037</xdr:rowOff>
    </xdr:to>
    <xdr:sp macro="" textlink="">
      <xdr:nvSpPr>
        <xdr:cNvPr id="678" name="フローチャート: 判断 677"/>
        <xdr:cNvSpPr/>
      </xdr:nvSpPr>
      <xdr:spPr>
        <a:xfrm>
          <a:off x="21272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679" name="フローチャート: 判断 678"/>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124461</xdr:rowOff>
    </xdr:from>
    <xdr:to>
      <xdr:col>102</xdr:col>
      <xdr:colOff>165100</xdr:colOff>
      <xdr:row>84</xdr:row>
      <xdr:rowOff>54611</xdr:rowOff>
    </xdr:to>
    <xdr:sp macro="" textlink="">
      <xdr:nvSpPr>
        <xdr:cNvPr id="680" name="フローチャート: 判断 679"/>
        <xdr:cNvSpPr/>
      </xdr:nvSpPr>
      <xdr:spPr>
        <a:xfrm>
          <a:off x="19494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681" name="フローチャート: 判断 680"/>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51308</xdr:rowOff>
    </xdr:from>
    <xdr:to>
      <xdr:col>116</xdr:col>
      <xdr:colOff>114300</xdr:colOff>
      <xdr:row>84</xdr:row>
      <xdr:rowOff>152908</xdr:rowOff>
    </xdr:to>
    <xdr:sp macro="" textlink="">
      <xdr:nvSpPr>
        <xdr:cNvPr id="687" name="楕円 686"/>
        <xdr:cNvSpPr/>
      </xdr:nvSpPr>
      <xdr:spPr>
        <a:xfrm>
          <a:off x="221107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29735</xdr:rowOff>
    </xdr:from>
    <xdr:ext cx="469744" cy="259045"/>
    <xdr:sp macro="" textlink="">
      <xdr:nvSpPr>
        <xdr:cNvPr id="688" name="【消防施設】&#10;一人当たり面積該当値テキスト"/>
        <xdr:cNvSpPr txBox="1"/>
      </xdr:nvSpPr>
      <xdr:spPr>
        <a:xfrm>
          <a:off x="2219960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53594</xdr:rowOff>
    </xdr:from>
    <xdr:to>
      <xdr:col>112</xdr:col>
      <xdr:colOff>38100</xdr:colOff>
      <xdr:row>84</xdr:row>
      <xdr:rowOff>155194</xdr:rowOff>
    </xdr:to>
    <xdr:sp macro="" textlink="">
      <xdr:nvSpPr>
        <xdr:cNvPr id="689" name="楕円 688"/>
        <xdr:cNvSpPr/>
      </xdr:nvSpPr>
      <xdr:spPr>
        <a:xfrm>
          <a:off x="212725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102108</xdr:rowOff>
    </xdr:from>
    <xdr:to>
      <xdr:col>116</xdr:col>
      <xdr:colOff>63500</xdr:colOff>
      <xdr:row>84</xdr:row>
      <xdr:rowOff>104394</xdr:rowOff>
    </xdr:to>
    <xdr:cxnSp macro="">
      <xdr:nvCxnSpPr>
        <xdr:cNvPr id="690" name="直線コネクタ 689"/>
        <xdr:cNvCxnSpPr/>
      </xdr:nvCxnSpPr>
      <xdr:spPr>
        <a:xfrm flipV="1">
          <a:off x="21323300" y="1450390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691" name="楕円 690"/>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104394</xdr:rowOff>
    </xdr:from>
    <xdr:to>
      <xdr:col>111</xdr:col>
      <xdr:colOff>177800</xdr:colOff>
      <xdr:row>84</xdr:row>
      <xdr:rowOff>106680</xdr:rowOff>
    </xdr:to>
    <xdr:cxnSp macro="">
      <xdr:nvCxnSpPr>
        <xdr:cNvPr id="692" name="直線コネクタ 691"/>
        <xdr:cNvCxnSpPr/>
      </xdr:nvCxnSpPr>
      <xdr:spPr>
        <a:xfrm flipV="1">
          <a:off x="20434300" y="145061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50564</xdr:rowOff>
    </xdr:from>
    <xdr:ext cx="469744" cy="259045"/>
    <xdr:sp macro="" textlink="">
      <xdr:nvSpPr>
        <xdr:cNvPr id="693" name="n_1aveValue【消防施設】&#10;一人当たり面積"/>
        <xdr:cNvSpPr txBox="1"/>
      </xdr:nvSpPr>
      <xdr:spPr>
        <a:xfrm>
          <a:off x="21075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59707</xdr:rowOff>
    </xdr:from>
    <xdr:ext cx="469744" cy="259045"/>
    <xdr:sp macro="" textlink="">
      <xdr:nvSpPr>
        <xdr:cNvPr id="694" name="n_2aveValue【消防施設】&#10;一人当たり面積"/>
        <xdr:cNvSpPr txBox="1"/>
      </xdr:nvSpPr>
      <xdr:spPr>
        <a:xfrm>
          <a:off x="20199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71138</xdr:rowOff>
    </xdr:from>
    <xdr:ext cx="469744" cy="259045"/>
    <xdr:sp macro="" textlink="">
      <xdr:nvSpPr>
        <xdr:cNvPr id="695" name="n_3aveValue【消防施設】&#10;一人当たり面積"/>
        <xdr:cNvSpPr txBox="1"/>
      </xdr:nvSpPr>
      <xdr:spPr>
        <a:xfrm>
          <a:off x="19310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71138</xdr:rowOff>
    </xdr:from>
    <xdr:ext cx="469744" cy="259045"/>
    <xdr:sp macro="" textlink="">
      <xdr:nvSpPr>
        <xdr:cNvPr id="696" name="n_4aveValue【消防施設】&#10;一人当たり面積"/>
        <xdr:cNvSpPr txBox="1"/>
      </xdr:nvSpPr>
      <xdr:spPr>
        <a:xfrm>
          <a:off x="18421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146321</xdr:rowOff>
    </xdr:from>
    <xdr:ext cx="469744" cy="259045"/>
    <xdr:sp macro="" textlink="">
      <xdr:nvSpPr>
        <xdr:cNvPr id="697" name="n_1mainValue【消防施設】&#10;一人当たり面積"/>
        <xdr:cNvSpPr txBox="1"/>
      </xdr:nvSpPr>
      <xdr:spPr>
        <a:xfrm>
          <a:off x="21075727"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698" name="n_2mainValue【消防施設】&#10;一人当たり面積"/>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9" name="正方形/長方形 6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0" name="正方形/長方形 6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1" name="正方形/長方形 7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2" name="正方形/長方形 7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3" name="正方形/長方形 7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4" name="正方形/長方形 7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5" name="正方形/長方形 7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6" name="正方形/長方形 7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7" name="テキスト ボックス 7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8" name="直線コネクタ 7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9" name="テキスト ボックス 7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0" name="直線コネクタ 70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1" name="テキスト ボックス 71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2" name="直線コネクタ 71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3" name="テキスト ボックス 71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4" name="直線コネクタ 71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5" name="テキスト ボックス 71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6" name="直線コネクタ 71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7" name="テキスト ボックス 71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8" name="直線コネクタ 71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19" name="テキスト ボックス 71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0" name="直線コネクタ 7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26670</xdr:rowOff>
    </xdr:from>
    <xdr:to>
      <xdr:col>85</xdr:col>
      <xdr:colOff>126364</xdr:colOff>
      <xdr:row>107</xdr:row>
      <xdr:rowOff>12700</xdr:rowOff>
    </xdr:to>
    <xdr:cxnSp macro="">
      <xdr:nvCxnSpPr>
        <xdr:cNvPr id="722" name="直線コネクタ 721"/>
        <xdr:cNvCxnSpPr/>
      </xdr:nvCxnSpPr>
      <xdr:spPr>
        <a:xfrm flipV="1">
          <a:off x="16318864" y="17171670"/>
          <a:ext cx="0" cy="11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16527</xdr:rowOff>
    </xdr:from>
    <xdr:ext cx="405111" cy="259045"/>
    <xdr:sp macro="" textlink="">
      <xdr:nvSpPr>
        <xdr:cNvPr id="723" name="【庁舎】&#10;有形固定資産減価償却率最小値テキスト"/>
        <xdr:cNvSpPr txBox="1"/>
      </xdr:nvSpPr>
      <xdr:spPr>
        <a:xfrm>
          <a:off x="16357600" y="1836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12700</xdr:rowOff>
    </xdr:from>
    <xdr:to>
      <xdr:col>86</xdr:col>
      <xdr:colOff>25400</xdr:colOff>
      <xdr:row>107</xdr:row>
      <xdr:rowOff>12700</xdr:rowOff>
    </xdr:to>
    <xdr:cxnSp macro="">
      <xdr:nvCxnSpPr>
        <xdr:cNvPr id="724" name="直線コネクタ 723"/>
        <xdr:cNvCxnSpPr/>
      </xdr:nvCxnSpPr>
      <xdr:spPr>
        <a:xfrm>
          <a:off x="16230600" y="183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144797</xdr:rowOff>
    </xdr:from>
    <xdr:ext cx="340478" cy="259045"/>
    <xdr:sp macro="" textlink="">
      <xdr:nvSpPr>
        <xdr:cNvPr id="725" name="【庁舎】&#10;有形固定資産減価償却率最大値テキスト"/>
        <xdr:cNvSpPr txBox="1"/>
      </xdr:nvSpPr>
      <xdr:spPr>
        <a:xfrm>
          <a:off x="16357600" y="169468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26670</xdr:rowOff>
    </xdr:from>
    <xdr:to>
      <xdr:col>86</xdr:col>
      <xdr:colOff>25400</xdr:colOff>
      <xdr:row>100</xdr:row>
      <xdr:rowOff>26670</xdr:rowOff>
    </xdr:to>
    <xdr:cxnSp macro="">
      <xdr:nvCxnSpPr>
        <xdr:cNvPr id="726" name="直線コネクタ 725"/>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101616</xdr:rowOff>
    </xdr:from>
    <xdr:ext cx="405111" cy="259045"/>
    <xdr:sp macro="" textlink="">
      <xdr:nvSpPr>
        <xdr:cNvPr id="727" name="【庁舎】&#10;有形固定資産減価償却率平均値テキスト"/>
        <xdr:cNvSpPr txBox="1"/>
      </xdr:nvSpPr>
      <xdr:spPr>
        <a:xfrm>
          <a:off x="16357600" y="1776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123189</xdr:rowOff>
    </xdr:from>
    <xdr:to>
      <xdr:col>85</xdr:col>
      <xdr:colOff>177800</xdr:colOff>
      <xdr:row>104</xdr:row>
      <xdr:rowOff>53339</xdr:rowOff>
    </xdr:to>
    <xdr:sp macro="" textlink="">
      <xdr:nvSpPr>
        <xdr:cNvPr id="728" name="フローチャート: 判断 727"/>
        <xdr:cNvSpPr/>
      </xdr:nvSpPr>
      <xdr:spPr>
        <a:xfrm>
          <a:off x="16268700" y="1778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97789</xdr:rowOff>
    </xdr:from>
    <xdr:to>
      <xdr:col>81</xdr:col>
      <xdr:colOff>101600</xdr:colOff>
      <xdr:row>104</xdr:row>
      <xdr:rowOff>27939</xdr:rowOff>
    </xdr:to>
    <xdr:sp macro="" textlink="">
      <xdr:nvSpPr>
        <xdr:cNvPr id="729" name="フローチャート: 判断 728"/>
        <xdr:cNvSpPr/>
      </xdr:nvSpPr>
      <xdr:spPr>
        <a:xfrm>
          <a:off x="15430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105411</xdr:rowOff>
    </xdr:from>
    <xdr:to>
      <xdr:col>76</xdr:col>
      <xdr:colOff>165100</xdr:colOff>
      <xdr:row>104</xdr:row>
      <xdr:rowOff>35561</xdr:rowOff>
    </xdr:to>
    <xdr:sp macro="" textlink="">
      <xdr:nvSpPr>
        <xdr:cNvPr id="730" name="フローチャート: 判断 729"/>
        <xdr:cNvSpPr/>
      </xdr:nvSpPr>
      <xdr:spPr>
        <a:xfrm>
          <a:off x="14541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81280</xdr:rowOff>
    </xdr:from>
    <xdr:to>
      <xdr:col>72</xdr:col>
      <xdr:colOff>38100</xdr:colOff>
      <xdr:row>104</xdr:row>
      <xdr:rowOff>11430</xdr:rowOff>
    </xdr:to>
    <xdr:sp macro="" textlink="">
      <xdr:nvSpPr>
        <xdr:cNvPr id="731" name="フローチャート: 判断 730"/>
        <xdr:cNvSpPr/>
      </xdr:nvSpPr>
      <xdr:spPr>
        <a:xfrm>
          <a:off x="136525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130811</xdr:rowOff>
    </xdr:from>
    <xdr:to>
      <xdr:col>67</xdr:col>
      <xdr:colOff>101600</xdr:colOff>
      <xdr:row>104</xdr:row>
      <xdr:rowOff>60961</xdr:rowOff>
    </xdr:to>
    <xdr:sp macro="" textlink="">
      <xdr:nvSpPr>
        <xdr:cNvPr id="732" name="フローチャート: 判断 731"/>
        <xdr:cNvSpPr/>
      </xdr:nvSpPr>
      <xdr:spPr>
        <a:xfrm>
          <a:off x="12763500" y="1779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3" name="テキスト ボックス 7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4" name="テキスト ボックス 7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5" name="テキスト ボックス 7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6" name="テキスト ボックス 7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7" name="テキスト ボックス 7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147320</xdr:rowOff>
    </xdr:from>
    <xdr:to>
      <xdr:col>85</xdr:col>
      <xdr:colOff>177800</xdr:colOff>
      <xdr:row>100</xdr:row>
      <xdr:rowOff>77470</xdr:rowOff>
    </xdr:to>
    <xdr:sp macro="" textlink="">
      <xdr:nvSpPr>
        <xdr:cNvPr id="738" name="楕円 737"/>
        <xdr:cNvSpPr/>
      </xdr:nvSpPr>
      <xdr:spPr>
        <a:xfrm>
          <a:off x="16268700" y="1712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100347</xdr:rowOff>
    </xdr:from>
    <xdr:ext cx="340478" cy="259045"/>
    <xdr:sp macro="" textlink="">
      <xdr:nvSpPr>
        <xdr:cNvPr id="739" name="【庁舎】&#10;有形固定資産減価償却率該当値テキスト"/>
        <xdr:cNvSpPr txBox="1"/>
      </xdr:nvSpPr>
      <xdr:spPr>
        <a:xfrm>
          <a:off x="16357600" y="170738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120650</xdr:rowOff>
    </xdr:from>
    <xdr:to>
      <xdr:col>81</xdr:col>
      <xdr:colOff>101600</xdr:colOff>
      <xdr:row>100</xdr:row>
      <xdr:rowOff>50800</xdr:rowOff>
    </xdr:to>
    <xdr:sp macro="" textlink="">
      <xdr:nvSpPr>
        <xdr:cNvPr id="740" name="楕円 739"/>
        <xdr:cNvSpPr/>
      </xdr:nvSpPr>
      <xdr:spPr>
        <a:xfrm>
          <a:off x="15430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0</xdr:rowOff>
    </xdr:from>
    <xdr:to>
      <xdr:col>85</xdr:col>
      <xdr:colOff>127000</xdr:colOff>
      <xdr:row>100</xdr:row>
      <xdr:rowOff>26670</xdr:rowOff>
    </xdr:to>
    <xdr:cxnSp macro="">
      <xdr:nvCxnSpPr>
        <xdr:cNvPr id="741" name="直線コネクタ 740"/>
        <xdr:cNvCxnSpPr/>
      </xdr:nvCxnSpPr>
      <xdr:spPr>
        <a:xfrm>
          <a:off x="15481300" y="171450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742" name="楕円 741"/>
        <xdr:cNvSpPr/>
      </xdr:nvSpPr>
      <xdr:spPr>
        <a:xfrm>
          <a:off x="1454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105</xdr:row>
      <xdr:rowOff>133350</xdr:rowOff>
    </xdr:to>
    <xdr:cxnSp macro="">
      <xdr:nvCxnSpPr>
        <xdr:cNvPr id="743" name="直線コネクタ 742"/>
        <xdr:cNvCxnSpPr/>
      </xdr:nvCxnSpPr>
      <xdr:spPr>
        <a:xfrm flipV="1">
          <a:off x="14592300" y="17145000"/>
          <a:ext cx="8890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19050</xdr:rowOff>
    </xdr:from>
    <xdr:to>
      <xdr:col>72</xdr:col>
      <xdr:colOff>38100</xdr:colOff>
      <xdr:row>107</xdr:row>
      <xdr:rowOff>120650</xdr:rowOff>
    </xdr:to>
    <xdr:sp macro="" textlink="">
      <xdr:nvSpPr>
        <xdr:cNvPr id="744" name="楕円 743"/>
        <xdr:cNvSpPr/>
      </xdr:nvSpPr>
      <xdr:spPr>
        <a:xfrm>
          <a:off x="13652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133350</xdr:rowOff>
    </xdr:from>
    <xdr:to>
      <xdr:col>76</xdr:col>
      <xdr:colOff>114300</xdr:colOff>
      <xdr:row>107</xdr:row>
      <xdr:rowOff>69850</xdr:rowOff>
    </xdr:to>
    <xdr:cxnSp macro="">
      <xdr:nvCxnSpPr>
        <xdr:cNvPr id="745" name="直線コネクタ 744"/>
        <xdr:cNvCxnSpPr/>
      </xdr:nvCxnSpPr>
      <xdr:spPr>
        <a:xfrm flipV="1">
          <a:off x="13703300" y="181356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0</xdr:rowOff>
    </xdr:from>
    <xdr:to>
      <xdr:col>67</xdr:col>
      <xdr:colOff>101600</xdr:colOff>
      <xdr:row>107</xdr:row>
      <xdr:rowOff>101600</xdr:rowOff>
    </xdr:to>
    <xdr:sp macro="" textlink="">
      <xdr:nvSpPr>
        <xdr:cNvPr id="746" name="楕円 745"/>
        <xdr:cNvSpPr/>
      </xdr:nvSpPr>
      <xdr:spPr>
        <a:xfrm>
          <a:off x="12763500" y="1834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50800</xdr:rowOff>
    </xdr:from>
    <xdr:to>
      <xdr:col>71</xdr:col>
      <xdr:colOff>177800</xdr:colOff>
      <xdr:row>107</xdr:row>
      <xdr:rowOff>69850</xdr:rowOff>
    </xdr:to>
    <xdr:cxnSp macro="">
      <xdr:nvCxnSpPr>
        <xdr:cNvPr id="747" name="直線コネクタ 746"/>
        <xdr:cNvCxnSpPr/>
      </xdr:nvCxnSpPr>
      <xdr:spPr>
        <a:xfrm>
          <a:off x="12814300" y="18395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19066</xdr:rowOff>
    </xdr:from>
    <xdr:ext cx="405111" cy="259045"/>
    <xdr:sp macro="" textlink="">
      <xdr:nvSpPr>
        <xdr:cNvPr id="748" name="n_1aveValue【庁舎】&#10;有形固定資産減価償却率"/>
        <xdr:cNvSpPr txBox="1"/>
      </xdr:nvSpPr>
      <xdr:spPr>
        <a:xfrm>
          <a:off x="152660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52088</xdr:rowOff>
    </xdr:from>
    <xdr:ext cx="405111" cy="259045"/>
    <xdr:sp macro="" textlink="">
      <xdr:nvSpPr>
        <xdr:cNvPr id="749" name="n_2aveValue【庁舎】&#10;有形固定資産減価償却率"/>
        <xdr:cNvSpPr txBox="1"/>
      </xdr:nvSpPr>
      <xdr:spPr>
        <a:xfrm>
          <a:off x="14389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27957</xdr:rowOff>
    </xdr:from>
    <xdr:ext cx="405111" cy="259045"/>
    <xdr:sp macro="" textlink="">
      <xdr:nvSpPr>
        <xdr:cNvPr id="750" name="n_3aveValue【庁舎】&#10;有形固定資産減価償却率"/>
        <xdr:cNvSpPr txBox="1"/>
      </xdr:nvSpPr>
      <xdr:spPr>
        <a:xfrm>
          <a:off x="13500744" y="17515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77488</xdr:rowOff>
    </xdr:from>
    <xdr:ext cx="405111" cy="259045"/>
    <xdr:sp macro="" textlink="">
      <xdr:nvSpPr>
        <xdr:cNvPr id="751" name="n_4aveValue【庁舎】&#10;有形固定資産減価償却率"/>
        <xdr:cNvSpPr txBox="1"/>
      </xdr:nvSpPr>
      <xdr:spPr>
        <a:xfrm>
          <a:off x="12611744" y="17565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67327</xdr:rowOff>
    </xdr:from>
    <xdr:ext cx="340478" cy="259045"/>
    <xdr:sp macro="" textlink="">
      <xdr:nvSpPr>
        <xdr:cNvPr id="752" name="n_1mainValue【庁舎】&#10;有形固定資産減価償却率"/>
        <xdr:cNvSpPr txBox="1"/>
      </xdr:nvSpPr>
      <xdr:spPr>
        <a:xfrm>
          <a:off x="152983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3827</xdr:rowOff>
    </xdr:from>
    <xdr:ext cx="405111" cy="259045"/>
    <xdr:sp macro="" textlink="">
      <xdr:nvSpPr>
        <xdr:cNvPr id="753" name="n_2mainValue【庁舎】&#10;有形固定資産減価償却率"/>
        <xdr:cNvSpPr txBox="1"/>
      </xdr:nvSpPr>
      <xdr:spPr>
        <a:xfrm>
          <a:off x="14389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107</xdr:row>
      <xdr:rowOff>111777</xdr:rowOff>
    </xdr:from>
    <xdr:ext cx="469744" cy="259045"/>
    <xdr:sp macro="" textlink="">
      <xdr:nvSpPr>
        <xdr:cNvPr id="754" name="n_3mainValue【庁舎】&#10;有形固定資産減価償却率"/>
        <xdr:cNvSpPr txBox="1"/>
      </xdr:nvSpPr>
      <xdr:spPr>
        <a:xfrm>
          <a:off x="13468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92727</xdr:rowOff>
    </xdr:from>
    <xdr:ext cx="405111" cy="259045"/>
    <xdr:sp macro="" textlink="">
      <xdr:nvSpPr>
        <xdr:cNvPr id="755" name="n_4mainValue【庁舎】&#10;有形固定資産減価償却率"/>
        <xdr:cNvSpPr txBox="1"/>
      </xdr:nvSpPr>
      <xdr:spPr>
        <a:xfrm>
          <a:off x="12611744" y="184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66" name="テキスト ボックス 76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767" name="直線コネクタ 766"/>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68" name="テキスト ボックス 767"/>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69" name="直線コネクタ 768"/>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70" name="テキスト ボックス 769"/>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71" name="直線コネクタ 770"/>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72" name="テキスト ボックス 771"/>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3" name="直線コネクタ 77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4" name="テキスト ボックス 77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75" name="直線コネクタ 774"/>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76" name="テキスト ボックス 775"/>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77" name="直線コネクタ 77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78" name="テキスト ボックス 77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79" name="直線コネクタ 778"/>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80" name="テキスト ボックス 779"/>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1" name="直線コネクタ 7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2" name="テキスト ボックス 7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70486</xdr:rowOff>
    </xdr:from>
    <xdr:to>
      <xdr:col>116</xdr:col>
      <xdr:colOff>62864</xdr:colOff>
      <xdr:row>107</xdr:row>
      <xdr:rowOff>144780</xdr:rowOff>
    </xdr:to>
    <xdr:cxnSp macro="">
      <xdr:nvCxnSpPr>
        <xdr:cNvPr id="784" name="直線コネクタ 783"/>
        <xdr:cNvCxnSpPr/>
      </xdr:nvCxnSpPr>
      <xdr:spPr>
        <a:xfrm flipV="1">
          <a:off x="22160864" y="17215486"/>
          <a:ext cx="0" cy="1274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148607</xdr:rowOff>
    </xdr:from>
    <xdr:ext cx="469744" cy="259045"/>
    <xdr:sp macro="" textlink="">
      <xdr:nvSpPr>
        <xdr:cNvPr id="785" name="【庁舎】&#10;一人当たり面積最小値テキスト"/>
        <xdr:cNvSpPr txBox="1"/>
      </xdr:nvSpPr>
      <xdr:spPr>
        <a:xfrm>
          <a:off x="22199600"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144780</xdr:rowOff>
    </xdr:from>
    <xdr:to>
      <xdr:col>116</xdr:col>
      <xdr:colOff>152400</xdr:colOff>
      <xdr:row>107</xdr:row>
      <xdr:rowOff>144780</xdr:rowOff>
    </xdr:to>
    <xdr:cxnSp macro="">
      <xdr:nvCxnSpPr>
        <xdr:cNvPr id="786" name="直線コネクタ 785"/>
        <xdr:cNvCxnSpPr/>
      </xdr:nvCxnSpPr>
      <xdr:spPr>
        <a:xfrm>
          <a:off x="22072600" y="1848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17163</xdr:rowOff>
    </xdr:from>
    <xdr:ext cx="469744" cy="259045"/>
    <xdr:sp macro="" textlink="">
      <xdr:nvSpPr>
        <xdr:cNvPr id="787" name="【庁舎】&#10;一人当たり面積最大値テキスト"/>
        <xdr:cNvSpPr txBox="1"/>
      </xdr:nvSpPr>
      <xdr:spPr>
        <a:xfrm>
          <a:off x="22199600" y="1699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70486</xdr:rowOff>
    </xdr:from>
    <xdr:to>
      <xdr:col>116</xdr:col>
      <xdr:colOff>152400</xdr:colOff>
      <xdr:row>100</xdr:row>
      <xdr:rowOff>70486</xdr:rowOff>
    </xdr:to>
    <xdr:cxnSp macro="">
      <xdr:nvCxnSpPr>
        <xdr:cNvPr id="788" name="直線コネクタ 787"/>
        <xdr:cNvCxnSpPr/>
      </xdr:nvCxnSpPr>
      <xdr:spPr>
        <a:xfrm>
          <a:off x="22072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168291</xdr:rowOff>
    </xdr:from>
    <xdr:ext cx="469744" cy="259045"/>
    <xdr:sp macro="" textlink="">
      <xdr:nvSpPr>
        <xdr:cNvPr id="789" name="【庁舎】&#10;一人当たり面積平均値テキスト"/>
        <xdr:cNvSpPr txBox="1"/>
      </xdr:nvSpPr>
      <xdr:spPr>
        <a:xfrm>
          <a:off x="22199600" y="17656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145414</xdr:rowOff>
    </xdr:from>
    <xdr:to>
      <xdr:col>116</xdr:col>
      <xdr:colOff>114300</xdr:colOff>
      <xdr:row>104</xdr:row>
      <xdr:rowOff>75564</xdr:rowOff>
    </xdr:to>
    <xdr:sp macro="" textlink="">
      <xdr:nvSpPr>
        <xdr:cNvPr id="790" name="フローチャート: 判断 789"/>
        <xdr:cNvSpPr/>
      </xdr:nvSpPr>
      <xdr:spPr>
        <a:xfrm>
          <a:off x="221107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162561</xdr:rowOff>
    </xdr:from>
    <xdr:to>
      <xdr:col>112</xdr:col>
      <xdr:colOff>38100</xdr:colOff>
      <xdr:row>104</xdr:row>
      <xdr:rowOff>92711</xdr:rowOff>
    </xdr:to>
    <xdr:sp macro="" textlink="">
      <xdr:nvSpPr>
        <xdr:cNvPr id="791" name="フローチャート: 判断 790"/>
        <xdr:cNvSpPr/>
      </xdr:nvSpPr>
      <xdr:spPr>
        <a:xfrm>
          <a:off x="21272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79693</xdr:rowOff>
    </xdr:from>
    <xdr:to>
      <xdr:col>107</xdr:col>
      <xdr:colOff>101600</xdr:colOff>
      <xdr:row>105</xdr:row>
      <xdr:rowOff>9843</xdr:rowOff>
    </xdr:to>
    <xdr:sp macro="" textlink="">
      <xdr:nvSpPr>
        <xdr:cNvPr id="792" name="フローチャート: 判断 791"/>
        <xdr:cNvSpPr/>
      </xdr:nvSpPr>
      <xdr:spPr>
        <a:xfrm>
          <a:off x="20383500" y="1791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793" name="フローチャート: 判断 792"/>
        <xdr:cNvSpPr/>
      </xdr:nvSpPr>
      <xdr:spPr>
        <a:xfrm>
          <a:off x="19494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794" name="フローチャート: 判断 793"/>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5" name="テキスト ボックス 7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6" name="テキスト ボックス 7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7" name="テキスト ボックス 7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8" name="テキスト ボックス 7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9" name="テキスト ボックス 7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119698</xdr:rowOff>
    </xdr:from>
    <xdr:to>
      <xdr:col>116</xdr:col>
      <xdr:colOff>114300</xdr:colOff>
      <xdr:row>107</xdr:row>
      <xdr:rowOff>49848</xdr:rowOff>
    </xdr:to>
    <xdr:sp macro="" textlink="">
      <xdr:nvSpPr>
        <xdr:cNvPr id="800" name="楕円 799"/>
        <xdr:cNvSpPr/>
      </xdr:nvSpPr>
      <xdr:spPr>
        <a:xfrm>
          <a:off x="22110700" y="1829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98125</xdr:rowOff>
    </xdr:from>
    <xdr:ext cx="469744" cy="259045"/>
    <xdr:sp macro="" textlink="">
      <xdr:nvSpPr>
        <xdr:cNvPr id="801" name="【庁舎】&#10;一人当たり面積該当値テキスト"/>
        <xdr:cNvSpPr txBox="1"/>
      </xdr:nvSpPr>
      <xdr:spPr>
        <a:xfrm>
          <a:off x="22199600" y="1827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125413</xdr:rowOff>
    </xdr:from>
    <xdr:to>
      <xdr:col>112</xdr:col>
      <xdr:colOff>38100</xdr:colOff>
      <xdr:row>107</xdr:row>
      <xdr:rowOff>55563</xdr:rowOff>
    </xdr:to>
    <xdr:sp macro="" textlink="">
      <xdr:nvSpPr>
        <xdr:cNvPr id="802" name="楕円 801"/>
        <xdr:cNvSpPr/>
      </xdr:nvSpPr>
      <xdr:spPr>
        <a:xfrm>
          <a:off x="21272500" y="1829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170498</xdr:rowOff>
    </xdr:from>
    <xdr:to>
      <xdr:col>116</xdr:col>
      <xdr:colOff>63500</xdr:colOff>
      <xdr:row>107</xdr:row>
      <xdr:rowOff>4763</xdr:rowOff>
    </xdr:to>
    <xdr:cxnSp macro="">
      <xdr:nvCxnSpPr>
        <xdr:cNvPr id="803" name="直線コネクタ 802"/>
        <xdr:cNvCxnSpPr/>
      </xdr:nvCxnSpPr>
      <xdr:spPr>
        <a:xfrm flipV="1">
          <a:off x="21323300" y="18344198"/>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42545</xdr:rowOff>
    </xdr:from>
    <xdr:to>
      <xdr:col>107</xdr:col>
      <xdr:colOff>101600</xdr:colOff>
      <xdr:row>107</xdr:row>
      <xdr:rowOff>144145</xdr:rowOff>
    </xdr:to>
    <xdr:sp macro="" textlink="">
      <xdr:nvSpPr>
        <xdr:cNvPr id="804" name="楕円 803"/>
        <xdr:cNvSpPr/>
      </xdr:nvSpPr>
      <xdr:spPr>
        <a:xfrm>
          <a:off x="20383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4763</xdr:rowOff>
    </xdr:from>
    <xdr:to>
      <xdr:col>111</xdr:col>
      <xdr:colOff>177800</xdr:colOff>
      <xdr:row>107</xdr:row>
      <xdr:rowOff>93345</xdr:rowOff>
    </xdr:to>
    <xdr:cxnSp macro="">
      <xdr:nvCxnSpPr>
        <xdr:cNvPr id="805" name="直線コネクタ 804"/>
        <xdr:cNvCxnSpPr/>
      </xdr:nvCxnSpPr>
      <xdr:spPr>
        <a:xfrm flipV="1">
          <a:off x="20434300" y="18349913"/>
          <a:ext cx="8890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22543</xdr:rowOff>
    </xdr:from>
    <xdr:to>
      <xdr:col>102</xdr:col>
      <xdr:colOff>165100</xdr:colOff>
      <xdr:row>108</xdr:row>
      <xdr:rowOff>124143</xdr:rowOff>
    </xdr:to>
    <xdr:sp macro="" textlink="">
      <xdr:nvSpPr>
        <xdr:cNvPr id="806" name="楕円 805"/>
        <xdr:cNvSpPr/>
      </xdr:nvSpPr>
      <xdr:spPr>
        <a:xfrm>
          <a:off x="19494500" y="1853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93345</xdr:rowOff>
    </xdr:from>
    <xdr:to>
      <xdr:col>107</xdr:col>
      <xdr:colOff>50800</xdr:colOff>
      <xdr:row>108</xdr:row>
      <xdr:rowOff>73343</xdr:rowOff>
    </xdr:to>
    <xdr:cxnSp macro="">
      <xdr:nvCxnSpPr>
        <xdr:cNvPr id="807" name="直線コネクタ 806"/>
        <xdr:cNvCxnSpPr/>
      </xdr:nvCxnSpPr>
      <xdr:spPr>
        <a:xfrm flipV="1">
          <a:off x="19545300" y="18438495"/>
          <a:ext cx="889000" cy="15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59689</xdr:rowOff>
    </xdr:from>
    <xdr:to>
      <xdr:col>98</xdr:col>
      <xdr:colOff>38100</xdr:colOff>
      <xdr:row>107</xdr:row>
      <xdr:rowOff>161289</xdr:rowOff>
    </xdr:to>
    <xdr:sp macro="" textlink="">
      <xdr:nvSpPr>
        <xdr:cNvPr id="808" name="楕円 807"/>
        <xdr:cNvSpPr/>
      </xdr:nvSpPr>
      <xdr:spPr>
        <a:xfrm>
          <a:off x="18605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110489</xdr:rowOff>
    </xdr:from>
    <xdr:to>
      <xdr:col>102</xdr:col>
      <xdr:colOff>114300</xdr:colOff>
      <xdr:row>108</xdr:row>
      <xdr:rowOff>73343</xdr:rowOff>
    </xdr:to>
    <xdr:cxnSp macro="">
      <xdr:nvCxnSpPr>
        <xdr:cNvPr id="809" name="直線コネクタ 808"/>
        <xdr:cNvCxnSpPr/>
      </xdr:nvCxnSpPr>
      <xdr:spPr>
        <a:xfrm>
          <a:off x="18656300" y="18455639"/>
          <a:ext cx="889000" cy="13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109238</xdr:rowOff>
    </xdr:from>
    <xdr:ext cx="469744" cy="259045"/>
    <xdr:sp macro="" textlink="">
      <xdr:nvSpPr>
        <xdr:cNvPr id="810" name="n_1aveValue【庁舎】&#10;一人当たり面積"/>
        <xdr:cNvSpPr txBox="1"/>
      </xdr:nvSpPr>
      <xdr:spPr>
        <a:xfrm>
          <a:off x="21075727" y="175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26370</xdr:rowOff>
    </xdr:from>
    <xdr:ext cx="469744" cy="259045"/>
    <xdr:sp macro="" textlink="">
      <xdr:nvSpPr>
        <xdr:cNvPr id="811" name="n_2aveValue【庁舎】&#10;一人当たり面積"/>
        <xdr:cNvSpPr txBox="1"/>
      </xdr:nvSpPr>
      <xdr:spPr>
        <a:xfrm>
          <a:off x="20199427" y="1768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63516</xdr:rowOff>
    </xdr:from>
    <xdr:ext cx="469744" cy="259045"/>
    <xdr:sp macro="" textlink="">
      <xdr:nvSpPr>
        <xdr:cNvPr id="812" name="n_3aveValue【庁舎】&#10;一人当たり面積"/>
        <xdr:cNvSpPr txBox="1"/>
      </xdr:nvSpPr>
      <xdr:spPr>
        <a:xfrm>
          <a:off x="19310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160672</xdr:rowOff>
    </xdr:from>
    <xdr:ext cx="469744" cy="259045"/>
    <xdr:sp macro="" textlink="">
      <xdr:nvSpPr>
        <xdr:cNvPr id="813" name="n_4aveValue【庁舎】&#10;一人当たり面積"/>
        <xdr:cNvSpPr txBox="1"/>
      </xdr:nvSpPr>
      <xdr:spPr>
        <a:xfrm>
          <a:off x="18421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46690</xdr:rowOff>
    </xdr:from>
    <xdr:ext cx="469744" cy="259045"/>
    <xdr:sp macro="" textlink="">
      <xdr:nvSpPr>
        <xdr:cNvPr id="814" name="n_1mainValue【庁舎】&#10;一人当たり面積"/>
        <xdr:cNvSpPr txBox="1"/>
      </xdr:nvSpPr>
      <xdr:spPr>
        <a:xfrm>
          <a:off x="21075727" y="183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135272</xdr:rowOff>
    </xdr:from>
    <xdr:ext cx="469744" cy="259045"/>
    <xdr:sp macro="" textlink="">
      <xdr:nvSpPr>
        <xdr:cNvPr id="815" name="n_2mainValue【庁舎】&#10;一人当たり面積"/>
        <xdr:cNvSpPr txBox="1"/>
      </xdr:nvSpPr>
      <xdr:spPr>
        <a:xfrm>
          <a:off x="20199427" y="184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115270</xdr:rowOff>
    </xdr:from>
    <xdr:ext cx="469744" cy="259045"/>
    <xdr:sp macro="" textlink="">
      <xdr:nvSpPr>
        <xdr:cNvPr id="816" name="n_3mainValue【庁舎】&#10;一人当たり面積"/>
        <xdr:cNvSpPr txBox="1"/>
      </xdr:nvSpPr>
      <xdr:spPr>
        <a:xfrm>
          <a:off x="19310427" y="1863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152416</xdr:rowOff>
    </xdr:from>
    <xdr:ext cx="469744" cy="259045"/>
    <xdr:sp macro="" textlink="">
      <xdr:nvSpPr>
        <xdr:cNvPr id="817" name="n_4mainValue【庁舎】&#10;一人当たり面積"/>
        <xdr:cNvSpPr txBox="1"/>
      </xdr:nvSpPr>
      <xdr:spPr>
        <a:xfrm>
          <a:off x="18421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福祉施設については、耐用年数を超えている施設が多くあるため、地域集会施設再整備計画に基づき、計画的に施設の維持更新を行っていく。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庁舎については、令和２年度に新庁舎が完成し、数値が改善した。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プールについては、令和５年度供用開始予定で新施設を建設している。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北海道芽室町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18,181
18,121
513.76
15,721,989
15,051,655
611,969
7,725,533
13,360,925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歳入においては、町民税は個人及び法人を合わせた総額で０．１％減、また固定資産税では家屋の床面積の減や企業の設備投資に伴い増となり、全体では０．１％減となった。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財政力指数を３か年平均で見ると０．００３ポイント減という結果となっている。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継続的な一般財源の増は見込めない状況にあるため、より一層の事業の厳選と歳入に見合った財政運営に努める。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88900</xdr:rowOff>
    </xdr:from>
    <xdr:to>
      <xdr:col>23</xdr:col>
      <xdr:colOff>133350</xdr:colOff>
      <xdr:row>36</xdr:row>
      <xdr:rowOff>137160</xdr:rowOff>
    </xdr:to>
    <xdr:cxnSp macro="">
      <xdr:nvCxnSpPr>
        <xdr:cNvPr id="67" name="直線コネクタ 66"/>
        <xdr:cNvCxnSpPr/>
      </xdr:nvCxnSpPr>
      <xdr:spPr>
        <a:xfrm>
          <a:off x="4114800" y="62611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21607</xdr:rowOff>
    </xdr:from>
    <xdr:ext cx="762000" cy="259045"/>
    <xdr:sp macro="" textlink="">
      <xdr:nvSpPr>
        <xdr:cNvPr id="68" name="財政力平均値テキスト"/>
        <xdr:cNvSpPr txBox="1"/>
      </xdr:nvSpPr>
      <xdr:spPr>
        <a:xfrm>
          <a:off x="5041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69" name="フローチャート: 判断 68"/>
        <xdr:cNvSpPr/>
      </xdr:nvSpPr>
      <xdr:spPr>
        <a:xfrm>
          <a:off x="4902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88900</xdr:rowOff>
    </xdr:from>
    <xdr:to>
      <xdr:col>19</xdr:col>
      <xdr:colOff>133350</xdr:colOff>
      <xdr:row>37</xdr:row>
      <xdr:rowOff>13970</xdr:rowOff>
    </xdr:to>
    <xdr:cxnSp macro="">
      <xdr:nvCxnSpPr>
        <xdr:cNvPr id="70" name="直線コネクタ 69"/>
        <xdr:cNvCxnSpPr/>
      </xdr:nvCxnSpPr>
      <xdr:spPr>
        <a:xfrm flipV="1">
          <a:off x="3225800" y="62611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39387</xdr:rowOff>
    </xdr:from>
    <xdr:ext cx="736600" cy="259045"/>
    <xdr:sp macro="" textlink="">
      <xdr:nvSpPr>
        <xdr:cNvPr id="72" name="テキスト ボックス 71"/>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13970</xdr:rowOff>
    </xdr:from>
    <xdr:to>
      <xdr:col>15</xdr:col>
      <xdr:colOff>82550</xdr:colOff>
      <xdr:row>37</xdr:row>
      <xdr:rowOff>110490</xdr:rowOff>
    </xdr:to>
    <xdr:cxnSp macro="">
      <xdr:nvCxnSpPr>
        <xdr:cNvPr id="73" name="直線コネクタ 72"/>
        <xdr:cNvCxnSpPr/>
      </xdr:nvCxnSpPr>
      <xdr:spPr>
        <a:xfrm flipV="1">
          <a:off x="2336800" y="63576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114317</xdr:rowOff>
    </xdr:from>
    <xdr:ext cx="762000" cy="259045"/>
    <xdr:sp macro="" textlink="">
      <xdr:nvSpPr>
        <xdr:cNvPr id="75" name="テキスト ボックス 74"/>
        <xdr:cNvSpPr txBox="1"/>
      </xdr:nvSpPr>
      <xdr:spPr>
        <a:xfrm>
          <a:off x="2844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110490</xdr:rowOff>
    </xdr:from>
    <xdr:to>
      <xdr:col>11</xdr:col>
      <xdr:colOff>31750</xdr:colOff>
      <xdr:row>37</xdr:row>
      <xdr:rowOff>158750</xdr:rowOff>
    </xdr:to>
    <xdr:cxnSp macro="">
      <xdr:nvCxnSpPr>
        <xdr:cNvPr id="76" name="直線コネクタ 75"/>
        <xdr:cNvCxnSpPr/>
      </xdr:nvCxnSpPr>
      <xdr:spPr>
        <a:xfrm flipV="1">
          <a:off x="1447800" y="64541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114317</xdr:rowOff>
    </xdr:from>
    <xdr:ext cx="762000" cy="259045"/>
    <xdr:sp macro="" textlink="">
      <xdr:nvSpPr>
        <xdr:cNvPr id="78" name="テキスト ボックス 77"/>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114317</xdr:rowOff>
    </xdr:from>
    <xdr:ext cx="762000" cy="259045"/>
    <xdr:sp macro="" textlink="">
      <xdr:nvSpPr>
        <xdr:cNvPr id="80" name="テキスト ボックス 79"/>
        <xdr:cNvSpPr txBox="1"/>
      </xdr:nvSpPr>
      <xdr:spPr>
        <a:xfrm>
          <a:off x="1066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86360</xdr:rowOff>
    </xdr:from>
    <xdr:to>
      <xdr:col>23</xdr:col>
      <xdr:colOff>184150</xdr:colOff>
      <xdr:row>37</xdr:row>
      <xdr:rowOff>16510</xdr:rowOff>
    </xdr:to>
    <xdr:sp macro="" textlink="">
      <xdr:nvSpPr>
        <xdr:cNvPr id="86" name="楕円 85"/>
        <xdr:cNvSpPr/>
      </xdr:nvSpPr>
      <xdr:spPr>
        <a:xfrm>
          <a:off x="49022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7637</xdr:rowOff>
    </xdr:from>
    <xdr:ext cx="762000" cy="259045"/>
    <xdr:sp macro="" textlink="">
      <xdr:nvSpPr>
        <xdr:cNvPr id="87" name="財政力該当値テキスト"/>
        <xdr:cNvSpPr txBox="1"/>
      </xdr:nvSpPr>
      <xdr:spPr>
        <a:xfrm>
          <a:off x="5041900" y="617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38100</xdr:rowOff>
    </xdr:from>
    <xdr:to>
      <xdr:col>19</xdr:col>
      <xdr:colOff>184150</xdr:colOff>
      <xdr:row>36</xdr:row>
      <xdr:rowOff>139700</xdr:rowOff>
    </xdr:to>
    <xdr:sp macro="" textlink="">
      <xdr:nvSpPr>
        <xdr:cNvPr id="88" name="楕円 87"/>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149877</xdr:rowOff>
    </xdr:from>
    <xdr:ext cx="736600" cy="259045"/>
    <xdr:sp macro="" textlink="">
      <xdr:nvSpPr>
        <xdr:cNvPr id="89" name="テキスト ボックス 88"/>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134620</xdr:rowOff>
    </xdr:from>
    <xdr:to>
      <xdr:col>15</xdr:col>
      <xdr:colOff>133350</xdr:colOff>
      <xdr:row>37</xdr:row>
      <xdr:rowOff>64770</xdr:rowOff>
    </xdr:to>
    <xdr:sp macro="" textlink="">
      <xdr:nvSpPr>
        <xdr:cNvPr id="90" name="楕円 89"/>
        <xdr:cNvSpPr/>
      </xdr:nvSpPr>
      <xdr:spPr>
        <a:xfrm>
          <a:off x="3175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74947</xdr:rowOff>
    </xdr:from>
    <xdr:ext cx="762000" cy="259045"/>
    <xdr:sp macro="" textlink="">
      <xdr:nvSpPr>
        <xdr:cNvPr id="91" name="テキスト ボックス 90"/>
        <xdr:cNvSpPr txBox="1"/>
      </xdr:nvSpPr>
      <xdr:spPr>
        <a:xfrm>
          <a:off x="2844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59690</xdr:rowOff>
    </xdr:from>
    <xdr:to>
      <xdr:col>11</xdr:col>
      <xdr:colOff>82550</xdr:colOff>
      <xdr:row>37</xdr:row>
      <xdr:rowOff>161290</xdr:rowOff>
    </xdr:to>
    <xdr:sp macro="" textlink="">
      <xdr:nvSpPr>
        <xdr:cNvPr id="92" name="楕円 91"/>
        <xdr:cNvSpPr/>
      </xdr:nvSpPr>
      <xdr:spPr>
        <a:xfrm>
          <a:off x="2286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17</xdr:rowOff>
    </xdr:from>
    <xdr:ext cx="762000" cy="259045"/>
    <xdr:sp macro="" textlink="">
      <xdr:nvSpPr>
        <xdr:cNvPr id="93" name="テキスト ボックス 92"/>
        <xdr:cNvSpPr txBox="1"/>
      </xdr:nvSpPr>
      <xdr:spPr>
        <a:xfrm>
          <a:off x="1955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107950</xdr:rowOff>
    </xdr:from>
    <xdr:to>
      <xdr:col>7</xdr:col>
      <xdr:colOff>31750</xdr:colOff>
      <xdr:row>38</xdr:row>
      <xdr:rowOff>38100</xdr:rowOff>
    </xdr:to>
    <xdr:sp macro="" textlink="">
      <xdr:nvSpPr>
        <xdr:cNvPr id="94" name="楕円 93"/>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48277</xdr:rowOff>
    </xdr:from>
    <xdr:ext cx="762000" cy="259045"/>
    <xdr:sp macro="" textlink="">
      <xdr:nvSpPr>
        <xdr:cNvPr id="95" name="テキスト ボックス 94"/>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の分母となる歳入経常一般財源は、地方消費税交付金、地方特例交付金、地方税、普通交付税で増となった。また、比率の分子となる歳出経常一般財源は、物件費、公債費などで増となり、経常収支比率は１．０％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類似団体平均を下回る結果となっているが、地方交付税の動向に左右されることから、町税等経常収入の確保により財政の硬直化を招くことのないように比率の抑制に努める。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34290</xdr:rowOff>
    </xdr:to>
    <xdr:cxnSp macro="">
      <xdr:nvCxnSpPr>
        <xdr:cNvPr id="125" name="直線コネクタ 124"/>
        <xdr:cNvCxnSpPr/>
      </xdr:nvCxnSpPr>
      <xdr:spPr>
        <a:xfrm flipV="1">
          <a:off x="4953000" y="10014796"/>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6"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7" name="直線コネクタ 126"/>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28"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29" name="直線コネクタ 128"/>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30904</xdr:rowOff>
    </xdr:from>
    <xdr:to>
      <xdr:col>23</xdr:col>
      <xdr:colOff>133350</xdr:colOff>
      <xdr:row>61</xdr:row>
      <xdr:rowOff>111337</xdr:rowOff>
    </xdr:to>
    <xdr:cxnSp macro="">
      <xdr:nvCxnSpPr>
        <xdr:cNvPr id="130" name="直線コネクタ 129"/>
        <xdr:cNvCxnSpPr/>
      </xdr:nvCxnSpPr>
      <xdr:spPr>
        <a:xfrm flipV="1">
          <a:off x="4114800" y="1048935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1"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2" name="フローチャート: 判断 131"/>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111337</xdr:rowOff>
    </xdr:from>
    <xdr:to>
      <xdr:col>19</xdr:col>
      <xdr:colOff>133350</xdr:colOff>
      <xdr:row>64</xdr:row>
      <xdr:rowOff>23283</xdr:rowOff>
    </xdr:to>
    <xdr:cxnSp macro="">
      <xdr:nvCxnSpPr>
        <xdr:cNvPr id="133" name="直線コネクタ 132"/>
        <xdr:cNvCxnSpPr/>
      </xdr:nvCxnSpPr>
      <xdr:spPr>
        <a:xfrm flipV="1">
          <a:off x="3225800" y="10569787"/>
          <a:ext cx="889000" cy="42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18204</xdr:rowOff>
    </xdr:from>
    <xdr:to>
      <xdr:col>19</xdr:col>
      <xdr:colOff>184150</xdr:colOff>
      <xdr:row>65</xdr:row>
      <xdr:rowOff>119804</xdr:rowOff>
    </xdr:to>
    <xdr:sp macro="" textlink="">
      <xdr:nvSpPr>
        <xdr:cNvPr id="134" name="フローチャート: 判断 133"/>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104581</xdr:rowOff>
    </xdr:from>
    <xdr:ext cx="736600" cy="259045"/>
    <xdr:sp macro="" textlink="">
      <xdr:nvSpPr>
        <xdr:cNvPr id="135" name="テキスト ボックス 134"/>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157056</xdr:rowOff>
    </xdr:from>
    <xdr:to>
      <xdr:col>15</xdr:col>
      <xdr:colOff>82550</xdr:colOff>
      <xdr:row>64</xdr:row>
      <xdr:rowOff>23283</xdr:rowOff>
    </xdr:to>
    <xdr:cxnSp macro="">
      <xdr:nvCxnSpPr>
        <xdr:cNvPr id="136" name="直線コネクタ 135"/>
        <xdr:cNvCxnSpPr/>
      </xdr:nvCxnSpPr>
      <xdr:spPr>
        <a:xfrm>
          <a:off x="2336800" y="10786956"/>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10160</xdr:rowOff>
    </xdr:from>
    <xdr:to>
      <xdr:col>15</xdr:col>
      <xdr:colOff>133350</xdr:colOff>
      <xdr:row>65</xdr:row>
      <xdr:rowOff>111760</xdr:rowOff>
    </xdr:to>
    <xdr:sp macro="" textlink="">
      <xdr:nvSpPr>
        <xdr:cNvPr id="137" name="フローチャート: 判断 136"/>
        <xdr:cNvSpPr/>
      </xdr:nvSpPr>
      <xdr:spPr>
        <a:xfrm>
          <a:off x="3175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38" name="テキスト ボックス 137"/>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132927</xdr:rowOff>
    </xdr:from>
    <xdr:to>
      <xdr:col>11</xdr:col>
      <xdr:colOff>31750</xdr:colOff>
      <xdr:row>62</xdr:row>
      <xdr:rowOff>157056</xdr:rowOff>
    </xdr:to>
    <xdr:cxnSp macro="">
      <xdr:nvCxnSpPr>
        <xdr:cNvPr id="139" name="直線コネクタ 138"/>
        <xdr:cNvCxnSpPr/>
      </xdr:nvCxnSpPr>
      <xdr:spPr>
        <a:xfrm>
          <a:off x="1447800" y="107628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18204</xdr:rowOff>
    </xdr:from>
    <xdr:to>
      <xdr:col>11</xdr:col>
      <xdr:colOff>82550</xdr:colOff>
      <xdr:row>65</xdr:row>
      <xdr:rowOff>119804</xdr:rowOff>
    </xdr:to>
    <xdr:sp macro="" textlink="">
      <xdr:nvSpPr>
        <xdr:cNvPr id="140" name="フローチャート: 判断 139"/>
        <xdr:cNvSpPr/>
      </xdr:nvSpPr>
      <xdr:spPr>
        <a:xfrm>
          <a:off x="2286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104581</xdr:rowOff>
    </xdr:from>
    <xdr:ext cx="762000" cy="259045"/>
    <xdr:sp macro="" textlink="">
      <xdr:nvSpPr>
        <xdr:cNvPr id="141" name="テキスト ボックス 140"/>
        <xdr:cNvSpPr txBox="1"/>
      </xdr:nvSpPr>
      <xdr:spPr>
        <a:xfrm>
          <a:off x="1955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149437</xdr:rowOff>
    </xdr:from>
    <xdr:to>
      <xdr:col>7</xdr:col>
      <xdr:colOff>31750</xdr:colOff>
      <xdr:row>65</xdr:row>
      <xdr:rowOff>79587</xdr:rowOff>
    </xdr:to>
    <xdr:sp macro="" textlink="">
      <xdr:nvSpPr>
        <xdr:cNvPr id="142" name="フローチャート: 判断 141"/>
        <xdr:cNvSpPr/>
      </xdr:nvSpPr>
      <xdr:spPr>
        <a:xfrm>
          <a:off x="1397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64364</xdr:rowOff>
    </xdr:from>
    <xdr:ext cx="762000" cy="259045"/>
    <xdr:sp macro="" textlink="">
      <xdr:nvSpPr>
        <xdr:cNvPr id="143" name="テキスト ボックス 142"/>
        <xdr:cNvSpPr txBox="1"/>
      </xdr:nvSpPr>
      <xdr:spPr>
        <a:xfrm>
          <a:off x="1066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151554</xdr:rowOff>
    </xdr:from>
    <xdr:to>
      <xdr:col>23</xdr:col>
      <xdr:colOff>184150</xdr:colOff>
      <xdr:row>61</xdr:row>
      <xdr:rowOff>81704</xdr:rowOff>
    </xdr:to>
    <xdr:sp macro="" textlink="">
      <xdr:nvSpPr>
        <xdr:cNvPr id="149" name="楕円 148"/>
        <xdr:cNvSpPr/>
      </xdr:nvSpPr>
      <xdr:spPr>
        <a:xfrm>
          <a:off x="4902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168081</xdr:rowOff>
    </xdr:from>
    <xdr:ext cx="762000" cy="259045"/>
    <xdr:sp macro="" textlink="">
      <xdr:nvSpPr>
        <xdr:cNvPr id="150" name="財政構造の弾力性該当値テキスト"/>
        <xdr:cNvSpPr txBox="1"/>
      </xdr:nvSpPr>
      <xdr:spPr>
        <a:xfrm>
          <a:off x="5041900" y="1028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60537</xdr:rowOff>
    </xdr:from>
    <xdr:to>
      <xdr:col>19</xdr:col>
      <xdr:colOff>184150</xdr:colOff>
      <xdr:row>61</xdr:row>
      <xdr:rowOff>162137</xdr:rowOff>
    </xdr:to>
    <xdr:sp macro="" textlink="">
      <xdr:nvSpPr>
        <xdr:cNvPr id="151" name="楕円 150"/>
        <xdr:cNvSpPr/>
      </xdr:nvSpPr>
      <xdr:spPr>
        <a:xfrm>
          <a:off x="4064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864</xdr:rowOff>
    </xdr:from>
    <xdr:ext cx="736600" cy="259045"/>
    <xdr:sp macro="" textlink="">
      <xdr:nvSpPr>
        <xdr:cNvPr id="152" name="テキスト ボックス 151"/>
        <xdr:cNvSpPr txBox="1"/>
      </xdr:nvSpPr>
      <xdr:spPr>
        <a:xfrm>
          <a:off x="3733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3" name="楕円 152"/>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84260</xdr:rowOff>
    </xdr:from>
    <xdr:ext cx="762000" cy="259045"/>
    <xdr:sp macro="" textlink="">
      <xdr:nvSpPr>
        <xdr:cNvPr id="154" name="テキスト ボックス 153"/>
        <xdr:cNvSpPr txBox="1"/>
      </xdr:nvSpPr>
      <xdr:spPr>
        <a:xfrm>
          <a:off x="2844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5" name="楕円 154"/>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56" name="テキスト ボックス 155"/>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57" name="楕円 156"/>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58" name="テキスト ボックス 157"/>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[243,320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人件費は、職員給で会計年度任用職員（フルタイム）の任用期間が１２か月を超えた職員が社会保険から共済組合に移行したことなどにより増となった。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物件費は、新型コロナウイルスワクチン接種事業などにより、増となった。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今後においては、事業の見直しなどにより経費の抑制に努めていく。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30586</xdr:rowOff>
    </xdr:from>
    <xdr:to>
      <xdr:col>23</xdr:col>
      <xdr:colOff>133350</xdr:colOff>
      <xdr:row>90</xdr:row>
      <xdr:rowOff>9085</xdr:rowOff>
    </xdr:to>
    <xdr:cxnSp macro="">
      <xdr:nvCxnSpPr>
        <xdr:cNvPr id="188" name="直線コネクタ 187"/>
        <xdr:cNvCxnSpPr/>
      </xdr:nvCxnSpPr>
      <xdr:spPr>
        <a:xfrm flipV="1">
          <a:off x="4953000" y="13918036"/>
          <a:ext cx="0" cy="15215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152612</xdr:rowOff>
    </xdr:from>
    <xdr:ext cx="762000" cy="259045"/>
    <xdr:sp macro="" textlink="">
      <xdr:nvSpPr>
        <xdr:cNvPr id="189" name="人件費・物件費等の状況最小値テキスト"/>
        <xdr:cNvSpPr txBox="1"/>
      </xdr:nvSpPr>
      <xdr:spPr>
        <a:xfrm>
          <a:off x="5041900" y="1541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9085</xdr:rowOff>
    </xdr:from>
    <xdr:to>
      <xdr:col>24</xdr:col>
      <xdr:colOff>12700</xdr:colOff>
      <xdr:row>90</xdr:row>
      <xdr:rowOff>9085</xdr:rowOff>
    </xdr:to>
    <xdr:cxnSp macro="">
      <xdr:nvCxnSpPr>
        <xdr:cNvPr id="190" name="直線コネクタ 189"/>
        <xdr:cNvCxnSpPr/>
      </xdr:nvCxnSpPr>
      <xdr:spPr>
        <a:xfrm>
          <a:off x="4864100" y="1543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116963</xdr:rowOff>
    </xdr:from>
    <xdr:ext cx="762000" cy="259045"/>
    <xdr:sp macro="" textlink="">
      <xdr:nvSpPr>
        <xdr:cNvPr id="191" name="人件費・物件費等の状況最大値テキスト"/>
        <xdr:cNvSpPr txBox="1"/>
      </xdr:nvSpPr>
      <xdr:spPr>
        <a:xfrm>
          <a:off x="5041900" y="1366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30586</xdr:rowOff>
    </xdr:from>
    <xdr:to>
      <xdr:col>24</xdr:col>
      <xdr:colOff>12700</xdr:colOff>
      <xdr:row>81</xdr:row>
      <xdr:rowOff>30586</xdr:rowOff>
    </xdr:to>
    <xdr:cxnSp macro="">
      <xdr:nvCxnSpPr>
        <xdr:cNvPr id="192" name="直線コネクタ 191"/>
        <xdr:cNvCxnSpPr/>
      </xdr:nvCxnSpPr>
      <xdr:spPr>
        <a:xfrm>
          <a:off x="4864100" y="1391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111885</xdr:rowOff>
    </xdr:from>
    <xdr:to>
      <xdr:col>23</xdr:col>
      <xdr:colOff>133350</xdr:colOff>
      <xdr:row>84</xdr:row>
      <xdr:rowOff>149470</xdr:rowOff>
    </xdr:to>
    <xdr:cxnSp macro="">
      <xdr:nvCxnSpPr>
        <xdr:cNvPr id="193" name="直線コネクタ 192"/>
        <xdr:cNvCxnSpPr/>
      </xdr:nvCxnSpPr>
      <xdr:spPr>
        <a:xfrm>
          <a:off x="4114800" y="14513685"/>
          <a:ext cx="838200" cy="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58404</xdr:rowOff>
    </xdr:from>
    <xdr:ext cx="762000" cy="259045"/>
    <xdr:sp macro="" textlink="">
      <xdr:nvSpPr>
        <xdr:cNvPr id="194" name="人件費・物件費等の状況平均値テキスト"/>
        <xdr:cNvSpPr txBox="1"/>
      </xdr:nvSpPr>
      <xdr:spPr>
        <a:xfrm>
          <a:off x="5041900" y="14288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41877</xdr:rowOff>
    </xdr:from>
    <xdr:to>
      <xdr:col>23</xdr:col>
      <xdr:colOff>184150</xdr:colOff>
      <xdr:row>84</xdr:row>
      <xdr:rowOff>143477</xdr:rowOff>
    </xdr:to>
    <xdr:sp macro="" textlink="">
      <xdr:nvSpPr>
        <xdr:cNvPr id="195" name="フローチャート: 判断 194"/>
        <xdr:cNvSpPr/>
      </xdr:nvSpPr>
      <xdr:spPr>
        <a:xfrm>
          <a:off x="4902200" y="1444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134331</xdr:rowOff>
    </xdr:from>
    <xdr:to>
      <xdr:col>19</xdr:col>
      <xdr:colOff>133350</xdr:colOff>
      <xdr:row>84</xdr:row>
      <xdr:rowOff>111885</xdr:rowOff>
    </xdr:to>
    <xdr:cxnSp macro="">
      <xdr:nvCxnSpPr>
        <xdr:cNvPr id="196" name="直線コネクタ 195"/>
        <xdr:cNvCxnSpPr/>
      </xdr:nvCxnSpPr>
      <xdr:spPr>
        <a:xfrm>
          <a:off x="3225800" y="14364681"/>
          <a:ext cx="889000" cy="14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63728</xdr:rowOff>
    </xdr:from>
    <xdr:to>
      <xdr:col>19</xdr:col>
      <xdr:colOff>184150</xdr:colOff>
      <xdr:row>83</xdr:row>
      <xdr:rowOff>165328</xdr:rowOff>
    </xdr:to>
    <xdr:sp macro="" textlink="">
      <xdr:nvSpPr>
        <xdr:cNvPr id="197" name="フローチャート: 判断 196"/>
        <xdr:cNvSpPr/>
      </xdr:nvSpPr>
      <xdr:spPr>
        <a:xfrm>
          <a:off x="4064000" y="1429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4055</xdr:rowOff>
    </xdr:from>
    <xdr:ext cx="736600" cy="259045"/>
    <xdr:sp macro="" textlink="">
      <xdr:nvSpPr>
        <xdr:cNvPr id="198" name="テキスト ボックス 197"/>
        <xdr:cNvSpPr txBox="1"/>
      </xdr:nvSpPr>
      <xdr:spPr>
        <a:xfrm>
          <a:off x="3733800" y="14062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56215</xdr:rowOff>
    </xdr:from>
    <xdr:to>
      <xdr:col>15</xdr:col>
      <xdr:colOff>82550</xdr:colOff>
      <xdr:row>83</xdr:row>
      <xdr:rowOff>134331</xdr:rowOff>
    </xdr:to>
    <xdr:cxnSp macro="">
      <xdr:nvCxnSpPr>
        <xdr:cNvPr id="199" name="直線コネクタ 198"/>
        <xdr:cNvCxnSpPr/>
      </xdr:nvCxnSpPr>
      <xdr:spPr>
        <a:xfrm>
          <a:off x="2336800" y="14286565"/>
          <a:ext cx="889000" cy="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110973</xdr:rowOff>
    </xdr:from>
    <xdr:to>
      <xdr:col>15</xdr:col>
      <xdr:colOff>133350</xdr:colOff>
      <xdr:row>83</xdr:row>
      <xdr:rowOff>41123</xdr:rowOff>
    </xdr:to>
    <xdr:sp macro="" textlink="">
      <xdr:nvSpPr>
        <xdr:cNvPr id="200" name="フローチャート: 判断 199"/>
        <xdr:cNvSpPr/>
      </xdr:nvSpPr>
      <xdr:spPr>
        <a:xfrm>
          <a:off x="3175000" y="1416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51300</xdr:rowOff>
    </xdr:from>
    <xdr:ext cx="762000" cy="259045"/>
    <xdr:sp macro="" textlink="">
      <xdr:nvSpPr>
        <xdr:cNvPr id="201" name="テキスト ボックス 200"/>
        <xdr:cNvSpPr txBox="1"/>
      </xdr:nvSpPr>
      <xdr:spPr>
        <a:xfrm>
          <a:off x="2844800" y="13938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56215</xdr:rowOff>
    </xdr:from>
    <xdr:to>
      <xdr:col>11</xdr:col>
      <xdr:colOff>31750</xdr:colOff>
      <xdr:row>83</xdr:row>
      <xdr:rowOff>139905</xdr:rowOff>
    </xdr:to>
    <xdr:cxnSp macro="">
      <xdr:nvCxnSpPr>
        <xdr:cNvPr id="202" name="直線コネクタ 201"/>
        <xdr:cNvCxnSpPr/>
      </xdr:nvCxnSpPr>
      <xdr:spPr>
        <a:xfrm flipV="1">
          <a:off x="1447800" y="14286565"/>
          <a:ext cx="889000" cy="8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107426</xdr:rowOff>
    </xdr:from>
    <xdr:to>
      <xdr:col>11</xdr:col>
      <xdr:colOff>82550</xdr:colOff>
      <xdr:row>83</xdr:row>
      <xdr:rowOff>37576</xdr:rowOff>
    </xdr:to>
    <xdr:sp macro="" textlink="">
      <xdr:nvSpPr>
        <xdr:cNvPr id="203" name="フローチャート: 判断 202"/>
        <xdr:cNvSpPr/>
      </xdr:nvSpPr>
      <xdr:spPr>
        <a:xfrm>
          <a:off x="2286000" y="1416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47753</xdr:rowOff>
    </xdr:from>
    <xdr:ext cx="762000" cy="259045"/>
    <xdr:sp macro="" textlink="">
      <xdr:nvSpPr>
        <xdr:cNvPr id="204" name="テキスト ボックス 203"/>
        <xdr:cNvSpPr txBox="1"/>
      </xdr:nvSpPr>
      <xdr:spPr>
        <a:xfrm>
          <a:off x="1955800" y="1393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6998</xdr:rowOff>
    </xdr:from>
    <xdr:to>
      <xdr:col>7</xdr:col>
      <xdr:colOff>31750</xdr:colOff>
      <xdr:row>82</xdr:row>
      <xdr:rowOff>108598</xdr:rowOff>
    </xdr:to>
    <xdr:sp macro="" textlink="">
      <xdr:nvSpPr>
        <xdr:cNvPr id="205" name="フローチャート: 判断 204"/>
        <xdr:cNvSpPr/>
      </xdr:nvSpPr>
      <xdr:spPr>
        <a:xfrm>
          <a:off x="1397000" y="1406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118775</xdr:rowOff>
    </xdr:from>
    <xdr:ext cx="762000" cy="259045"/>
    <xdr:sp macro="" textlink="">
      <xdr:nvSpPr>
        <xdr:cNvPr id="206" name="テキスト ボックス 205"/>
        <xdr:cNvSpPr txBox="1"/>
      </xdr:nvSpPr>
      <xdr:spPr>
        <a:xfrm>
          <a:off x="1066800" y="1383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98670</xdr:rowOff>
    </xdr:from>
    <xdr:to>
      <xdr:col>23</xdr:col>
      <xdr:colOff>184150</xdr:colOff>
      <xdr:row>85</xdr:row>
      <xdr:rowOff>28820</xdr:rowOff>
    </xdr:to>
    <xdr:sp macro="" textlink="">
      <xdr:nvSpPr>
        <xdr:cNvPr id="212" name="楕円 211"/>
        <xdr:cNvSpPr/>
      </xdr:nvSpPr>
      <xdr:spPr>
        <a:xfrm>
          <a:off x="4902200" y="145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70747</xdr:rowOff>
    </xdr:from>
    <xdr:ext cx="762000" cy="259045"/>
    <xdr:sp macro="" textlink="">
      <xdr:nvSpPr>
        <xdr:cNvPr id="213" name="人件費・物件費等の状況該当値テキスト"/>
        <xdr:cNvSpPr txBox="1"/>
      </xdr:nvSpPr>
      <xdr:spPr>
        <a:xfrm>
          <a:off x="5041900" y="1447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61085</xdr:rowOff>
    </xdr:from>
    <xdr:to>
      <xdr:col>19</xdr:col>
      <xdr:colOff>184150</xdr:colOff>
      <xdr:row>84</xdr:row>
      <xdr:rowOff>162685</xdr:rowOff>
    </xdr:to>
    <xdr:sp macro="" textlink="">
      <xdr:nvSpPr>
        <xdr:cNvPr id="214" name="楕円 213"/>
        <xdr:cNvSpPr/>
      </xdr:nvSpPr>
      <xdr:spPr>
        <a:xfrm>
          <a:off x="4064000" y="1446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147462</xdr:rowOff>
    </xdr:from>
    <xdr:ext cx="736600" cy="259045"/>
    <xdr:sp macro="" textlink="">
      <xdr:nvSpPr>
        <xdr:cNvPr id="215" name="テキスト ボックス 214"/>
        <xdr:cNvSpPr txBox="1"/>
      </xdr:nvSpPr>
      <xdr:spPr>
        <a:xfrm>
          <a:off x="3733800" y="14549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83531</xdr:rowOff>
    </xdr:from>
    <xdr:to>
      <xdr:col>15</xdr:col>
      <xdr:colOff>133350</xdr:colOff>
      <xdr:row>84</xdr:row>
      <xdr:rowOff>13681</xdr:rowOff>
    </xdr:to>
    <xdr:sp macro="" textlink="">
      <xdr:nvSpPr>
        <xdr:cNvPr id="216" name="楕円 215"/>
        <xdr:cNvSpPr/>
      </xdr:nvSpPr>
      <xdr:spPr>
        <a:xfrm>
          <a:off x="3175000" y="14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169908</xdr:rowOff>
    </xdr:from>
    <xdr:ext cx="762000" cy="259045"/>
    <xdr:sp macro="" textlink="">
      <xdr:nvSpPr>
        <xdr:cNvPr id="217" name="テキスト ボックス 216"/>
        <xdr:cNvSpPr txBox="1"/>
      </xdr:nvSpPr>
      <xdr:spPr>
        <a:xfrm>
          <a:off x="2844800" y="1440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5415</xdr:rowOff>
    </xdr:from>
    <xdr:to>
      <xdr:col>11</xdr:col>
      <xdr:colOff>82550</xdr:colOff>
      <xdr:row>83</xdr:row>
      <xdr:rowOff>107015</xdr:rowOff>
    </xdr:to>
    <xdr:sp macro="" textlink="">
      <xdr:nvSpPr>
        <xdr:cNvPr id="218" name="楕円 217"/>
        <xdr:cNvSpPr/>
      </xdr:nvSpPr>
      <xdr:spPr>
        <a:xfrm>
          <a:off x="2286000" y="1423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91792</xdr:rowOff>
    </xdr:from>
    <xdr:ext cx="762000" cy="259045"/>
    <xdr:sp macro="" textlink="">
      <xdr:nvSpPr>
        <xdr:cNvPr id="219" name="テキスト ボックス 218"/>
        <xdr:cNvSpPr txBox="1"/>
      </xdr:nvSpPr>
      <xdr:spPr>
        <a:xfrm>
          <a:off x="1955800" y="14322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89105</xdr:rowOff>
    </xdr:from>
    <xdr:to>
      <xdr:col>7</xdr:col>
      <xdr:colOff>31750</xdr:colOff>
      <xdr:row>84</xdr:row>
      <xdr:rowOff>19255</xdr:rowOff>
    </xdr:to>
    <xdr:sp macro="" textlink="">
      <xdr:nvSpPr>
        <xdr:cNvPr id="220" name="楕円 219"/>
        <xdr:cNvSpPr/>
      </xdr:nvSpPr>
      <xdr:spPr>
        <a:xfrm>
          <a:off x="1397000" y="143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4032</xdr:rowOff>
    </xdr:from>
    <xdr:ext cx="762000" cy="259045"/>
    <xdr:sp macro="" textlink="">
      <xdr:nvSpPr>
        <xdr:cNvPr id="221" name="テキスト ボックス 220"/>
        <xdr:cNvSpPr txBox="1"/>
      </xdr:nvSpPr>
      <xdr:spPr>
        <a:xfrm>
          <a:off x="1066800" y="1440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職員定数適正化計画の推進により抑制してきたが、類似団体平均を上回る数値となっている。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状況を踏まえて給与の適正化に努める。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39159</xdr:rowOff>
    </xdr:to>
    <xdr:cxnSp macro="">
      <xdr:nvCxnSpPr>
        <xdr:cNvPr id="250" name="直線コネクタ 249"/>
        <xdr:cNvCxnSpPr/>
      </xdr:nvCxnSpPr>
      <xdr:spPr>
        <a:xfrm flipV="1">
          <a:off x="17018000" y="13961534"/>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3"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4" name="直線コネクタ 253"/>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170391</xdr:rowOff>
    </xdr:from>
    <xdr:to>
      <xdr:col>81</xdr:col>
      <xdr:colOff>44450</xdr:colOff>
      <xdr:row>89</xdr:row>
      <xdr:rowOff>170391</xdr:rowOff>
    </xdr:to>
    <xdr:cxnSp macro="">
      <xdr:nvCxnSpPr>
        <xdr:cNvPr id="255" name="直線コネクタ 254"/>
        <xdr:cNvCxnSpPr/>
      </xdr:nvCxnSpPr>
      <xdr:spPr>
        <a:xfrm>
          <a:off x="16179800" y="154294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47218</xdr:rowOff>
    </xdr:from>
    <xdr:ext cx="762000" cy="259045"/>
    <xdr:sp macro="" textlink="">
      <xdr:nvSpPr>
        <xdr:cNvPr id="256" name="給与水準   （国との比較）平均値テキスト"/>
        <xdr:cNvSpPr txBox="1"/>
      </xdr:nvSpPr>
      <xdr:spPr>
        <a:xfrm>
          <a:off x="17106900" y="14620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57" name="フローチャート: 判断 256"/>
        <xdr:cNvSpPr/>
      </xdr:nvSpPr>
      <xdr:spPr>
        <a:xfrm>
          <a:off x="16967200" y="1477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170391</xdr:rowOff>
    </xdr:from>
    <xdr:to>
      <xdr:col>77</xdr:col>
      <xdr:colOff>44450</xdr:colOff>
      <xdr:row>89</xdr:row>
      <xdr:rowOff>170391</xdr:rowOff>
    </xdr:to>
    <xdr:cxnSp macro="">
      <xdr:nvCxnSpPr>
        <xdr:cNvPr id="258" name="直線コネクタ 257"/>
        <xdr:cNvCxnSpPr/>
      </xdr:nvCxnSpPr>
      <xdr:spPr>
        <a:xfrm>
          <a:off x="15290800" y="154294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161925</xdr:rowOff>
    </xdr:from>
    <xdr:to>
      <xdr:col>77</xdr:col>
      <xdr:colOff>95250</xdr:colOff>
      <xdr:row>86</xdr:row>
      <xdr:rowOff>92075</xdr:rowOff>
    </xdr:to>
    <xdr:sp macro="" textlink="">
      <xdr:nvSpPr>
        <xdr:cNvPr id="259" name="フローチャート: 判断 258"/>
        <xdr:cNvSpPr/>
      </xdr:nvSpPr>
      <xdr:spPr>
        <a:xfrm>
          <a:off x="16129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102252</xdr:rowOff>
    </xdr:from>
    <xdr:ext cx="736600" cy="259045"/>
    <xdr:sp macro="" textlink="">
      <xdr:nvSpPr>
        <xdr:cNvPr id="260" name="テキスト ボックス 259"/>
        <xdr:cNvSpPr txBox="1"/>
      </xdr:nvSpPr>
      <xdr:spPr>
        <a:xfrm>
          <a:off x="15798800" y="1450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89959</xdr:rowOff>
    </xdr:from>
    <xdr:to>
      <xdr:col>72</xdr:col>
      <xdr:colOff>203200</xdr:colOff>
      <xdr:row>89</xdr:row>
      <xdr:rowOff>170391</xdr:rowOff>
    </xdr:to>
    <xdr:cxnSp macro="">
      <xdr:nvCxnSpPr>
        <xdr:cNvPr id="261" name="直線コネクタ 260"/>
        <xdr:cNvCxnSpPr/>
      </xdr:nvCxnSpPr>
      <xdr:spPr>
        <a:xfrm>
          <a:off x="14401800" y="153490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89959</xdr:rowOff>
    </xdr:from>
    <xdr:to>
      <xdr:col>68</xdr:col>
      <xdr:colOff>152400</xdr:colOff>
      <xdr:row>90</xdr:row>
      <xdr:rowOff>59266</xdr:rowOff>
    </xdr:to>
    <xdr:cxnSp macro="">
      <xdr:nvCxnSpPr>
        <xdr:cNvPr id="264" name="直線コネクタ 263"/>
        <xdr:cNvCxnSpPr/>
      </xdr:nvCxnSpPr>
      <xdr:spPr>
        <a:xfrm flipV="1">
          <a:off x="13512800" y="15349009"/>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5" name="フローチャート: 判断 264"/>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66" name="テキスト ボックス 265"/>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67" name="フローチャート: 判断 266"/>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68" name="テキスト ボックス 267"/>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119591</xdr:rowOff>
    </xdr:from>
    <xdr:to>
      <xdr:col>81</xdr:col>
      <xdr:colOff>95250</xdr:colOff>
      <xdr:row>90</xdr:row>
      <xdr:rowOff>49741</xdr:rowOff>
    </xdr:to>
    <xdr:sp macro="" textlink="">
      <xdr:nvSpPr>
        <xdr:cNvPr id="274" name="楕円 273"/>
        <xdr:cNvSpPr/>
      </xdr:nvSpPr>
      <xdr:spPr>
        <a:xfrm>
          <a:off x="16967200" y="1537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15468</xdr:rowOff>
    </xdr:from>
    <xdr:ext cx="762000" cy="259045"/>
    <xdr:sp macro="" textlink="">
      <xdr:nvSpPr>
        <xdr:cNvPr id="275" name="給与水準   （国との比較）該当値テキスト"/>
        <xdr:cNvSpPr txBox="1"/>
      </xdr:nvSpPr>
      <xdr:spPr>
        <a:xfrm>
          <a:off x="17106900" y="15274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119591</xdr:rowOff>
    </xdr:from>
    <xdr:to>
      <xdr:col>77</xdr:col>
      <xdr:colOff>95250</xdr:colOff>
      <xdr:row>90</xdr:row>
      <xdr:rowOff>49741</xdr:rowOff>
    </xdr:to>
    <xdr:sp macro="" textlink="">
      <xdr:nvSpPr>
        <xdr:cNvPr id="276" name="楕円 275"/>
        <xdr:cNvSpPr/>
      </xdr:nvSpPr>
      <xdr:spPr>
        <a:xfrm>
          <a:off x="16129000" y="1537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34518</xdr:rowOff>
    </xdr:from>
    <xdr:ext cx="736600" cy="259045"/>
    <xdr:sp macro="" textlink="">
      <xdr:nvSpPr>
        <xdr:cNvPr id="277" name="テキスト ボックス 276"/>
        <xdr:cNvSpPr txBox="1"/>
      </xdr:nvSpPr>
      <xdr:spPr>
        <a:xfrm>
          <a:off x="15798800" y="15465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119591</xdr:rowOff>
    </xdr:from>
    <xdr:to>
      <xdr:col>73</xdr:col>
      <xdr:colOff>44450</xdr:colOff>
      <xdr:row>90</xdr:row>
      <xdr:rowOff>49741</xdr:rowOff>
    </xdr:to>
    <xdr:sp macro="" textlink="">
      <xdr:nvSpPr>
        <xdr:cNvPr id="278" name="楕円 277"/>
        <xdr:cNvSpPr/>
      </xdr:nvSpPr>
      <xdr:spPr>
        <a:xfrm>
          <a:off x="15240000" y="1537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34518</xdr:rowOff>
    </xdr:from>
    <xdr:ext cx="762000" cy="259045"/>
    <xdr:sp macro="" textlink="">
      <xdr:nvSpPr>
        <xdr:cNvPr id="279" name="テキスト ボックス 278"/>
        <xdr:cNvSpPr txBox="1"/>
      </xdr:nvSpPr>
      <xdr:spPr>
        <a:xfrm>
          <a:off x="14909800" y="1546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39159</xdr:rowOff>
    </xdr:from>
    <xdr:to>
      <xdr:col>68</xdr:col>
      <xdr:colOff>203200</xdr:colOff>
      <xdr:row>89</xdr:row>
      <xdr:rowOff>140759</xdr:rowOff>
    </xdr:to>
    <xdr:sp macro="" textlink="">
      <xdr:nvSpPr>
        <xdr:cNvPr id="280" name="楕円 279"/>
        <xdr:cNvSpPr/>
      </xdr:nvSpPr>
      <xdr:spPr>
        <a:xfrm>
          <a:off x="14351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125536</xdr:rowOff>
    </xdr:from>
    <xdr:ext cx="762000" cy="259045"/>
    <xdr:sp macro="" textlink="">
      <xdr:nvSpPr>
        <xdr:cNvPr id="281" name="テキスト ボックス 280"/>
        <xdr:cNvSpPr txBox="1"/>
      </xdr:nvSpPr>
      <xdr:spPr>
        <a:xfrm>
          <a:off x="14020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90</xdr:row>
      <xdr:rowOff>8466</xdr:rowOff>
    </xdr:from>
    <xdr:to>
      <xdr:col>64</xdr:col>
      <xdr:colOff>152400</xdr:colOff>
      <xdr:row>90</xdr:row>
      <xdr:rowOff>110066</xdr:rowOff>
    </xdr:to>
    <xdr:sp macro="" textlink="">
      <xdr:nvSpPr>
        <xdr:cNvPr id="282" name="楕円 281"/>
        <xdr:cNvSpPr/>
      </xdr:nvSpPr>
      <xdr:spPr>
        <a:xfrm>
          <a:off x="13462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94843</xdr:rowOff>
    </xdr:from>
    <xdr:ext cx="762000" cy="259045"/>
    <xdr:sp macro="" textlink="">
      <xdr:nvSpPr>
        <xdr:cNvPr id="283" name="テキスト ボックス 282"/>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類似団体を下回っているが、本年度においては人口千人当たりの職員数が０．０８ポイント増となった。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今後においても、人員削減による住民サービスの低下や職員定数を大きく上回るといったことを防ぐために、職員定数適正化計画に基づきバランスの取れた定数管理に努める。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51163</xdr:rowOff>
    </xdr:from>
    <xdr:to>
      <xdr:col>81</xdr:col>
      <xdr:colOff>44450</xdr:colOff>
      <xdr:row>67</xdr:row>
      <xdr:rowOff>50709</xdr:rowOff>
    </xdr:to>
    <xdr:cxnSp macro="">
      <xdr:nvCxnSpPr>
        <xdr:cNvPr id="315" name="直線コネクタ 314"/>
        <xdr:cNvCxnSpPr/>
      </xdr:nvCxnSpPr>
      <xdr:spPr>
        <a:xfrm flipV="1">
          <a:off x="17018000" y="9995263"/>
          <a:ext cx="0" cy="1542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22786</xdr:rowOff>
    </xdr:from>
    <xdr:ext cx="762000" cy="259045"/>
    <xdr:sp macro="" textlink="">
      <xdr:nvSpPr>
        <xdr:cNvPr id="316" name="定員管理の状況最小値テキスト"/>
        <xdr:cNvSpPr txBox="1"/>
      </xdr:nvSpPr>
      <xdr:spPr>
        <a:xfrm>
          <a:off x="17106900" y="1150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50709</xdr:rowOff>
    </xdr:from>
    <xdr:to>
      <xdr:col>81</xdr:col>
      <xdr:colOff>133350</xdr:colOff>
      <xdr:row>67</xdr:row>
      <xdr:rowOff>50709</xdr:rowOff>
    </xdr:to>
    <xdr:cxnSp macro="">
      <xdr:nvCxnSpPr>
        <xdr:cNvPr id="317" name="直線コネクタ 316"/>
        <xdr:cNvCxnSpPr/>
      </xdr:nvCxnSpPr>
      <xdr:spPr>
        <a:xfrm>
          <a:off x="16929100" y="1153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137540</xdr:rowOff>
    </xdr:from>
    <xdr:ext cx="762000" cy="259045"/>
    <xdr:sp macro="" textlink="">
      <xdr:nvSpPr>
        <xdr:cNvPr id="318" name="定員管理の状況最大値テキスト"/>
        <xdr:cNvSpPr txBox="1"/>
      </xdr:nvSpPr>
      <xdr:spPr>
        <a:xfrm>
          <a:off x="17106900" y="973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51163</xdr:rowOff>
    </xdr:from>
    <xdr:to>
      <xdr:col>81</xdr:col>
      <xdr:colOff>133350</xdr:colOff>
      <xdr:row>58</xdr:row>
      <xdr:rowOff>51163</xdr:rowOff>
    </xdr:to>
    <xdr:cxnSp macro="">
      <xdr:nvCxnSpPr>
        <xdr:cNvPr id="319" name="直線コネクタ 318"/>
        <xdr:cNvCxnSpPr/>
      </xdr:nvCxnSpPr>
      <xdr:spPr>
        <a:xfrm>
          <a:off x="16929100" y="999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141696</xdr:rowOff>
    </xdr:from>
    <xdr:to>
      <xdr:col>81</xdr:col>
      <xdr:colOff>44450</xdr:colOff>
      <xdr:row>59</xdr:row>
      <xdr:rowOff>155484</xdr:rowOff>
    </xdr:to>
    <xdr:cxnSp macro="">
      <xdr:nvCxnSpPr>
        <xdr:cNvPr id="320" name="直線コネクタ 319"/>
        <xdr:cNvCxnSpPr/>
      </xdr:nvCxnSpPr>
      <xdr:spPr>
        <a:xfrm>
          <a:off x="16179800" y="1025724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37210</xdr:rowOff>
    </xdr:from>
    <xdr:ext cx="762000" cy="259045"/>
    <xdr:sp macro="" textlink="">
      <xdr:nvSpPr>
        <xdr:cNvPr id="321" name="定員管理の状況平均値テキスト"/>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2" name="フローチャート: 判断 321"/>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127907</xdr:rowOff>
    </xdr:from>
    <xdr:to>
      <xdr:col>77</xdr:col>
      <xdr:colOff>44450</xdr:colOff>
      <xdr:row>59</xdr:row>
      <xdr:rowOff>141696</xdr:rowOff>
    </xdr:to>
    <xdr:cxnSp macro="">
      <xdr:nvCxnSpPr>
        <xdr:cNvPr id="323" name="直線コネクタ 322"/>
        <xdr:cNvCxnSpPr/>
      </xdr:nvCxnSpPr>
      <xdr:spPr>
        <a:xfrm>
          <a:off x="15290800" y="1024345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157299</xdr:rowOff>
    </xdr:from>
    <xdr:to>
      <xdr:col>77</xdr:col>
      <xdr:colOff>95250</xdr:colOff>
      <xdr:row>61</xdr:row>
      <xdr:rowOff>87449</xdr:rowOff>
    </xdr:to>
    <xdr:sp macro="" textlink="">
      <xdr:nvSpPr>
        <xdr:cNvPr id="324" name="フローチャート: 判断 323"/>
        <xdr:cNvSpPr/>
      </xdr:nvSpPr>
      <xdr:spPr>
        <a:xfrm>
          <a:off x="16129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72226</xdr:rowOff>
    </xdr:from>
    <xdr:ext cx="736600" cy="259045"/>
    <xdr:sp macro="" textlink="">
      <xdr:nvSpPr>
        <xdr:cNvPr id="325" name="テキスト ボックス 324"/>
        <xdr:cNvSpPr txBox="1"/>
      </xdr:nvSpPr>
      <xdr:spPr>
        <a:xfrm>
          <a:off x="15798800" y="10530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91712</xdr:rowOff>
    </xdr:from>
    <xdr:to>
      <xdr:col>72</xdr:col>
      <xdr:colOff>203200</xdr:colOff>
      <xdr:row>59</xdr:row>
      <xdr:rowOff>127907</xdr:rowOff>
    </xdr:to>
    <xdr:cxnSp macro="">
      <xdr:nvCxnSpPr>
        <xdr:cNvPr id="326" name="直線コネクタ 325"/>
        <xdr:cNvCxnSpPr/>
      </xdr:nvCxnSpPr>
      <xdr:spPr>
        <a:xfrm>
          <a:off x="14401800" y="1020726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152128</xdr:rowOff>
    </xdr:from>
    <xdr:to>
      <xdr:col>73</xdr:col>
      <xdr:colOff>44450</xdr:colOff>
      <xdr:row>61</xdr:row>
      <xdr:rowOff>82278</xdr:rowOff>
    </xdr:to>
    <xdr:sp macro="" textlink="">
      <xdr:nvSpPr>
        <xdr:cNvPr id="327" name="フローチャート: 判断 326"/>
        <xdr:cNvSpPr/>
      </xdr:nvSpPr>
      <xdr:spPr>
        <a:xfrm>
          <a:off x="15240000" y="1043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67055</xdr:rowOff>
    </xdr:from>
    <xdr:ext cx="762000" cy="259045"/>
    <xdr:sp macro="" textlink="">
      <xdr:nvSpPr>
        <xdr:cNvPr id="328" name="テキスト ボックス 327"/>
        <xdr:cNvSpPr txBox="1"/>
      </xdr:nvSpPr>
      <xdr:spPr>
        <a:xfrm>
          <a:off x="14909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91712</xdr:rowOff>
    </xdr:from>
    <xdr:to>
      <xdr:col>68</xdr:col>
      <xdr:colOff>152400</xdr:colOff>
      <xdr:row>59</xdr:row>
      <xdr:rowOff>103777</xdr:rowOff>
    </xdr:to>
    <xdr:cxnSp macro="">
      <xdr:nvCxnSpPr>
        <xdr:cNvPr id="329" name="直線コネクタ 328"/>
        <xdr:cNvCxnSpPr/>
      </xdr:nvCxnSpPr>
      <xdr:spPr>
        <a:xfrm flipV="1">
          <a:off x="13512800" y="1020726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93526</xdr:rowOff>
    </xdr:from>
    <xdr:to>
      <xdr:col>68</xdr:col>
      <xdr:colOff>203200</xdr:colOff>
      <xdr:row>61</xdr:row>
      <xdr:rowOff>23676</xdr:rowOff>
    </xdr:to>
    <xdr:sp macro="" textlink="">
      <xdr:nvSpPr>
        <xdr:cNvPr id="330" name="フローチャート: 判断 329"/>
        <xdr:cNvSpPr/>
      </xdr:nvSpPr>
      <xdr:spPr>
        <a:xfrm>
          <a:off x="14351000" y="1038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8453</xdr:rowOff>
    </xdr:from>
    <xdr:ext cx="762000" cy="259045"/>
    <xdr:sp macro="" textlink="">
      <xdr:nvSpPr>
        <xdr:cNvPr id="331" name="テキスト ボックス 330"/>
        <xdr:cNvSpPr txBox="1"/>
      </xdr:nvSpPr>
      <xdr:spPr>
        <a:xfrm>
          <a:off x="14020800" y="1046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38372</xdr:rowOff>
    </xdr:from>
    <xdr:to>
      <xdr:col>64</xdr:col>
      <xdr:colOff>152400</xdr:colOff>
      <xdr:row>60</xdr:row>
      <xdr:rowOff>139972</xdr:rowOff>
    </xdr:to>
    <xdr:sp macro="" textlink="">
      <xdr:nvSpPr>
        <xdr:cNvPr id="332" name="フローチャート: 判断 331"/>
        <xdr:cNvSpPr/>
      </xdr:nvSpPr>
      <xdr:spPr>
        <a:xfrm>
          <a:off x="13462000" y="103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124749</xdr:rowOff>
    </xdr:from>
    <xdr:ext cx="762000" cy="259045"/>
    <xdr:sp macro="" textlink="">
      <xdr:nvSpPr>
        <xdr:cNvPr id="333" name="テキスト ボックス 332"/>
        <xdr:cNvSpPr txBox="1"/>
      </xdr:nvSpPr>
      <xdr:spPr>
        <a:xfrm>
          <a:off x="13131800" y="1041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104684</xdr:rowOff>
    </xdr:from>
    <xdr:to>
      <xdr:col>81</xdr:col>
      <xdr:colOff>95250</xdr:colOff>
      <xdr:row>60</xdr:row>
      <xdr:rowOff>34834</xdr:rowOff>
    </xdr:to>
    <xdr:sp macro="" textlink="">
      <xdr:nvSpPr>
        <xdr:cNvPr id="339" name="楕円 338"/>
        <xdr:cNvSpPr/>
      </xdr:nvSpPr>
      <xdr:spPr>
        <a:xfrm>
          <a:off x="169672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121211</xdr:rowOff>
    </xdr:from>
    <xdr:ext cx="762000" cy="259045"/>
    <xdr:sp macro="" textlink="">
      <xdr:nvSpPr>
        <xdr:cNvPr id="340" name="定員管理の状況該当値テキスト"/>
        <xdr:cNvSpPr txBox="1"/>
      </xdr:nvSpPr>
      <xdr:spPr>
        <a:xfrm>
          <a:off x="17106900" y="1006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90896</xdr:rowOff>
    </xdr:from>
    <xdr:to>
      <xdr:col>77</xdr:col>
      <xdr:colOff>95250</xdr:colOff>
      <xdr:row>60</xdr:row>
      <xdr:rowOff>21046</xdr:rowOff>
    </xdr:to>
    <xdr:sp macro="" textlink="">
      <xdr:nvSpPr>
        <xdr:cNvPr id="341" name="楕円 340"/>
        <xdr:cNvSpPr/>
      </xdr:nvSpPr>
      <xdr:spPr>
        <a:xfrm>
          <a:off x="16129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31223</xdr:rowOff>
    </xdr:from>
    <xdr:ext cx="736600" cy="259045"/>
    <xdr:sp macro="" textlink="">
      <xdr:nvSpPr>
        <xdr:cNvPr id="342" name="テキスト ボックス 341"/>
        <xdr:cNvSpPr txBox="1"/>
      </xdr:nvSpPr>
      <xdr:spPr>
        <a:xfrm>
          <a:off x="15798800" y="9975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77107</xdr:rowOff>
    </xdr:from>
    <xdr:to>
      <xdr:col>73</xdr:col>
      <xdr:colOff>44450</xdr:colOff>
      <xdr:row>60</xdr:row>
      <xdr:rowOff>7257</xdr:rowOff>
    </xdr:to>
    <xdr:sp macro="" textlink="">
      <xdr:nvSpPr>
        <xdr:cNvPr id="343" name="楕円 342"/>
        <xdr:cNvSpPr/>
      </xdr:nvSpPr>
      <xdr:spPr>
        <a:xfrm>
          <a:off x="15240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17434</xdr:rowOff>
    </xdr:from>
    <xdr:ext cx="762000" cy="259045"/>
    <xdr:sp macro="" textlink="">
      <xdr:nvSpPr>
        <xdr:cNvPr id="344" name="テキスト ボックス 343"/>
        <xdr:cNvSpPr txBox="1"/>
      </xdr:nvSpPr>
      <xdr:spPr>
        <a:xfrm>
          <a:off x="14909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40912</xdr:rowOff>
    </xdr:from>
    <xdr:to>
      <xdr:col>68</xdr:col>
      <xdr:colOff>203200</xdr:colOff>
      <xdr:row>59</xdr:row>
      <xdr:rowOff>142512</xdr:rowOff>
    </xdr:to>
    <xdr:sp macro="" textlink="">
      <xdr:nvSpPr>
        <xdr:cNvPr id="345" name="楕円 344"/>
        <xdr:cNvSpPr/>
      </xdr:nvSpPr>
      <xdr:spPr>
        <a:xfrm>
          <a:off x="14351000" y="1015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152689</xdr:rowOff>
    </xdr:from>
    <xdr:ext cx="762000" cy="259045"/>
    <xdr:sp macro="" textlink="">
      <xdr:nvSpPr>
        <xdr:cNvPr id="346" name="テキスト ボックス 345"/>
        <xdr:cNvSpPr txBox="1"/>
      </xdr:nvSpPr>
      <xdr:spPr>
        <a:xfrm>
          <a:off x="14020800" y="992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52977</xdr:rowOff>
    </xdr:from>
    <xdr:to>
      <xdr:col>64</xdr:col>
      <xdr:colOff>152400</xdr:colOff>
      <xdr:row>59</xdr:row>
      <xdr:rowOff>154577</xdr:rowOff>
    </xdr:to>
    <xdr:sp macro="" textlink="">
      <xdr:nvSpPr>
        <xdr:cNvPr id="347" name="楕円 346"/>
        <xdr:cNvSpPr/>
      </xdr:nvSpPr>
      <xdr:spPr>
        <a:xfrm>
          <a:off x="13462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164754</xdr:rowOff>
    </xdr:from>
    <xdr:ext cx="762000" cy="259045"/>
    <xdr:sp macro="" textlink="">
      <xdr:nvSpPr>
        <xdr:cNvPr id="348" name="テキスト ボックス 347"/>
        <xdr:cNvSpPr txBox="1"/>
      </xdr:nvSpPr>
      <xdr:spPr>
        <a:xfrm>
          <a:off x="13131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比率の分子である公債費充当可能一般財源については、元利償還金額の増に伴い、比率の分子が増となり単年度で増。３か年平均でも昨年度より０．８％ポイント増となった。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今後も財政状況を勘案しながら、緊急性や住民ニーズを的確に把握した事業選択により、新規地方債の発行や公債費に準ずる債務負担行為について必要最低限にすることで、比率の抑制に努める。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64911</xdr:rowOff>
    </xdr:from>
    <xdr:to>
      <xdr:col>81</xdr:col>
      <xdr:colOff>44450</xdr:colOff>
      <xdr:row>45</xdr:row>
      <xdr:rowOff>100895</xdr:rowOff>
    </xdr:to>
    <xdr:cxnSp macro="">
      <xdr:nvCxnSpPr>
        <xdr:cNvPr id="377" name="直線コネクタ 376"/>
        <xdr:cNvCxnSpPr/>
      </xdr:nvCxnSpPr>
      <xdr:spPr>
        <a:xfrm flipV="1">
          <a:off x="17018000" y="640856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72972</xdr:rowOff>
    </xdr:from>
    <xdr:ext cx="762000" cy="259045"/>
    <xdr:sp macro="" textlink="">
      <xdr:nvSpPr>
        <xdr:cNvPr id="378" name="公債費負担の状況最小値テキスト"/>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100895</xdr:rowOff>
    </xdr:from>
    <xdr:to>
      <xdr:col>81</xdr:col>
      <xdr:colOff>133350</xdr:colOff>
      <xdr:row>45</xdr:row>
      <xdr:rowOff>100895</xdr:rowOff>
    </xdr:to>
    <xdr:cxnSp macro="">
      <xdr:nvCxnSpPr>
        <xdr:cNvPr id="379" name="直線コネクタ 378"/>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151288</xdr:rowOff>
    </xdr:from>
    <xdr:ext cx="762000" cy="259045"/>
    <xdr:sp macro="" textlink="">
      <xdr:nvSpPr>
        <xdr:cNvPr id="380" name="公債費負担の状況最大値テキスト"/>
        <xdr:cNvSpPr txBox="1"/>
      </xdr:nvSpPr>
      <xdr:spPr>
        <a:xfrm>
          <a:off x="17106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64911</xdr:rowOff>
    </xdr:from>
    <xdr:to>
      <xdr:col>81</xdr:col>
      <xdr:colOff>133350</xdr:colOff>
      <xdr:row>37</xdr:row>
      <xdr:rowOff>64911</xdr:rowOff>
    </xdr:to>
    <xdr:cxnSp macro="">
      <xdr:nvCxnSpPr>
        <xdr:cNvPr id="381" name="直線コネクタ 380"/>
        <xdr:cNvCxnSpPr/>
      </xdr:nvCxnSpPr>
      <xdr:spPr>
        <a:xfrm>
          <a:off x="16929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83961</xdr:rowOff>
    </xdr:from>
    <xdr:to>
      <xdr:col>81</xdr:col>
      <xdr:colOff>44450</xdr:colOff>
      <xdr:row>40</xdr:row>
      <xdr:rowOff>19755</xdr:rowOff>
    </xdr:to>
    <xdr:cxnSp macro="">
      <xdr:nvCxnSpPr>
        <xdr:cNvPr id="382" name="直線コネクタ 381"/>
        <xdr:cNvCxnSpPr/>
      </xdr:nvCxnSpPr>
      <xdr:spPr>
        <a:xfrm>
          <a:off x="16179800" y="6770511"/>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144938</xdr:rowOff>
    </xdr:from>
    <xdr:ext cx="762000" cy="259045"/>
    <xdr:sp macro="" textlink="">
      <xdr:nvSpPr>
        <xdr:cNvPr id="383" name="公債費負担の状況平均値テキスト"/>
        <xdr:cNvSpPr txBox="1"/>
      </xdr:nvSpPr>
      <xdr:spPr>
        <a:xfrm>
          <a:off x="17106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4" name="フローチャート: 判断 383"/>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30339</xdr:rowOff>
    </xdr:from>
    <xdr:to>
      <xdr:col>77</xdr:col>
      <xdr:colOff>44450</xdr:colOff>
      <xdr:row>39</xdr:row>
      <xdr:rowOff>83961</xdr:rowOff>
    </xdr:to>
    <xdr:cxnSp macro="">
      <xdr:nvCxnSpPr>
        <xdr:cNvPr id="385" name="直線コネクタ 384"/>
        <xdr:cNvCxnSpPr/>
      </xdr:nvCxnSpPr>
      <xdr:spPr>
        <a:xfrm>
          <a:off x="15290800" y="67168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95250</xdr:rowOff>
    </xdr:from>
    <xdr:to>
      <xdr:col>77</xdr:col>
      <xdr:colOff>95250</xdr:colOff>
      <xdr:row>43</xdr:row>
      <xdr:rowOff>25400</xdr:rowOff>
    </xdr:to>
    <xdr:sp macro="" textlink="">
      <xdr:nvSpPr>
        <xdr:cNvPr id="386" name="フローチャート: 判断 385"/>
        <xdr:cNvSpPr/>
      </xdr:nvSpPr>
      <xdr:spPr>
        <a:xfrm>
          <a:off x="16129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387" name="テキスト ボックス 386"/>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161572</xdr:rowOff>
    </xdr:from>
    <xdr:to>
      <xdr:col>72</xdr:col>
      <xdr:colOff>203200</xdr:colOff>
      <xdr:row>39</xdr:row>
      <xdr:rowOff>30339</xdr:rowOff>
    </xdr:to>
    <xdr:cxnSp macro="">
      <xdr:nvCxnSpPr>
        <xdr:cNvPr id="388" name="直線コネクタ 387"/>
        <xdr:cNvCxnSpPr/>
      </xdr:nvCxnSpPr>
      <xdr:spPr>
        <a:xfrm>
          <a:off x="14401800" y="66766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122061</xdr:rowOff>
    </xdr:from>
    <xdr:to>
      <xdr:col>73</xdr:col>
      <xdr:colOff>44450</xdr:colOff>
      <xdr:row>43</xdr:row>
      <xdr:rowOff>52211</xdr:rowOff>
    </xdr:to>
    <xdr:sp macro="" textlink="">
      <xdr:nvSpPr>
        <xdr:cNvPr id="389" name="フローチャート: 判断 388"/>
        <xdr:cNvSpPr/>
      </xdr:nvSpPr>
      <xdr:spPr>
        <a:xfrm>
          <a:off x="15240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36988</xdr:rowOff>
    </xdr:from>
    <xdr:ext cx="762000" cy="259045"/>
    <xdr:sp macro="" textlink="">
      <xdr:nvSpPr>
        <xdr:cNvPr id="390" name="テキスト ボックス 389"/>
        <xdr:cNvSpPr txBox="1"/>
      </xdr:nvSpPr>
      <xdr:spPr>
        <a:xfrm>
          <a:off x="14909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161572</xdr:rowOff>
    </xdr:from>
    <xdr:to>
      <xdr:col>68</xdr:col>
      <xdr:colOff>152400</xdr:colOff>
      <xdr:row>39</xdr:row>
      <xdr:rowOff>83961</xdr:rowOff>
    </xdr:to>
    <xdr:cxnSp macro="">
      <xdr:nvCxnSpPr>
        <xdr:cNvPr id="391" name="直線コネクタ 390"/>
        <xdr:cNvCxnSpPr/>
      </xdr:nvCxnSpPr>
      <xdr:spPr>
        <a:xfrm flipV="1">
          <a:off x="13512800" y="66766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108655</xdr:rowOff>
    </xdr:from>
    <xdr:to>
      <xdr:col>68</xdr:col>
      <xdr:colOff>203200</xdr:colOff>
      <xdr:row>43</xdr:row>
      <xdr:rowOff>38805</xdr:rowOff>
    </xdr:to>
    <xdr:sp macro="" textlink="">
      <xdr:nvSpPr>
        <xdr:cNvPr id="392" name="フローチャート: 判断 391"/>
        <xdr:cNvSpPr/>
      </xdr:nvSpPr>
      <xdr:spPr>
        <a:xfrm>
          <a:off x="14351000" y="73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23582</xdr:rowOff>
    </xdr:from>
    <xdr:ext cx="762000" cy="259045"/>
    <xdr:sp macro="" textlink="">
      <xdr:nvSpPr>
        <xdr:cNvPr id="393" name="テキスト ボックス 392"/>
        <xdr:cNvSpPr txBox="1"/>
      </xdr:nvSpPr>
      <xdr:spPr>
        <a:xfrm>
          <a:off x="14020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122061</xdr:rowOff>
    </xdr:from>
    <xdr:to>
      <xdr:col>64</xdr:col>
      <xdr:colOff>152400</xdr:colOff>
      <xdr:row>43</xdr:row>
      <xdr:rowOff>52211</xdr:rowOff>
    </xdr:to>
    <xdr:sp macro="" textlink="">
      <xdr:nvSpPr>
        <xdr:cNvPr id="394" name="フローチャート: 判断 393"/>
        <xdr:cNvSpPr/>
      </xdr:nvSpPr>
      <xdr:spPr>
        <a:xfrm>
          <a:off x="13462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36988</xdr:rowOff>
    </xdr:from>
    <xdr:ext cx="762000" cy="259045"/>
    <xdr:sp macro="" textlink="">
      <xdr:nvSpPr>
        <xdr:cNvPr id="395" name="テキスト ボックス 394"/>
        <xdr:cNvSpPr txBox="1"/>
      </xdr:nvSpPr>
      <xdr:spPr>
        <a:xfrm>
          <a:off x="13131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140405</xdr:rowOff>
    </xdr:from>
    <xdr:to>
      <xdr:col>81</xdr:col>
      <xdr:colOff>95250</xdr:colOff>
      <xdr:row>40</xdr:row>
      <xdr:rowOff>70555</xdr:rowOff>
    </xdr:to>
    <xdr:sp macro="" textlink="">
      <xdr:nvSpPr>
        <xdr:cNvPr id="401" name="楕円 400"/>
        <xdr:cNvSpPr/>
      </xdr:nvSpPr>
      <xdr:spPr>
        <a:xfrm>
          <a:off x="16967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156932</xdr:rowOff>
    </xdr:from>
    <xdr:ext cx="762000" cy="259045"/>
    <xdr:sp macro="" textlink="">
      <xdr:nvSpPr>
        <xdr:cNvPr id="402" name="公債費負担の状況該当値テキスト"/>
        <xdr:cNvSpPr txBox="1"/>
      </xdr:nvSpPr>
      <xdr:spPr>
        <a:xfrm>
          <a:off x="17106900" y="66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33161</xdr:rowOff>
    </xdr:from>
    <xdr:to>
      <xdr:col>77</xdr:col>
      <xdr:colOff>95250</xdr:colOff>
      <xdr:row>39</xdr:row>
      <xdr:rowOff>134761</xdr:rowOff>
    </xdr:to>
    <xdr:sp macro="" textlink="">
      <xdr:nvSpPr>
        <xdr:cNvPr id="403" name="楕円 402"/>
        <xdr:cNvSpPr/>
      </xdr:nvSpPr>
      <xdr:spPr>
        <a:xfrm>
          <a:off x="16129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144938</xdr:rowOff>
    </xdr:from>
    <xdr:ext cx="736600" cy="259045"/>
    <xdr:sp macro="" textlink="">
      <xdr:nvSpPr>
        <xdr:cNvPr id="404" name="テキスト ボックス 403"/>
        <xdr:cNvSpPr txBox="1"/>
      </xdr:nvSpPr>
      <xdr:spPr>
        <a:xfrm>
          <a:off x="15798800" y="648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150989</xdr:rowOff>
    </xdr:from>
    <xdr:to>
      <xdr:col>73</xdr:col>
      <xdr:colOff>44450</xdr:colOff>
      <xdr:row>39</xdr:row>
      <xdr:rowOff>81139</xdr:rowOff>
    </xdr:to>
    <xdr:sp macro="" textlink="">
      <xdr:nvSpPr>
        <xdr:cNvPr id="405" name="楕円 404"/>
        <xdr:cNvSpPr/>
      </xdr:nvSpPr>
      <xdr:spPr>
        <a:xfrm>
          <a:off x="15240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91316</xdr:rowOff>
    </xdr:from>
    <xdr:ext cx="762000" cy="259045"/>
    <xdr:sp macro="" textlink="">
      <xdr:nvSpPr>
        <xdr:cNvPr id="406" name="テキスト ボックス 405"/>
        <xdr:cNvSpPr txBox="1"/>
      </xdr:nvSpPr>
      <xdr:spPr>
        <a:xfrm>
          <a:off x="14909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110772</xdr:rowOff>
    </xdr:from>
    <xdr:to>
      <xdr:col>68</xdr:col>
      <xdr:colOff>203200</xdr:colOff>
      <xdr:row>39</xdr:row>
      <xdr:rowOff>40922</xdr:rowOff>
    </xdr:to>
    <xdr:sp macro="" textlink="">
      <xdr:nvSpPr>
        <xdr:cNvPr id="407" name="楕円 406"/>
        <xdr:cNvSpPr/>
      </xdr:nvSpPr>
      <xdr:spPr>
        <a:xfrm>
          <a:off x="14351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51099</xdr:rowOff>
    </xdr:from>
    <xdr:ext cx="762000" cy="259045"/>
    <xdr:sp macro="" textlink="">
      <xdr:nvSpPr>
        <xdr:cNvPr id="408" name="テキスト ボックス 407"/>
        <xdr:cNvSpPr txBox="1"/>
      </xdr:nvSpPr>
      <xdr:spPr>
        <a:xfrm>
          <a:off x="14020800" y="639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33161</xdr:rowOff>
    </xdr:from>
    <xdr:to>
      <xdr:col>64</xdr:col>
      <xdr:colOff>152400</xdr:colOff>
      <xdr:row>39</xdr:row>
      <xdr:rowOff>134761</xdr:rowOff>
    </xdr:to>
    <xdr:sp macro="" textlink="">
      <xdr:nvSpPr>
        <xdr:cNvPr id="409" name="楕円 408"/>
        <xdr:cNvSpPr/>
      </xdr:nvSpPr>
      <xdr:spPr>
        <a:xfrm>
          <a:off x="13462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144938</xdr:rowOff>
    </xdr:from>
    <xdr:ext cx="762000" cy="259045"/>
    <xdr:sp macro="" textlink="">
      <xdr:nvSpPr>
        <xdr:cNvPr id="410" name="テキスト ボックス 409"/>
        <xdr:cNvSpPr txBox="1"/>
      </xdr:nvSpPr>
      <xdr:spPr>
        <a:xfrm>
          <a:off x="13131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比率の分子である地方債現在高は、光ファイバー整備事業、役場庁舎建設事業などにより、地方債発行額が増となり、元利償還額を上回ったことから、１４．３ポイント増となった。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今後の起債発行額は財政状況を勘案しながら新規地方債の発行及び債務負担を最小限にすることで、比率の抑制に努める。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101147</xdr:rowOff>
    </xdr:to>
    <xdr:cxnSp macro="">
      <xdr:nvCxnSpPr>
        <xdr:cNvPr id="441" name="直線コネクタ 440"/>
        <xdr:cNvCxnSpPr/>
      </xdr:nvCxnSpPr>
      <xdr:spPr>
        <a:xfrm flipV="1">
          <a:off x="17018000" y="2313214"/>
          <a:ext cx="0" cy="1559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73224</xdr:rowOff>
    </xdr:from>
    <xdr:ext cx="762000" cy="259045"/>
    <xdr:sp macro="" textlink="">
      <xdr:nvSpPr>
        <xdr:cNvPr id="442" name="将来負担の状況最小値テキスト"/>
        <xdr:cNvSpPr txBox="1"/>
      </xdr:nvSpPr>
      <xdr:spPr>
        <a:xfrm>
          <a:off x="17106900" y="384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101147</xdr:rowOff>
    </xdr:from>
    <xdr:to>
      <xdr:col>81</xdr:col>
      <xdr:colOff>133350</xdr:colOff>
      <xdr:row>22</xdr:row>
      <xdr:rowOff>101147</xdr:rowOff>
    </xdr:to>
    <xdr:cxnSp macro="">
      <xdr:nvCxnSpPr>
        <xdr:cNvPr id="443" name="直線コネクタ 442"/>
        <xdr:cNvCxnSpPr/>
      </xdr:nvCxnSpPr>
      <xdr:spPr>
        <a:xfrm>
          <a:off x="16929100" y="387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63953</xdr:rowOff>
    </xdr:from>
    <xdr:to>
      <xdr:col>81</xdr:col>
      <xdr:colOff>44450</xdr:colOff>
      <xdr:row>20</xdr:row>
      <xdr:rowOff>138974</xdr:rowOff>
    </xdr:to>
    <xdr:cxnSp macro="">
      <xdr:nvCxnSpPr>
        <xdr:cNvPr id="446" name="直線コネクタ 445"/>
        <xdr:cNvCxnSpPr/>
      </xdr:nvCxnSpPr>
      <xdr:spPr>
        <a:xfrm>
          <a:off x="16179800" y="3321503"/>
          <a:ext cx="838200" cy="24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7"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81008</xdr:rowOff>
    </xdr:from>
    <xdr:to>
      <xdr:col>77</xdr:col>
      <xdr:colOff>44450</xdr:colOff>
      <xdr:row>19</xdr:row>
      <xdr:rowOff>63953</xdr:rowOff>
    </xdr:to>
    <xdr:cxnSp macro="">
      <xdr:nvCxnSpPr>
        <xdr:cNvPr id="449" name="直線コネクタ 448"/>
        <xdr:cNvCxnSpPr/>
      </xdr:nvCxnSpPr>
      <xdr:spPr>
        <a:xfrm>
          <a:off x="15290800" y="2652758"/>
          <a:ext cx="889000" cy="66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37919</xdr:rowOff>
    </xdr:from>
    <xdr:to>
      <xdr:col>77</xdr:col>
      <xdr:colOff>95250</xdr:colOff>
      <xdr:row>14</xdr:row>
      <xdr:rowOff>139519</xdr:rowOff>
    </xdr:to>
    <xdr:sp macro="" textlink="">
      <xdr:nvSpPr>
        <xdr:cNvPr id="450" name="フローチャート: 判断 449"/>
        <xdr:cNvSpPr/>
      </xdr:nvSpPr>
      <xdr:spPr>
        <a:xfrm>
          <a:off x="16129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149696</xdr:rowOff>
    </xdr:from>
    <xdr:ext cx="736600" cy="259045"/>
    <xdr:sp macro="" textlink="">
      <xdr:nvSpPr>
        <xdr:cNvPr id="451" name="テキスト ボックス 450"/>
        <xdr:cNvSpPr txBox="1"/>
      </xdr:nvSpPr>
      <xdr:spPr>
        <a:xfrm>
          <a:off x="15798800" y="220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59418</xdr:rowOff>
    </xdr:from>
    <xdr:to>
      <xdr:col>72</xdr:col>
      <xdr:colOff>203200</xdr:colOff>
      <xdr:row>15</xdr:row>
      <xdr:rowOff>81008</xdr:rowOff>
    </xdr:to>
    <xdr:cxnSp macro="">
      <xdr:nvCxnSpPr>
        <xdr:cNvPr id="452" name="直線コネクタ 451"/>
        <xdr:cNvCxnSpPr/>
      </xdr:nvCxnSpPr>
      <xdr:spPr>
        <a:xfrm>
          <a:off x="14401800" y="245971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35379</xdr:rowOff>
    </xdr:from>
    <xdr:to>
      <xdr:col>73</xdr:col>
      <xdr:colOff>44450</xdr:colOff>
      <xdr:row>15</xdr:row>
      <xdr:rowOff>136979</xdr:rowOff>
    </xdr:to>
    <xdr:sp macro="" textlink="">
      <xdr:nvSpPr>
        <xdr:cNvPr id="453" name="フローチャート: 判断 452"/>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121756</xdr:rowOff>
    </xdr:from>
    <xdr:ext cx="762000" cy="259045"/>
    <xdr:sp macro="" textlink="">
      <xdr:nvSpPr>
        <xdr:cNvPr id="454" name="テキスト ボックス 453"/>
        <xdr:cNvSpPr txBox="1"/>
      </xdr:nvSpPr>
      <xdr:spPr>
        <a:xfrm>
          <a:off x="14909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129177</xdr:rowOff>
    </xdr:from>
    <xdr:to>
      <xdr:col>68</xdr:col>
      <xdr:colOff>152400</xdr:colOff>
      <xdr:row>14</xdr:row>
      <xdr:rowOff>59418</xdr:rowOff>
    </xdr:to>
    <xdr:cxnSp macro="">
      <xdr:nvCxnSpPr>
        <xdr:cNvPr id="455" name="直線コネクタ 454"/>
        <xdr:cNvCxnSpPr/>
      </xdr:nvCxnSpPr>
      <xdr:spPr>
        <a:xfrm>
          <a:off x="13512800" y="2358027"/>
          <a:ext cx="889000" cy="10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31931</xdr:rowOff>
    </xdr:from>
    <xdr:to>
      <xdr:col>68</xdr:col>
      <xdr:colOff>203200</xdr:colOff>
      <xdr:row>15</xdr:row>
      <xdr:rowOff>133531</xdr:rowOff>
    </xdr:to>
    <xdr:sp macro="" textlink="">
      <xdr:nvSpPr>
        <xdr:cNvPr id="456" name="フローチャート: 判断 455"/>
        <xdr:cNvSpPr/>
      </xdr:nvSpPr>
      <xdr:spPr>
        <a:xfrm>
          <a:off x="14351000" y="260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118308</xdr:rowOff>
    </xdr:from>
    <xdr:ext cx="762000" cy="259045"/>
    <xdr:sp macro="" textlink="">
      <xdr:nvSpPr>
        <xdr:cNvPr id="457" name="テキスト ボックス 456"/>
        <xdr:cNvSpPr txBox="1"/>
      </xdr:nvSpPr>
      <xdr:spPr>
        <a:xfrm>
          <a:off x="14020800" y="269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31931</xdr:rowOff>
    </xdr:from>
    <xdr:to>
      <xdr:col>64</xdr:col>
      <xdr:colOff>152400</xdr:colOff>
      <xdr:row>15</xdr:row>
      <xdr:rowOff>133531</xdr:rowOff>
    </xdr:to>
    <xdr:sp macro="" textlink="">
      <xdr:nvSpPr>
        <xdr:cNvPr id="458" name="フローチャート: 判断 457"/>
        <xdr:cNvSpPr/>
      </xdr:nvSpPr>
      <xdr:spPr>
        <a:xfrm>
          <a:off x="13462000" y="260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118308</xdr:rowOff>
    </xdr:from>
    <xdr:ext cx="762000" cy="259045"/>
    <xdr:sp macro="" textlink="">
      <xdr:nvSpPr>
        <xdr:cNvPr id="459" name="テキスト ボックス 458"/>
        <xdr:cNvSpPr txBox="1"/>
      </xdr:nvSpPr>
      <xdr:spPr>
        <a:xfrm>
          <a:off x="13131800" y="269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88174</xdr:rowOff>
    </xdr:from>
    <xdr:to>
      <xdr:col>81</xdr:col>
      <xdr:colOff>95250</xdr:colOff>
      <xdr:row>21</xdr:row>
      <xdr:rowOff>18324</xdr:rowOff>
    </xdr:to>
    <xdr:sp macro="" textlink="">
      <xdr:nvSpPr>
        <xdr:cNvPr id="465" name="楕円 464"/>
        <xdr:cNvSpPr/>
      </xdr:nvSpPr>
      <xdr:spPr>
        <a:xfrm>
          <a:off x="16967200" y="351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60251</xdr:rowOff>
    </xdr:from>
    <xdr:ext cx="762000" cy="259045"/>
    <xdr:sp macro="" textlink="">
      <xdr:nvSpPr>
        <xdr:cNvPr id="466" name="将来負担の状況該当値テキスト"/>
        <xdr:cNvSpPr txBox="1"/>
      </xdr:nvSpPr>
      <xdr:spPr>
        <a:xfrm>
          <a:off x="17106900" y="348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13153</xdr:rowOff>
    </xdr:from>
    <xdr:to>
      <xdr:col>77</xdr:col>
      <xdr:colOff>95250</xdr:colOff>
      <xdr:row>19</xdr:row>
      <xdr:rowOff>114753</xdr:rowOff>
    </xdr:to>
    <xdr:sp macro="" textlink="">
      <xdr:nvSpPr>
        <xdr:cNvPr id="467" name="楕円 466"/>
        <xdr:cNvSpPr/>
      </xdr:nvSpPr>
      <xdr:spPr>
        <a:xfrm>
          <a:off x="16129000" y="327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99530</xdr:rowOff>
    </xdr:from>
    <xdr:ext cx="736600" cy="259045"/>
    <xdr:sp macro="" textlink="">
      <xdr:nvSpPr>
        <xdr:cNvPr id="468" name="テキスト ボックス 467"/>
        <xdr:cNvSpPr txBox="1"/>
      </xdr:nvSpPr>
      <xdr:spPr>
        <a:xfrm>
          <a:off x="15798800" y="3357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30208</xdr:rowOff>
    </xdr:from>
    <xdr:to>
      <xdr:col>73</xdr:col>
      <xdr:colOff>44450</xdr:colOff>
      <xdr:row>15</xdr:row>
      <xdr:rowOff>131808</xdr:rowOff>
    </xdr:to>
    <xdr:sp macro="" textlink="">
      <xdr:nvSpPr>
        <xdr:cNvPr id="469" name="楕円 468"/>
        <xdr:cNvSpPr/>
      </xdr:nvSpPr>
      <xdr:spPr>
        <a:xfrm>
          <a:off x="15240000" y="26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141985</xdr:rowOff>
    </xdr:from>
    <xdr:ext cx="762000" cy="259045"/>
    <xdr:sp macro="" textlink="">
      <xdr:nvSpPr>
        <xdr:cNvPr id="470" name="テキスト ボックス 469"/>
        <xdr:cNvSpPr txBox="1"/>
      </xdr:nvSpPr>
      <xdr:spPr>
        <a:xfrm>
          <a:off x="14909800" y="237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8618</xdr:rowOff>
    </xdr:from>
    <xdr:to>
      <xdr:col>68</xdr:col>
      <xdr:colOff>203200</xdr:colOff>
      <xdr:row>14</xdr:row>
      <xdr:rowOff>110218</xdr:rowOff>
    </xdr:to>
    <xdr:sp macro="" textlink="">
      <xdr:nvSpPr>
        <xdr:cNvPr id="471" name="楕円 470"/>
        <xdr:cNvSpPr/>
      </xdr:nvSpPr>
      <xdr:spPr>
        <a:xfrm>
          <a:off x="14351000" y="240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120395</xdr:rowOff>
    </xdr:from>
    <xdr:ext cx="762000" cy="259045"/>
    <xdr:sp macro="" textlink="">
      <xdr:nvSpPr>
        <xdr:cNvPr id="472" name="テキスト ボックス 471"/>
        <xdr:cNvSpPr txBox="1"/>
      </xdr:nvSpPr>
      <xdr:spPr>
        <a:xfrm>
          <a:off x="14020800" y="217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78377</xdr:rowOff>
    </xdr:from>
    <xdr:to>
      <xdr:col>64</xdr:col>
      <xdr:colOff>152400</xdr:colOff>
      <xdr:row>14</xdr:row>
      <xdr:rowOff>8527</xdr:rowOff>
    </xdr:to>
    <xdr:sp macro="" textlink="">
      <xdr:nvSpPr>
        <xdr:cNvPr id="473" name="楕円 472"/>
        <xdr:cNvSpPr/>
      </xdr:nvSpPr>
      <xdr:spPr>
        <a:xfrm>
          <a:off x="13462000" y="23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18704</xdr:rowOff>
    </xdr:from>
    <xdr:ext cx="762000" cy="259045"/>
    <xdr:sp macro="" textlink="">
      <xdr:nvSpPr>
        <xdr:cNvPr id="474" name="テキスト ボックス 473"/>
        <xdr:cNvSpPr txBox="1"/>
      </xdr:nvSpPr>
      <xdr:spPr>
        <a:xfrm>
          <a:off x="13131800" y="207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145677</xdr:colOff>
      <xdr:row>26</xdr:row>
      <xdr:rowOff>66488</xdr:rowOff>
    </xdr:from>
    <xdr:ext cx="9099176" cy="684307"/>
    <xdr:sp macro="" textlink="">
      <xdr:nvSpPr>
        <xdr:cNvPr id="475" name="テキスト ボックス 474">
          <a:extLst>
            <a:ext uri="{FF2B5EF4-FFF2-40B4-BE49-F238E27FC236}">
              <a16:creationId xmlns:a16="http://schemas.microsoft.com/office/drawing/2014/main" id="{B7833EC5-7802-49C9-93AF-5F55205E114C}"/>
            </a:ext>
          </a:extLst>
        </xdr:cNvPr>
        <xdr:cNvSpPr txBox="1"/>
      </xdr:nvSpPr>
      <xdr:spPr>
        <a:xfrm>
          <a:off x="784412" y="4436782"/>
          <a:ext cx="9099176" cy="6843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北海道芽室町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18,181
18,121
513.76
15,721,989
15,051,655
611,969
7,725,533
13,360,925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給については増となったが、これは会計年度任用職員（フルタイム）のの一部が社会保険から共済組合に移行したことなどが要因で、人件費総額は増となったが、投資的経費充当分も含めた人件費合計は減となり、昨年度と比べ１．３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今後においても職員定数適正化計画に基づき、人件費の抑制に努める。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133858</xdr:rowOff>
    </xdr:from>
    <xdr:to>
      <xdr:col>24</xdr:col>
      <xdr:colOff>25400</xdr:colOff>
      <xdr:row>41</xdr:row>
      <xdr:rowOff>143002</xdr:rowOff>
    </xdr:to>
    <xdr:cxnSp macro="">
      <xdr:nvCxnSpPr>
        <xdr:cNvPr id="59" name="直線コネクタ 58"/>
        <xdr:cNvCxnSpPr/>
      </xdr:nvCxnSpPr>
      <xdr:spPr>
        <a:xfrm flipV="1">
          <a:off x="4826000" y="579170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48785</xdr:rowOff>
    </xdr:from>
    <xdr:ext cx="762000" cy="259045"/>
    <xdr:sp macro="" textlink="">
      <xdr:nvSpPr>
        <xdr:cNvPr id="62" name="人件費最大値テキスト"/>
        <xdr:cNvSpPr txBox="1"/>
      </xdr:nvSpPr>
      <xdr:spPr>
        <a:xfrm>
          <a:off x="4914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133858</xdr:rowOff>
    </xdr:from>
    <xdr:to>
      <xdr:col>24</xdr:col>
      <xdr:colOff>114300</xdr:colOff>
      <xdr:row>33</xdr:row>
      <xdr:rowOff>133858</xdr:rowOff>
    </xdr:to>
    <xdr:cxnSp macro="">
      <xdr:nvCxnSpPr>
        <xdr:cNvPr id="63" name="直線コネクタ 62"/>
        <xdr:cNvCxnSpPr/>
      </xdr:nvCxnSpPr>
      <xdr:spPr>
        <a:xfrm>
          <a:off x="4737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110998</xdr:rowOff>
    </xdr:from>
    <xdr:to>
      <xdr:col>24</xdr:col>
      <xdr:colOff>25400</xdr:colOff>
      <xdr:row>36</xdr:row>
      <xdr:rowOff>58420</xdr:rowOff>
    </xdr:to>
    <xdr:cxnSp macro="">
      <xdr:nvCxnSpPr>
        <xdr:cNvPr id="64" name="直線コネクタ 63"/>
        <xdr:cNvCxnSpPr/>
      </xdr:nvCxnSpPr>
      <xdr:spPr>
        <a:xfrm flipV="1">
          <a:off x="3987800" y="611174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271</xdr:rowOff>
    </xdr:from>
    <xdr:ext cx="762000" cy="259045"/>
    <xdr:sp macro="" textlink="">
      <xdr:nvSpPr>
        <xdr:cNvPr id="65" name="人件費平均値テキスト"/>
        <xdr:cNvSpPr txBox="1"/>
      </xdr:nvSpPr>
      <xdr:spPr>
        <a:xfrm>
          <a:off x="4914900" y="6343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66" name="フローチャート: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156718</xdr:rowOff>
    </xdr:from>
    <xdr:to>
      <xdr:col>19</xdr:col>
      <xdr:colOff>187325</xdr:colOff>
      <xdr:row>36</xdr:row>
      <xdr:rowOff>58420</xdr:rowOff>
    </xdr:to>
    <xdr:cxnSp macro="">
      <xdr:nvCxnSpPr>
        <xdr:cNvPr id="67" name="直線コネクタ 66"/>
        <xdr:cNvCxnSpPr/>
      </xdr:nvCxnSpPr>
      <xdr:spPr>
        <a:xfrm>
          <a:off x="3098800" y="61574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68" name="フローチャート: 判断 67"/>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69" name="テキスト ボックス 68"/>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110998</xdr:rowOff>
    </xdr:from>
    <xdr:to>
      <xdr:col>15</xdr:col>
      <xdr:colOff>98425</xdr:colOff>
      <xdr:row>35</xdr:row>
      <xdr:rowOff>156718</xdr:rowOff>
    </xdr:to>
    <xdr:cxnSp macro="">
      <xdr:nvCxnSpPr>
        <xdr:cNvPr id="70" name="直線コネクタ 69"/>
        <xdr:cNvCxnSpPr/>
      </xdr:nvCxnSpPr>
      <xdr:spPr>
        <a:xfrm>
          <a:off x="2209800" y="61117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72" name="テキスト ボックス 71"/>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83566</xdr:rowOff>
    </xdr:from>
    <xdr:to>
      <xdr:col>11</xdr:col>
      <xdr:colOff>9525</xdr:colOff>
      <xdr:row>35</xdr:row>
      <xdr:rowOff>110998</xdr:rowOff>
    </xdr:to>
    <xdr:cxnSp macro="">
      <xdr:nvCxnSpPr>
        <xdr:cNvPr id="73" name="直線コネクタ 72"/>
        <xdr:cNvCxnSpPr/>
      </xdr:nvCxnSpPr>
      <xdr:spPr>
        <a:xfrm>
          <a:off x="1320800" y="60843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60198</xdr:rowOff>
    </xdr:from>
    <xdr:to>
      <xdr:col>24</xdr:col>
      <xdr:colOff>76200</xdr:colOff>
      <xdr:row>35</xdr:row>
      <xdr:rowOff>161798</xdr:rowOff>
    </xdr:to>
    <xdr:sp macro="" textlink="">
      <xdr:nvSpPr>
        <xdr:cNvPr id="83" name="楕円 82"/>
        <xdr:cNvSpPr/>
      </xdr:nvSpPr>
      <xdr:spPr>
        <a:xfrm>
          <a:off x="4775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76725</xdr:rowOff>
    </xdr:from>
    <xdr:ext cx="762000" cy="259045"/>
    <xdr:sp macro="" textlink="">
      <xdr:nvSpPr>
        <xdr:cNvPr id="84" name="人件費該当値テキスト"/>
        <xdr:cNvSpPr txBox="1"/>
      </xdr:nvSpPr>
      <xdr:spPr>
        <a:xfrm>
          <a:off x="4914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6" name="テキスト ボックス 85"/>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105918</xdr:rowOff>
    </xdr:from>
    <xdr:to>
      <xdr:col>15</xdr:col>
      <xdr:colOff>149225</xdr:colOff>
      <xdr:row>36</xdr:row>
      <xdr:rowOff>36068</xdr:rowOff>
    </xdr:to>
    <xdr:sp macro="" textlink="">
      <xdr:nvSpPr>
        <xdr:cNvPr id="87" name="楕円 86"/>
        <xdr:cNvSpPr/>
      </xdr:nvSpPr>
      <xdr:spPr>
        <a:xfrm>
          <a:off x="3048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46245</xdr:rowOff>
    </xdr:from>
    <xdr:ext cx="762000" cy="259045"/>
    <xdr:sp macro="" textlink="">
      <xdr:nvSpPr>
        <xdr:cNvPr id="88" name="テキスト ボックス 87"/>
        <xdr:cNvSpPr txBox="1"/>
      </xdr:nvSpPr>
      <xdr:spPr>
        <a:xfrm>
          <a:off x="2717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60198</xdr:rowOff>
    </xdr:from>
    <xdr:to>
      <xdr:col>11</xdr:col>
      <xdr:colOff>60325</xdr:colOff>
      <xdr:row>35</xdr:row>
      <xdr:rowOff>161798</xdr:rowOff>
    </xdr:to>
    <xdr:sp macro="" textlink="">
      <xdr:nvSpPr>
        <xdr:cNvPr id="89" name="楕円 88"/>
        <xdr:cNvSpPr/>
      </xdr:nvSpPr>
      <xdr:spPr>
        <a:xfrm>
          <a:off x="2159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525</xdr:rowOff>
    </xdr:from>
    <xdr:ext cx="762000" cy="259045"/>
    <xdr:sp macro="" textlink="">
      <xdr:nvSpPr>
        <xdr:cNvPr id="90" name="テキスト ボックス 89"/>
        <xdr:cNvSpPr txBox="1"/>
      </xdr:nvSpPr>
      <xdr:spPr>
        <a:xfrm>
          <a:off x="1828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32766</xdr:rowOff>
    </xdr:from>
    <xdr:to>
      <xdr:col>6</xdr:col>
      <xdr:colOff>171450</xdr:colOff>
      <xdr:row>35</xdr:row>
      <xdr:rowOff>134366</xdr:rowOff>
    </xdr:to>
    <xdr:sp macro="" textlink="">
      <xdr:nvSpPr>
        <xdr:cNvPr id="91" name="楕円 90"/>
        <xdr:cNvSpPr/>
      </xdr:nvSpPr>
      <xdr:spPr>
        <a:xfrm>
          <a:off x="1270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144543</xdr:rowOff>
    </xdr:from>
    <xdr:ext cx="762000" cy="259045"/>
    <xdr:sp macro="" textlink="">
      <xdr:nvSpPr>
        <xdr:cNvPr id="92" name="テキスト ボックス 91"/>
        <xdr:cNvSpPr txBox="1"/>
      </xdr:nvSpPr>
      <xdr:spPr>
        <a:xfrm>
          <a:off x="939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類似団体平均より物件費に係る経常収支比率が高い理由としては、行政改革大綱（現　行政経営ポリシー）に基づく、スクールバス運行業務委託や公共施設の指定管理者業務への移行など、業務の民間委託化の推進によるものである。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結果として、人件費（職員給与費）が類似団体を下回っている反面、物件費が上回っている。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19</xdr:row>
      <xdr:rowOff>6350</xdr:rowOff>
    </xdr:to>
    <xdr:cxnSp macro="">
      <xdr:nvCxnSpPr>
        <xdr:cNvPr id="120" name="直線コネクタ 119"/>
        <xdr:cNvCxnSpPr/>
      </xdr:nvCxnSpPr>
      <xdr:spPr>
        <a:xfrm flipV="1">
          <a:off x="16510000" y="2260600"/>
          <a:ext cx="0" cy="1003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149877</xdr:rowOff>
    </xdr:from>
    <xdr:ext cx="762000" cy="259045"/>
    <xdr:sp macro="" textlink="">
      <xdr:nvSpPr>
        <xdr:cNvPr id="121" name="物件費最小値テキスト"/>
        <xdr:cNvSpPr txBox="1"/>
      </xdr:nvSpPr>
      <xdr:spPr>
        <a:xfrm>
          <a:off x="165989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6350</xdr:rowOff>
    </xdr:from>
    <xdr:to>
      <xdr:col>82</xdr:col>
      <xdr:colOff>196850</xdr:colOff>
      <xdr:row>19</xdr:row>
      <xdr:rowOff>6350</xdr:rowOff>
    </xdr:to>
    <xdr:cxnSp macro="">
      <xdr:nvCxnSpPr>
        <xdr:cNvPr id="122" name="直線コネクタ 121"/>
        <xdr:cNvCxnSpPr/>
      </xdr:nvCxnSpPr>
      <xdr:spPr>
        <a:xfrm>
          <a:off x="16421100" y="326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3"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4" name="直線コネクタ 123"/>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18</xdr:row>
      <xdr:rowOff>139700</xdr:rowOff>
    </xdr:to>
    <xdr:cxnSp macro="">
      <xdr:nvCxnSpPr>
        <xdr:cNvPr id="125" name="直線コネクタ 124"/>
        <xdr:cNvCxnSpPr/>
      </xdr:nvCxnSpPr>
      <xdr:spPr>
        <a:xfrm flipV="1">
          <a:off x="15671800" y="3175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162577</xdr:rowOff>
    </xdr:from>
    <xdr:ext cx="762000" cy="259045"/>
    <xdr:sp macro="" textlink="">
      <xdr:nvSpPr>
        <xdr:cNvPr id="126" name="物件費平均値テキスト"/>
        <xdr:cNvSpPr txBox="1"/>
      </xdr:nvSpPr>
      <xdr:spPr>
        <a:xfrm>
          <a:off x="16598900" y="256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27" name="フローチャート: 判断 126"/>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139700</xdr:rowOff>
    </xdr:from>
    <xdr:to>
      <xdr:col>78</xdr:col>
      <xdr:colOff>69850</xdr:colOff>
      <xdr:row>20</xdr:row>
      <xdr:rowOff>139700</xdr:rowOff>
    </xdr:to>
    <xdr:cxnSp macro="">
      <xdr:nvCxnSpPr>
        <xdr:cNvPr id="128" name="直線コネクタ 127"/>
        <xdr:cNvCxnSpPr/>
      </xdr:nvCxnSpPr>
      <xdr:spPr>
        <a:xfrm flipV="1">
          <a:off x="14782800" y="3225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25400</xdr:rowOff>
    </xdr:from>
    <xdr:to>
      <xdr:col>78</xdr:col>
      <xdr:colOff>120650</xdr:colOff>
      <xdr:row>16</xdr:row>
      <xdr:rowOff>127000</xdr:rowOff>
    </xdr:to>
    <xdr:sp macro="" textlink="">
      <xdr:nvSpPr>
        <xdr:cNvPr id="129" name="フローチャート: 判断 128"/>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30" name="テキスト ボックス 129"/>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50800</xdr:rowOff>
    </xdr:from>
    <xdr:to>
      <xdr:col>73</xdr:col>
      <xdr:colOff>180975</xdr:colOff>
      <xdr:row>20</xdr:row>
      <xdr:rowOff>139700</xdr:rowOff>
    </xdr:to>
    <xdr:cxnSp macro="">
      <xdr:nvCxnSpPr>
        <xdr:cNvPr id="131" name="直線コネクタ 130"/>
        <xdr:cNvCxnSpPr/>
      </xdr:nvCxnSpPr>
      <xdr:spPr>
        <a:xfrm>
          <a:off x="13893800" y="3479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69850</xdr:rowOff>
    </xdr:from>
    <xdr:to>
      <xdr:col>74</xdr:col>
      <xdr:colOff>31750</xdr:colOff>
      <xdr:row>18</xdr:row>
      <xdr:rowOff>0</xdr:rowOff>
    </xdr:to>
    <xdr:sp macro="" textlink="">
      <xdr:nvSpPr>
        <xdr:cNvPr id="132" name="フローチャート: 判断 131"/>
        <xdr:cNvSpPr/>
      </xdr:nvSpPr>
      <xdr:spPr>
        <a:xfrm>
          <a:off x="147320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10177</xdr:rowOff>
    </xdr:from>
    <xdr:ext cx="762000" cy="259045"/>
    <xdr:sp macro="" textlink="">
      <xdr:nvSpPr>
        <xdr:cNvPr id="133" name="テキスト ボックス 132"/>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82550</xdr:rowOff>
    </xdr:from>
    <xdr:to>
      <xdr:col>69</xdr:col>
      <xdr:colOff>92075</xdr:colOff>
      <xdr:row>20</xdr:row>
      <xdr:rowOff>50800</xdr:rowOff>
    </xdr:to>
    <xdr:cxnSp macro="">
      <xdr:nvCxnSpPr>
        <xdr:cNvPr id="134" name="直線コネクタ 133"/>
        <xdr:cNvCxnSpPr/>
      </xdr:nvCxnSpPr>
      <xdr:spPr>
        <a:xfrm>
          <a:off x="13004800" y="3340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57150</xdr:rowOff>
    </xdr:from>
    <xdr:to>
      <xdr:col>69</xdr:col>
      <xdr:colOff>142875</xdr:colOff>
      <xdr:row>17</xdr:row>
      <xdr:rowOff>158750</xdr:rowOff>
    </xdr:to>
    <xdr:sp macro="" textlink="">
      <xdr:nvSpPr>
        <xdr:cNvPr id="135" name="フローチャート: 判断 134"/>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168927</xdr:rowOff>
    </xdr:from>
    <xdr:ext cx="762000" cy="259045"/>
    <xdr:sp macro="" textlink="">
      <xdr:nvSpPr>
        <xdr:cNvPr id="136" name="テキスト ボックス 135"/>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139700</xdr:rowOff>
    </xdr:from>
    <xdr:to>
      <xdr:col>65</xdr:col>
      <xdr:colOff>53975</xdr:colOff>
      <xdr:row>17</xdr:row>
      <xdr:rowOff>69850</xdr:rowOff>
    </xdr:to>
    <xdr:sp macro="" textlink="">
      <xdr:nvSpPr>
        <xdr:cNvPr id="137" name="フローチャート: 判断 136"/>
        <xdr:cNvSpPr/>
      </xdr:nvSpPr>
      <xdr:spPr>
        <a:xfrm>
          <a:off x="12954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80027</xdr:rowOff>
    </xdr:from>
    <xdr:ext cx="762000" cy="259045"/>
    <xdr:sp macro="" textlink="">
      <xdr:nvSpPr>
        <xdr:cNvPr id="138" name="テキスト ボックス 137"/>
        <xdr:cNvSpPr txBox="1"/>
      </xdr:nvSpPr>
      <xdr:spPr>
        <a:xfrm>
          <a:off x="12623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4" name="楕円 143"/>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118127</xdr:rowOff>
    </xdr:from>
    <xdr:ext cx="762000" cy="259045"/>
    <xdr:sp macro="" textlink="">
      <xdr:nvSpPr>
        <xdr:cNvPr id="145" name="物件費該当値テキスト"/>
        <xdr:cNvSpPr txBox="1"/>
      </xdr:nvSpPr>
      <xdr:spPr>
        <a:xfrm>
          <a:off x="165989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88900</xdr:rowOff>
    </xdr:from>
    <xdr:to>
      <xdr:col>78</xdr:col>
      <xdr:colOff>120650</xdr:colOff>
      <xdr:row>19</xdr:row>
      <xdr:rowOff>19050</xdr:rowOff>
    </xdr:to>
    <xdr:sp macro="" textlink="">
      <xdr:nvSpPr>
        <xdr:cNvPr id="146" name="楕円 145"/>
        <xdr:cNvSpPr/>
      </xdr:nvSpPr>
      <xdr:spPr>
        <a:xfrm>
          <a:off x="15621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47" name="テキスト ボックス 146"/>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88900</xdr:rowOff>
    </xdr:from>
    <xdr:to>
      <xdr:col>74</xdr:col>
      <xdr:colOff>31750</xdr:colOff>
      <xdr:row>21</xdr:row>
      <xdr:rowOff>19050</xdr:rowOff>
    </xdr:to>
    <xdr:sp macro="" textlink="">
      <xdr:nvSpPr>
        <xdr:cNvPr id="148" name="楕円 147"/>
        <xdr:cNvSpPr/>
      </xdr:nvSpPr>
      <xdr:spPr>
        <a:xfrm>
          <a:off x="14732000" y="35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3827</xdr:rowOff>
    </xdr:from>
    <xdr:ext cx="762000" cy="259045"/>
    <xdr:sp macro="" textlink="">
      <xdr:nvSpPr>
        <xdr:cNvPr id="149" name="テキスト ボックス 148"/>
        <xdr:cNvSpPr txBox="1"/>
      </xdr:nvSpPr>
      <xdr:spPr>
        <a:xfrm>
          <a:off x="144018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0</xdr:rowOff>
    </xdr:from>
    <xdr:to>
      <xdr:col>69</xdr:col>
      <xdr:colOff>142875</xdr:colOff>
      <xdr:row>20</xdr:row>
      <xdr:rowOff>101600</xdr:rowOff>
    </xdr:to>
    <xdr:sp macro="" textlink="">
      <xdr:nvSpPr>
        <xdr:cNvPr id="150" name="楕円 149"/>
        <xdr:cNvSpPr/>
      </xdr:nvSpPr>
      <xdr:spPr>
        <a:xfrm>
          <a:off x="13843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86377</xdr:rowOff>
    </xdr:from>
    <xdr:ext cx="762000" cy="259045"/>
    <xdr:sp macro="" textlink="">
      <xdr:nvSpPr>
        <xdr:cNvPr id="151" name="テキスト ボックス 150"/>
        <xdr:cNvSpPr txBox="1"/>
      </xdr:nvSpPr>
      <xdr:spPr>
        <a:xfrm>
          <a:off x="13512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31750</xdr:rowOff>
    </xdr:from>
    <xdr:to>
      <xdr:col>65</xdr:col>
      <xdr:colOff>53975</xdr:colOff>
      <xdr:row>19</xdr:row>
      <xdr:rowOff>133350</xdr:rowOff>
    </xdr:to>
    <xdr:sp macro="" textlink="">
      <xdr:nvSpPr>
        <xdr:cNvPr id="152" name="楕円 151"/>
        <xdr:cNvSpPr/>
      </xdr:nvSpPr>
      <xdr:spPr>
        <a:xfrm>
          <a:off x="12954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118127</xdr:rowOff>
    </xdr:from>
    <xdr:ext cx="762000" cy="259045"/>
    <xdr:sp macro="" textlink="">
      <xdr:nvSpPr>
        <xdr:cNvPr id="153" name="テキスト ボックス 152"/>
        <xdr:cNvSpPr txBox="1"/>
      </xdr:nvSpPr>
      <xdr:spPr>
        <a:xfrm>
          <a:off x="126238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扶助費については、０．９ポイント減となった。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今後は、扶助費の増が予想されることから、他の義務的経費の削減を図ることで抑制に努める。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161290</xdr:rowOff>
    </xdr:to>
    <xdr:cxnSp macro="">
      <xdr:nvCxnSpPr>
        <xdr:cNvPr id="179" name="直線コネクタ 178"/>
        <xdr:cNvCxnSpPr/>
      </xdr:nvCxnSpPr>
      <xdr:spPr>
        <a:xfrm flipV="1">
          <a:off x="4826000" y="9202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2"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3" name="直線コネクタ 182"/>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46990</xdr:rowOff>
    </xdr:from>
    <xdr:to>
      <xdr:col>24</xdr:col>
      <xdr:colOff>25400</xdr:colOff>
      <xdr:row>60</xdr:row>
      <xdr:rowOff>81280</xdr:rowOff>
    </xdr:to>
    <xdr:cxnSp macro="">
      <xdr:nvCxnSpPr>
        <xdr:cNvPr id="184" name="直線コネクタ 183"/>
        <xdr:cNvCxnSpPr/>
      </xdr:nvCxnSpPr>
      <xdr:spPr>
        <a:xfrm flipV="1">
          <a:off x="3987800" y="1016254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86" name="フローチャート: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81280</xdr:rowOff>
    </xdr:from>
    <xdr:to>
      <xdr:col>19</xdr:col>
      <xdr:colOff>187325</xdr:colOff>
      <xdr:row>60</xdr:row>
      <xdr:rowOff>104140</xdr:rowOff>
    </xdr:to>
    <xdr:cxnSp macro="">
      <xdr:nvCxnSpPr>
        <xdr:cNvPr id="187" name="直線コネクタ 186"/>
        <xdr:cNvCxnSpPr/>
      </xdr:nvCxnSpPr>
      <xdr:spPr>
        <a:xfrm flipV="1">
          <a:off x="3098800" y="10368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30480</xdr:rowOff>
    </xdr:from>
    <xdr:to>
      <xdr:col>20</xdr:col>
      <xdr:colOff>38100</xdr:colOff>
      <xdr:row>58</xdr:row>
      <xdr:rowOff>132080</xdr:rowOff>
    </xdr:to>
    <xdr:sp macro="" textlink="">
      <xdr:nvSpPr>
        <xdr:cNvPr id="188" name="フローチャート: 判断 187"/>
        <xdr:cNvSpPr/>
      </xdr:nvSpPr>
      <xdr:spPr>
        <a:xfrm>
          <a:off x="3937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142257</xdr:rowOff>
    </xdr:from>
    <xdr:ext cx="736600" cy="259045"/>
    <xdr:sp macro="" textlink="">
      <xdr:nvSpPr>
        <xdr:cNvPr id="189" name="テキスト ボックス 188"/>
        <xdr:cNvSpPr txBox="1"/>
      </xdr:nvSpPr>
      <xdr:spPr>
        <a:xfrm>
          <a:off x="3606800" y="974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35560</xdr:rowOff>
    </xdr:from>
    <xdr:to>
      <xdr:col>15</xdr:col>
      <xdr:colOff>98425</xdr:colOff>
      <xdr:row>60</xdr:row>
      <xdr:rowOff>104140</xdr:rowOff>
    </xdr:to>
    <xdr:cxnSp macro="">
      <xdr:nvCxnSpPr>
        <xdr:cNvPr id="190" name="直線コネクタ 189"/>
        <xdr:cNvCxnSpPr/>
      </xdr:nvCxnSpPr>
      <xdr:spPr>
        <a:xfrm>
          <a:off x="2209800" y="10322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30480</xdr:rowOff>
    </xdr:from>
    <xdr:to>
      <xdr:col>15</xdr:col>
      <xdr:colOff>149225</xdr:colOff>
      <xdr:row>58</xdr:row>
      <xdr:rowOff>132080</xdr:rowOff>
    </xdr:to>
    <xdr:sp macro="" textlink="">
      <xdr:nvSpPr>
        <xdr:cNvPr id="191" name="フローチャート: 判断 190"/>
        <xdr:cNvSpPr/>
      </xdr:nvSpPr>
      <xdr:spPr>
        <a:xfrm>
          <a:off x="3048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142257</xdr:rowOff>
    </xdr:from>
    <xdr:ext cx="762000" cy="259045"/>
    <xdr:sp macro="" textlink="">
      <xdr:nvSpPr>
        <xdr:cNvPr id="192" name="テキスト ボックス 191"/>
        <xdr:cNvSpPr txBox="1"/>
      </xdr:nvSpPr>
      <xdr:spPr>
        <a:xfrm>
          <a:off x="2717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35560</xdr:rowOff>
    </xdr:from>
    <xdr:to>
      <xdr:col>11</xdr:col>
      <xdr:colOff>9525</xdr:colOff>
      <xdr:row>61</xdr:row>
      <xdr:rowOff>1270</xdr:rowOff>
    </xdr:to>
    <xdr:cxnSp macro="">
      <xdr:nvCxnSpPr>
        <xdr:cNvPr id="193" name="直線コネクタ 192"/>
        <xdr:cNvCxnSpPr/>
      </xdr:nvCxnSpPr>
      <xdr:spPr>
        <a:xfrm flipV="1">
          <a:off x="1320800" y="103225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4" name="フローチャート: 判断 193"/>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165117</xdr:rowOff>
    </xdr:from>
    <xdr:ext cx="762000" cy="259045"/>
    <xdr:sp macro="" textlink="">
      <xdr:nvSpPr>
        <xdr:cNvPr id="195" name="テキスト ボックス 194"/>
        <xdr:cNvSpPr txBox="1"/>
      </xdr:nvSpPr>
      <xdr:spPr>
        <a:xfrm>
          <a:off x="1828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196" name="フローチャート: 判断 195"/>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119397</xdr:rowOff>
    </xdr:from>
    <xdr:ext cx="762000" cy="259045"/>
    <xdr:sp macro="" textlink="">
      <xdr:nvSpPr>
        <xdr:cNvPr id="197" name="テキスト ボックス 196"/>
        <xdr:cNvSpPr txBox="1"/>
      </xdr:nvSpPr>
      <xdr:spPr>
        <a:xfrm>
          <a:off x="939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203" name="楕円 202"/>
        <xdr:cNvSpPr/>
      </xdr:nvSpPr>
      <xdr:spPr>
        <a:xfrm>
          <a:off x="4775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139717</xdr:rowOff>
    </xdr:from>
    <xdr:ext cx="762000" cy="259045"/>
    <xdr:sp macro="" textlink="">
      <xdr:nvSpPr>
        <xdr:cNvPr id="204" name="扶助費該当値テキスト"/>
        <xdr:cNvSpPr txBox="1"/>
      </xdr:nvSpPr>
      <xdr:spPr>
        <a:xfrm>
          <a:off x="4914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30480</xdr:rowOff>
    </xdr:from>
    <xdr:to>
      <xdr:col>20</xdr:col>
      <xdr:colOff>38100</xdr:colOff>
      <xdr:row>60</xdr:row>
      <xdr:rowOff>132080</xdr:rowOff>
    </xdr:to>
    <xdr:sp macro="" textlink="">
      <xdr:nvSpPr>
        <xdr:cNvPr id="205" name="楕円 204"/>
        <xdr:cNvSpPr/>
      </xdr:nvSpPr>
      <xdr:spPr>
        <a:xfrm>
          <a:off x="3937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116857</xdr:rowOff>
    </xdr:from>
    <xdr:ext cx="736600" cy="259045"/>
    <xdr:sp macro="" textlink="">
      <xdr:nvSpPr>
        <xdr:cNvPr id="206" name="テキスト ボックス 205"/>
        <xdr:cNvSpPr txBox="1"/>
      </xdr:nvSpPr>
      <xdr:spPr>
        <a:xfrm>
          <a:off x="3606800" y="1040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53340</xdr:rowOff>
    </xdr:from>
    <xdr:to>
      <xdr:col>15</xdr:col>
      <xdr:colOff>149225</xdr:colOff>
      <xdr:row>60</xdr:row>
      <xdr:rowOff>154940</xdr:rowOff>
    </xdr:to>
    <xdr:sp macro="" textlink="">
      <xdr:nvSpPr>
        <xdr:cNvPr id="207" name="楕円 206"/>
        <xdr:cNvSpPr/>
      </xdr:nvSpPr>
      <xdr:spPr>
        <a:xfrm>
          <a:off x="3048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139717</xdr:rowOff>
    </xdr:from>
    <xdr:ext cx="762000" cy="259045"/>
    <xdr:sp macro="" textlink="">
      <xdr:nvSpPr>
        <xdr:cNvPr id="208" name="テキスト ボックス 207"/>
        <xdr:cNvSpPr txBox="1"/>
      </xdr:nvSpPr>
      <xdr:spPr>
        <a:xfrm>
          <a:off x="2717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156210</xdr:rowOff>
    </xdr:from>
    <xdr:to>
      <xdr:col>11</xdr:col>
      <xdr:colOff>60325</xdr:colOff>
      <xdr:row>60</xdr:row>
      <xdr:rowOff>86360</xdr:rowOff>
    </xdr:to>
    <xdr:sp macro="" textlink="">
      <xdr:nvSpPr>
        <xdr:cNvPr id="209" name="楕円 208"/>
        <xdr:cNvSpPr/>
      </xdr:nvSpPr>
      <xdr:spPr>
        <a:xfrm>
          <a:off x="2159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71137</xdr:rowOff>
    </xdr:from>
    <xdr:ext cx="762000" cy="259045"/>
    <xdr:sp macro="" textlink="">
      <xdr:nvSpPr>
        <xdr:cNvPr id="210" name="テキスト ボックス 209"/>
        <xdr:cNvSpPr txBox="1"/>
      </xdr:nvSpPr>
      <xdr:spPr>
        <a:xfrm>
          <a:off x="1828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121920</xdr:rowOff>
    </xdr:from>
    <xdr:to>
      <xdr:col>6</xdr:col>
      <xdr:colOff>171450</xdr:colOff>
      <xdr:row>61</xdr:row>
      <xdr:rowOff>52070</xdr:rowOff>
    </xdr:to>
    <xdr:sp macro="" textlink="">
      <xdr:nvSpPr>
        <xdr:cNvPr id="211" name="楕円 210"/>
        <xdr:cNvSpPr/>
      </xdr:nvSpPr>
      <xdr:spPr>
        <a:xfrm>
          <a:off x="1270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36847</xdr:rowOff>
    </xdr:from>
    <xdr:ext cx="762000" cy="259045"/>
    <xdr:sp macro="" textlink="">
      <xdr:nvSpPr>
        <xdr:cNvPr id="212" name="テキスト ボックス 211"/>
        <xdr:cNvSpPr txBox="1"/>
      </xdr:nvSpPr>
      <xdr:spPr>
        <a:xfrm>
          <a:off x="939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特別会計に対する繰出金の大幅な減少は見込めないことから、簡易水道特別会計など、他会計における使用料の適正化による収入増を図るとともに、緊急度に応じた事業選択及び維持管理経費の見直しを行い一般会計の負担額（繰出金）の削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62</xdr:row>
      <xdr:rowOff>12700</xdr:rowOff>
    </xdr:to>
    <xdr:cxnSp macro="">
      <xdr:nvCxnSpPr>
        <xdr:cNvPr id="240" name="直線コネクタ 239"/>
        <xdr:cNvCxnSpPr/>
      </xdr:nvCxnSpPr>
      <xdr:spPr>
        <a:xfrm flipV="1">
          <a:off x="16510000" y="9251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1"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2" name="直線コネクタ 241"/>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43"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44" name="直線コネクタ 243"/>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50800</xdr:rowOff>
    </xdr:from>
    <xdr:to>
      <xdr:col>82</xdr:col>
      <xdr:colOff>107950</xdr:colOff>
      <xdr:row>55</xdr:row>
      <xdr:rowOff>165100</xdr:rowOff>
    </xdr:to>
    <xdr:cxnSp macro="">
      <xdr:nvCxnSpPr>
        <xdr:cNvPr id="245" name="直線コネクタ 244"/>
        <xdr:cNvCxnSpPr/>
      </xdr:nvCxnSpPr>
      <xdr:spPr>
        <a:xfrm flipV="1">
          <a:off x="15671800" y="930910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67327</xdr:rowOff>
    </xdr:from>
    <xdr:ext cx="762000" cy="259045"/>
    <xdr:sp macro="" textlink="">
      <xdr:nvSpPr>
        <xdr:cNvPr id="246" name="その他平均値テキスト"/>
        <xdr:cNvSpPr txBox="1"/>
      </xdr:nvSpPr>
      <xdr:spPr>
        <a:xfrm>
          <a:off x="16598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95250</xdr:rowOff>
    </xdr:from>
    <xdr:to>
      <xdr:col>82</xdr:col>
      <xdr:colOff>158750</xdr:colOff>
      <xdr:row>57</xdr:row>
      <xdr:rowOff>25400</xdr:rowOff>
    </xdr:to>
    <xdr:sp macro="" textlink="">
      <xdr:nvSpPr>
        <xdr:cNvPr id="247" name="フローチャート: 判断 246"/>
        <xdr:cNvSpPr/>
      </xdr:nvSpPr>
      <xdr:spPr>
        <a:xfrm>
          <a:off x="16459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127000</xdr:rowOff>
    </xdr:from>
    <xdr:to>
      <xdr:col>78</xdr:col>
      <xdr:colOff>69850</xdr:colOff>
      <xdr:row>55</xdr:row>
      <xdr:rowOff>165100</xdr:rowOff>
    </xdr:to>
    <xdr:cxnSp macro="">
      <xdr:nvCxnSpPr>
        <xdr:cNvPr id="248" name="直線コネクタ 247"/>
        <xdr:cNvCxnSpPr/>
      </xdr:nvCxnSpPr>
      <xdr:spPr>
        <a:xfrm>
          <a:off x="14782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49" name="フローチャート: 判断 248"/>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50" name="テキスト ボックス 249"/>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127000</xdr:rowOff>
    </xdr:to>
    <xdr:cxnSp macro="">
      <xdr:nvCxnSpPr>
        <xdr:cNvPr id="251" name="直線コネクタ 250"/>
        <xdr:cNvCxnSpPr/>
      </xdr:nvCxnSpPr>
      <xdr:spPr>
        <a:xfrm>
          <a:off x="13893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152400</xdr:rowOff>
    </xdr:from>
    <xdr:to>
      <xdr:col>74</xdr:col>
      <xdr:colOff>31750</xdr:colOff>
      <xdr:row>58</xdr:row>
      <xdr:rowOff>82550</xdr:rowOff>
    </xdr:to>
    <xdr:sp macro="" textlink="">
      <xdr:nvSpPr>
        <xdr:cNvPr id="252" name="フローチャート: 判断 251"/>
        <xdr:cNvSpPr/>
      </xdr:nvSpPr>
      <xdr:spPr>
        <a:xfrm>
          <a:off x="14732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67327</xdr:rowOff>
    </xdr:from>
    <xdr:ext cx="762000" cy="259045"/>
    <xdr:sp macro="" textlink="">
      <xdr:nvSpPr>
        <xdr:cNvPr id="253" name="テキスト ボックス 252"/>
        <xdr:cNvSpPr txBox="1"/>
      </xdr:nvSpPr>
      <xdr:spPr>
        <a:xfrm>
          <a:off x="14401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56</xdr:row>
      <xdr:rowOff>50800</xdr:rowOff>
    </xdr:to>
    <xdr:cxnSp macro="">
      <xdr:nvCxnSpPr>
        <xdr:cNvPr id="254" name="直線コネクタ 253"/>
        <xdr:cNvCxnSpPr/>
      </xdr:nvCxnSpPr>
      <xdr:spPr>
        <a:xfrm flipV="1">
          <a:off x="13004800" y="9499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114300</xdr:rowOff>
    </xdr:from>
    <xdr:to>
      <xdr:col>69</xdr:col>
      <xdr:colOff>142875</xdr:colOff>
      <xdr:row>58</xdr:row>
      <xdr:rowOff>44450</xdr:rowOff>
    </xdr:to>
    <xdr:sp macro="" textlink="">
      <xdr:nvSpPr>
        <xdr:cNvPr id="255" name="フローチャート: 判断 254"/>
        <xdr:cNvSpPr/>
      </xdr:nvSpPr>
      <xdr:spPr>
        <a:xfrm>
          <a:off x="13843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29227</xdr:rowOff>
    </xdr:from>
    <xdr:ext cx="762000" cy="259045"/>
    <xdr:sp macro="" textlink="">
      <xdr:nvSpPr>
        <xdr:cNvPr id="256" name="テキスト ボックス 255"/>
        <xdr:cNvSpPr txBox="1"/>
      </xdr:nvSpPr>
      <xdr:spPr>
        <a:xfrm>
          <a:off x="13512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57" name="フローチャート: 判断 256"/>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58" name="テキスト ボックス 257"/>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0</xdr:rowOff>
    </xdr:from>
    <xdr:to>
      <xdr:col>82</xdr:col>
      <xdr:colOff>158750</xdr:colOff>
      <xdr:row>54</xdr:row>
      <xdr:rowOff>101600</xdr:rowOff>
    </xdr:to>
    <xdr:sp macro="" textlink="">
      <xdr:nvSpPr>
        <xdr:cNvPr id="264" name="楕円 263"/>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80027</xdr:rowOff>
    </xdr:from>
    <xdr:ext cx="762000" cy="259045"/>
    <xdr:sp macro="" textlink="">
      <xdr:nvSpPr>
        <xdr:cNvPr id="265" name="その他該当値テキスト"/>
        <xdr:cNvSpPr txBox="1"/>
      </xdr:nvSpPr>
      <xdr:spPr>
        <a:xfrm>
          <a:off x="16598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114300</xdr:rowOff>
    </xdr:from>
    <xdr:to>
      <xdr:col>78</xdr:col>
      <xdr:colOff>120650</xdr:colOff>
      <xdr:row>56</xdr:row>
      <xdr:rowOff>44450</xdr:rowOff>
    </xdr:to>
    <xdr:sp macro="" textlink="">
      <xdr:nvSpPr>
        <xdr:cNvPr id="266" name="楕円 265"/>
        <xdr:cNvSpPr/>
      </xdr:nvSpPr>
      <xdr:spPr>
        <a:xfrm>
          <a:off x="15621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54627</xdr:rowOff>
    </xdr:from>
    <xdr:ext cx="736600" cy="259045"/>
    <xdr:sp macro="" textlink="">
      <xdr:nvSpPr>
        <xdr:cNvPr id="267" name="テキスト ボックス 266"/>
        <xdr:cNvSpPr txBox="1"/>
      </xdr:nvSpPr>
      <xdr:spPr>
        <a:xfrm>
          <a:off x="15290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76200</xdr:rowOff>
    </xdr:from>
    <xdr:to>
      <xdr:col>74</xdr:col>
      <xdr:colOff>31750</xdr:colOff>
      <xdr:row>56</xdr:row>
      <xdr:rowOff>6350</xdr:rowOff>
    </xdr:to>
    <xdr:sp macro="" textlink="">
      <xdr:nvSpPr>
        <xdr:cNvPr id="268" name="楕円 267"/>
        <xdr:cNvSpPr/>
      </xdr:nvSpPr>
      <xdr:spPr>
        <a:xfrm>
          <a:off x="14732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16527</xdr:rowOff>
    </xdr:from>
    <xdr:ext cx="762000" cy="259045"/>
    <xdr:sp macro="" textlink="">
      <xdr:nvSpPr>
        <xdr:cNvPr id="269" name="テキスト ボックス 268"/>
        <xdr:cNvSpPr txBox="1"/>
      </xdr:nvSpPr>
      <xdr:spPr>
        <a:xfrm>
          <a:off x="14401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70" name="楕円 269"/>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71" name="テキスト ボックス 270"/>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2" name="楕円 271"/>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3" name="テキスト ボックス 272"/>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補助費等については、特別定額給付金や農林産業費における補助金の減などにより経常経費全体に占める補助費の割合は０．９ポイント減となった。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今後においても補助費等は増加傾向にあることから、他の消費的経費を抑制するとともに、事務事業評価による補助金及び負担金の適正化を図りながら削減に努める。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42</xdr:row>
      <xdr:rowOff>18143</xdr:rowOff>
    </xdr:to>
    <xdr:cxnSp macro="">
      <xdr:nvCxnSpPr>
        <xdr:cNvPr id="303" name="直線コネクタ 302"/>
        <xdr:cNvCxnSpPr/>
      </xdr:nvCxnSpPr>
      <xdr:spPr>
        <a:xfrm flipV="1">
          <a:off x="16510000" y="57603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161670</xdr:rowOff>
    </xdr:from>
    <xdr:ext cx="762000" cy="259045"/>
    <xdr:sp macro="" textlink="">
      <xdr:nvSpPr>
        <xdr:cNvPr id="304" name="補助費等最小値テキスト"/>
        <xdr:cNvSpPr txBox="1"/>
      </xdr:nvSpPr>
      <xdr:spPr>
        <a:xfrm>
          <a:off x="16598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18143</xdr:rowOff>
    </xdr:from>
    <xdr:to>
      <xdr:col>82</xdr:col>
      <xdr:colOff>196850</xdr:colOff>
      <xdr:row>42</xdr:row>
      <xdr:rowOff>18143</xdr:rowOff>
    </xdr:to>
    <xdr:cxnSp macro="">
      <xdr:nvCxnSpPr>
        <xdr:cNvPr id="305" name="直線コネクタ 304"/>
        <xdr:cNvCxnSpPr/>
      </xdr:nvCxnSpPr>
      <xdr:spPr>
        <a:xfrm>
          <a:off x="16421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06"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07" name="直線コネクタ 306"/>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75293</xdr:rowOff>
    </xdr:from>
    <xdr:to>
      <xdr:col>82</xdr:col>
      <xdr:colOff>107950</xdr:colOff>
      <xdr:row>40</xdr:row>
      <xdr:rowOff>1815</xdr:rowOff>
    </xdr:to>
    <xdr:cxnSp macro="">
      <xdr:nvCxnSpPr>
        <xdr:cNvPr id="308" name="直線コネクタ 307"/>
        <xdr:cNvCxnSpPr/>
      </xdr:nvCxnSpPr>
      <xdr:spPr>
        <a:xfrm flipV="1">
          <a:off x="15671800" y="67618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57349</xdr:rowOff>
    </xdr:from>
    <xdr:ext cx="762000" cy="259045"/>
    <xdr:sp macro="" textlink="">
      <xdr:nvSpPr>
        <xdr:cNvPr id="309" name="補助費等平均値テキスト"/>
        <xdr:cNvSpPr txBox="1"/>
      </xdr:nvSpPr>
      <xdr:spPr>
        <a:xfrm>
          <a:off x="16598900" y="6229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40822</xdr:rowOff>
    </xdr:from>
    <xdr:to>
      <xdr:col>82</xdr:col>
      <xdr:colOff>158750</xdr:colOff>
      <xdr:row>37</xdr:row>
      <xdr:rowOff>142422</xdr:rowOff>
    </xdr:to>
    <xdr:sp macro="" textlink="">
      <xdr:nvSpPr>
        <xdr:cNvPr id="310" name="フローチャート: 判断 309"/>
        <xdr:cNvSpPr/>
      </xdr:nvSpPr>
      <xdr:spPr>
        <a:xfrm>
          <a:off x="16459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1815</xdr:rowOff>
    </xdr:from>
    <xdr:to>
      <xdr:col>78</xdr:col>
      <xdr:colOff>69850</xdr:colOff>
      <xdr:row>40</xdr:row>
      <xdr:rowOff>12700</xdr:rowOff>
    </xdr:to>
    <xdr:cxnSp macro="">
      <xdr:nvCxnSpPr>
        <xdr:cNvPr id="311" name="直線コネクタ 310"/>
        <xdr:cNvCxnSpPr/>
      </xdr:nvCxnSpPr>
      <xdr:spPr>
        <a:xfrm flipV="1">
          <a:off x="14782800" y="6859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95250</xdr:rowOff>
    </xdr:from>
    <xdr:to>
      <xdr:col>78</xdr:col>
      <xdr:colOff>120650</xdr:colOff>
      <xdr:row>38</xdr:row>
      <xdr:rowOff>25400</xdr:rowOff>
    </xdr:to>
    <xdr:sp macro="" textlink="">
      <xdr:nvSpPr>
        <xdr:cNvPr id="312" name="フローチャート: 判断 311"/>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35577</xdr:rowOff>
    </xdr:from>
    <xdr:ext cx="736600" cy="259045"/>
    <xdr:sp macro="" textlink="">
      <xdr:nvSpPr>
        <xdr:cNvPr id="313" name="テキスト ボックス 312"/>
        <xdr:cNvSpPr txBox="1"/>
      </xdr:nvSpPr>
      <xdr:spPr>
        <a:xfrm>
          <a:off x="15290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151493</xdr:rowOff>
    </xdr:from>
    <xdr:to>
      <xdr:col>73</xdr:col>
      <xdr:colOff>180975</xdr:colOff>
      <xdr:row>40</xdr:row>
      <xdr:rowOff>12700</xdr:rowOff>
    </xdr:to>
    <xdr:cxnSp macro="">
      <xdr:nvCxnSpPr>
        <xdr:cNvPr id="314" name="直線コネクタ 313"/>
        <xdr:cNvCxnSpPr/>
      </xdr:nvCxnSpPr>
      <xdr:spPr>
        <a:xfrm>
          <a:off x="13893800" y="6838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84364</xdr:rowOff>
    </xdr:from>
    <xdr:to>
      <xdr:col>74</xdr:col>
      <xdr:colOff>31750</xdr:colOff>
      <xdr:row>38</xdr:row>
      <xdr:rowOff>14514</xdr:rowOff>
    </xdr:to>
    <xdr:sp macro="" textlink="">
      <xdr:nvSpPr>
        <xdr:cNvPr id="315" name="フローチャート: 判断 314"/>
        <xdr:cNvSpPr/>
      </xdr:nvSpPr>
      <xdr:spPr>
        <a:xfrm>
          <a:off x="14732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24691</xdr:rowOff>
    </xdr:from>
    <xdr:ext cx="762000" cy="259045"/>
    <xdr:sp macro="" textlink="">
      <xdr:nvSpPr>
        <xdr:cNvPr id="316" name="テキスト ボックス 315"/>
        <xdr:cNvSpPr txBox="1"/>
      </xdr:nvSpPr>
      <xdr:spPr>
        <a:xfrm>
          <a:off x="14401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86178</xdr:rowOff>
    </xdr:from>
    <xdr:to>
      <xdr:col>69</xdr:col>
      <xdr:colOff>92075</xdr:colOff>
      <xdr:row>39</xdr:row>
      <xdr:rowOff>151493</xdr:rowOff>
    </xdr:to>
    <xdr:cxnSp macro="">
      <xdr:nvCxnSpPr>
        <xdr:cNvPr id="317" name="直線コネクタ 316"/>
        <xdr:cNvCxnSpPr/>
      </xdr:nvCxnSpPr>
      <xdr:spPr>
        <a:xfrm>
          <a:off x="13004800" y="6772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18" name="フローチャート: 判断 317"/>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35577</xdr:rowOff>
    </xdr:from>
    <xdr:ext cx="762000" cy="259045"/>
    <xdr:sp macro="" textlink="">
      <xdr:nvSpPr>
        <xdr:cNvPr id="319" name="テキスト ボックス 318"/>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149678</xdr:rowOff>
    </xdr:from>
    <xdr:to>
      <xdr:col>65</xdr:col>
      <xdr:colOff>53975</xdr:colOff>
      <xdr:row>38</xdr:row>
      <xdr:rowOff>79828</xdr:rowOff>
    </xdr:to>
    <xdr:sp macro="" textlink="">
      <xdr:nvSpPr>
        <xdr:cNvPr id="320" name="フローチャート: 判断 319"/>
        <xdr:cNvSpPr/>
      </xdr:nvSpPr>
      <xdr:spPr>
        <a:xfrm>
          <a:off x="12954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90005</xdr:rowOff>
    </xdr:from>
    <xdr:ext cx="762000" cy="259045"/>
    <xdr:sp macro="" textlink="">
      <xdr:nvSpPr>
        <xdr:cNvPr id="321" name="テキスト ボックス 320"/>
        <xdr:cNvSpPr txBox="1"/>
      </xdr:nvSpPr>
      <xdr:spPr>
        <a:xfrm>
          <a:off x="12623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24493</xdr:rowOff>
    </xdr:from>
    <xdr:to>
      <xdr:col>82</xdr:col>
      <xdr:colOff>158750</xdr:colOff>
      <xdr:row>39</xdr:row>
      <xdr:rowOff>126093</xdr:rowOff>
    </xdr:to>
    <xdr:sp macro="" textlink="">
      <xdr:nvSpPr>
        <xdr:cNvPr id="327" name="楕円 326"/>
        <xdr:cNvSpPr/>
      </xdr:nvSpPr>
      <xdr:spPr>
        <a:xfrm>
          <a:off x="164592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168020</xdr:rowOff>
    </xdr:from>
    <xdr:ext cx="762000" cy="259045"/>
    <xdr:sp macro="" textlink="">
      <xdr:nvSpPr>
        <xdr:cNvPr id="328" name="補助費等該当値テキスト"/>
        <xdr:cNvSpPr txBox="1"/>
      </xdr:nvSpPr>
      <xdr:spPr>
        <a:xfrm>
          <a:off x="16598900" y="668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122465</xdr:rowOff>
    </xdr:from>
    <xdr:to>
      <xdr:col>78</xdr:col>
      <xdr:colOff>120650</xdr:colOff>
      <xdr:row>40</xdr:row>
      <xdr:rowOff>52615</xdr:rowOff>
    </xdr:to>
    <xdr:sp macro="" textlink="">
      <xdr:nvSpPr>
        <xdr:cNvPr id="329" name="楕円 328"/>
        <xdr:cNvSpPr/>
      </xdr:nvSpPr>
      <xdr:spPr>
        <a:xfrm>
          <a:off x="15621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37392</xdr:rowOff>
    </xdr:from>
    <xdr:ext cx="736600" cy="259045"/>
    <xdr:sp macro="" textlink="">
      <xdr:nvSpPr>
        <xdr:cNvPr id="330" name="テキスト ボックス 329"/>
        <xdr:cNvSpPr txBox="1"/>
      </xdr:nvSpPr>
      <xdr:spPr>
        <a:xfrm>
          <a:off x="15290800" y="6895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133350</xdr:rowOff>
    </xdr:from>
    <xdr:to>
      <xdr:col>74</xdr:col>
      <xdr:colOff>31750</xdr:colOff>
      <xdr:row>40</xdr:row>
      <xdr:rowOff>63500</xdr:rowOff>
    </xdr:to>
    <xdr:sp macro="" textlink="">
      <xdr:nvSpPr>
        <xdr:cNvPr id="331" name="楕円 330"/>
        <xdr:cNvSpPr/>
      </xdr:nvSpPr>
      <xdr:spPr>
        <a:xfrm>
          <a:off x="14732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48277</xdr:rowOff>
    </xdr:from>
    <xdr:ext cx="762000" cy="259045"/>
    <xdr:sp macro="" textlink="">
      <xdr:nvSpPr>
        <xdr:cNvPr id="332" name="テキスト ボックス 331"/>
        <xdr:cNvSpPr txBox="1"/>
      </xdr:nvSpPr>
      <xdr:spPr>
        <a:xfrm>
          <a:off x="14401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100693</xdr:rowOff>
    </xdr:from>
    <xdr:to>
      <xdr:col>69</xdr:col>
      <xdr:colOff>142875</xdr:colOff>
      <xdr:row>40</xdr:row>
      <xdr:rowOff>30843</xdr:rowOff>
    </xdr:to>
    <xdr:sp macro="" textlink="">
      <xdr:nvSpPr>
        <xdr:cNvPr id="333" name="楕円 332"/>
        <xdr:cNvSpPr/>
      </xdr:nvSpPr>
      <xdr:spPr>
        <a:xfrm>
          <a:off x="13843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15620</xdr:rowOff>
    </xdr:from>
    <xdr:ext cx="762000" cy="259045"/>
    <xdr:sp macro="" textlink="">
      <xdr:nvSpPr>
        <xdr:cNvPr id="334" name="テキスト ボックス 333"/>
        <xdr:cNvSpPr txBox="1"/>
      </xdr:nvSpPr>
      <xdr:spPr>
        <a:xfrm>
          <a:off x="13512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35378</xdr:rowOff>
    </xdr:from>
    <xdr:to>
      <xdr:col>65</xdr:col>
      <xdr:colOff>53975</xdr:colOff>
      <xdr:row>39</xdr:row>
      <xdr:rowOff>136978</xdr:rowOff>
    </xdr:to>
    <xdr:sp macro="" textlink="">
      <xdr:nvSpPr>
        <xdr:cNvPr id="335" name="楕円 334"/>
        <xdr:cNvSpPr/>
      </xdr:nvSpPr>
      <xdr:spPr>
        <a:xfrm>
          <a:off x="12954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121755</xdr:rowOff>
    </xdr:from>
    <xdr:ext cx="762000" cy="259045"/>
    <xdr:sp macro="" textlink="">
      <xdr:nvSpPr>
        <xdr:cNvPr id="336" name="テキスト ボックス 335"/>
        <xdr:cNvSpPr txBox="1"/>
      </xdr:nvSpPr>
      <xdr:spPr>
        <a:xfrm>
          <a:off x="12623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地方債残高は平成２８年度の台風被害の復旧以降増加傾向にあり、本年度においても役場庁舎建設事業、光ファイバー整備事業などにより元利償還金を上回る地方債発行額となった。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類似団体平均を下回っているが、公債費に係る経常収支比率は依然として高い状況にある。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今後においても計画的な公共施設等への財政負担が見込まれることから、新規地方債の発行を必要最小限に抑えるなど、緊急度や住民ニーズを的確に把握した事業の選択に努める。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123190</xdr:rowOff>
    </xdr:from>
    <xdr:to>
      <xdr:col>24</xdr:col>
      <xdr:colOff>25400</xdr:colOff>
      <xdr:row>81</xdr:row>
      <xdr:rowOff>107950</xdr:rowOff>
    </xdr:to>
    <xdr:cxnSp macro="">
      <xdr:nvCxnSpPr>
        <xdr:cNvPr id="364" name="直線コネクタ 363"/>
        <xdr:cNvCxnSpPr/>
      </xdr:nvCxnSpPr>
      <xdr:spPr>
        <a:xfrm flipV="1">
          <a:off x="4826000" y="12981940"/>
          <a:ext cx="0" cy="101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5"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6" name="直線コネクタ 365"/>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38117</xdr:rowOff>
    </xdr:from>
    <xdr:ext cx="762000" cy="259045"/>
    <xdr:sp macro="" textlink="">
      <xdr:nvSpPr>
        <xdr:cNvPr id="367" name="公債費最大値テキスト"/>
        <xdr:cNvSpPr txBox="1"/>
      </xdr:nvSpPr>
      <xdr:spPr>
        <a:xfrm>
          <a:off x="4914900" y="1272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123190</xdr:rowOff>
    </xdr:from>
    <xdr:to>
      <xdr:col>24</xdr:col>
      <xdr:colOff>114300</xdr:colOff>
      <xdr:row>75</xdr:row>
      <xdr:rowOff>123190</xdr:rowOff>
    </xdr:to>
    <xdr:cxnSp macro="">
      <xdr:nvCxnSpPr>
        <xdr:cNvPr id="368" name="直線コネクタ 367"/>
        <xdr:cNvCxnSpPr/>
      </xdr:nvCxnSpPr>
      <xdr:spPr>
        <a:xfrm>
          <a:off x="4737100" y="129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161290</xdr:rowOff>
    </xdr:from>
    <xdr:to>
      <xdr:col>24</xdr:col>
      <xdr:colOff>25400</xdr:colOff>
      <xdr:row>75</xdr:row>
      <xdr:rowOff>123190</xdr:rowOff>
    </xdr:to>
    <xdr:cxnSp macro="">
      <xdr:nvCxnSpPr>
        <xdr:cNvPr id="369" name="直線コネクタ 368"/>
        <xdr:cNvCxnSpPr/>
      </xdr:nvCxnSpPr>
      <xdr:spPr>
        <a:xfrm>
          <a:off x="3987800" y="1267714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0" name="公債費平均値テキスト"/>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1" name="フローチャート: 判断 370"/>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161290</xdr:rowOff>
    </xdr:from>
    <xdr:to>
      <xdr:col>19</xdr:col>
      <xdr:colOff>187325</xdr:colOff>
      <xdr:row>75</xdr:row>
      <xdr:rowOff>77470</xdr:rowOff>
    </xdr:to>
    <xdr:cxnSp macro="">
      <xdr:nvCxnSpPr>
        <xdr:cNvPr id="372" name="直線コネクタ 371"/>
        <xdr:cNvCxnSpPr/>
      </xdr:nvCxnSpPr>
      <xdr:spPr>
        <a:xfrm flipV="1">
          <a:off x="3098800" y="1267714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83820</xdr:rowOff>
    </xdr:from>
    <xdr:to>
      <xdr:col>20</xdr:col>
      <xdr:colOff>38100</xdr:colOff>
      <xdr:row>79</xdr:row>
      <xdr:rowOff>13970</xdr:rowOff>
    </xdr:to>
    <xdr:sp macro="" textlink="">
      <xdr:nvSpPr>
        <xdr:cNvPr id="373" name="フローチャート: 判断 372"/>
        <xdr:cNvSpPr/>
      </xdr:nvSpPr>
      <xdr:spPr>
        <a:xfrm>
          <a:off x="3937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170197</xdr:rowOff>
    </xdr:from>
    <xdr:ext cx="736600" cy="259045"/>
    <xdr:sp macro="" textlink="">
      <xdr:nvSpPr>
        <xdr:cNvPr id="374" name="テキスト ボックス 373"/>
        <xdr:cNvSpPr txBox="1"/>
      </xdr:nvSpPr>
      <xdr:spPr>
        <a:xfrm>
          <a:off x="3606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39370</xdr:rowOff>
    </xdr:from>
    <xdr:to>
      <xdr:col>15</xdr:col>
      <xdr:colOff>98425</xdr:colOff>
      <xdr:row>75</xdr:row>
      <xdr:rowOff>77470</xdr:rowOff>
    </xdr:to>
    <xdr:cxnSp macro="">
      <xdr:nvCxnSpPr>
        <xdr:cNvPr id="375" name="直線コネクタ 374"/>
        <xdr:cNvCxnSpPr/>
      </xdr:nvCxnSpPr>
      <xdr:spPr>
        <a:xfrm>
          <a:off x="2209800" y="12898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53339</xdr:rowOff>
    </xdr:from>
    <xdr:to>
      <xdr:col>15</xdr:col>
      <xdr:colOff>149225</xdr:colOff>
      <xdr:row>78</xdr:row>
      <xdr:rowOff>154939</xdr:rowOff>
    </xdr:to>
    <xdr:sp macro="" textlink="">
      <xdr:nvSpPr>
        <xdr:cNvPr id="376" name="フローチャート: 判断 375"/>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139716</xdr:rowOff>
    </xdr:from>
    <xdr:ext cx="762000" cy="259045"/>
    <xdr:sp macro="" textlink="">
      <xdr:nvSpPr>
        <xdr:cNvPr id="377" name="テキスト ボックス 376"/>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39370</xdr:rowOff>
    </xdr:from>
    <xdr:to>
      <xdr:col>11</xdr:col>
      <xdr:colOff>9525</xdr:colOff>
      <xdr:row>75</xdr:row>
      <xdr:rowOff>62230</xdr:rowOff>
    </xdr:to>
    <xdr:cxnSp macro="">
      <xdr:nvCxnSpPr>
        <xdr:cNvPr id="378" name="直線コネクタ 377"/>
        <xdr:cNvCxnSpPr/>
      </xdr:nvCxnSpPr>
      <xdr:spPr>
        <a:xfrm flipV="1">
          <a:off x="1320800" y="12898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91439</xdr:rowOff>
    </xdr:from>
    <xdr:to>
      <xdr:col>11</xdr:col>
      <xdr:colOff>60325</xdr:colOff>
      <xdr:row>79</xdr:row>
      <xdr:rowOff>21589</xdr:rowOff>
    </xdr:to>
    <xdr:sp macro="" textlink="">
      <xdr:nvSpPr>
        <xdr:cNvPr id="379" name="フローチャート: 判断 378"/>
        <xdr:cNvSpPr/>
      </xdr:nvSpPr>
      <xdr:spPr>
        <a:xfrm>
          <a:off x="2159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6366</xdr:rowOff>
    </xdr:from>
    <xdr:ext cx="762000" cy="259045"/>
    <xdr:sp macro="" textlink="">
      <xdr:nvSpPr>
        <xdr:cNvPr id="380" name="テキスト ボックス 379"/>
        <xdr:cNvSpPr txBox="1"/>
      </xdr:nvSpPr>
      <xdr:spPr>
        <a:xfrm>
          <a:off x="1828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114300</xdr:rowOff>
    </xdr:from>
    <xdr:to>
      <xdr:col>6</xdr:col>
      <xdr:colOff>171450</xdr:colOff>
      <xdr:row>79</xdr:row>
      <xdr:rowOff>44450</xdr:rowOff>
    </xdr:to>
    <xdr:sp macro="" textlink="">
      <xdr:nvSpPr>
        <xdr:cNvPr id="381" name="フローチャート: 判断 380"/>
        <xdr:cNvSpPr/>
      </xdr:nvSpPr>
      <xdr:spPr>
        <a:xfrm>
          <a:off x="1270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29227</xdr:rowOff>
    </xdr:from>
    <xdr:ext cx="762000" cy="259045"/>
    <xdr:sp macro="" textlink="">
      <xdr:nvSpPr>
        <xdr:cNvPr id="382" name="テキスト ボックス 381"/>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72390</xdr:rowOff>
    </xdr:from>
    <xdr:to>
      <xdr:col>24</xdr:col>
      <xdr:colOff>76200</xdr:colOff>
      <xdr:row>76</xdr:row>
      <xdr:rowOff>2539</xdr:rowOff>
    </xdr:to>
    <xdr:sp macro="" textlink="">
      <xdr:nvSpPr>
        <xdr:cNvPr id="388" name="楕円 387"/>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152417</xdr:rowOff>
    </xdr:from>
    <xdr:ext cx="762000" cy="259045"/>
    <xdr:sp macro="" textlink="">
      <xdr:nvSpPr>
        <xdr:cNvPr id="389" name="公債費該当値テキスト"/>
        <xdr:cNvSpPr txBox="1"/>
      </xdr:nvSpPr>
      <xdr:spPr>
        <a:xfrm>
          <a:off x="4914900" y="1283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110490</xdr:rowOff>
    </xdr:from>
    <xdr:to>
      <xdr:col>20</xdr:col>
      <xdr:colOff>38100</xdr:colOff>
      <xdr:row>74</xdr:row>
      <xdr:rowOff>40640</xdr:rowOff>
    </xdr:to>
    <xdr:sp macro="" textlink="">
      <xdr:nvSpPr>
        <xdr:cNvPr id="390" name="楕円 389"/>
        <xdr:cNvSpPr/>
      </xdr:nvSpPr>
      <xdr:spPr>
        <a:xfrm>
          <a:off x="3937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50817</xdr:rowOff>
    </xdr:from>
    <xdr:ext cx="736600" cy="259045"/>
    <xdr:sp macro="" textlink="">
      <xdr:nvSpPr>
        <xdr:cNvPr id="391" name="テキスト ボックス 390"/>
        <xdr:cNvSpPr txBox="1"/>
      </xdr:nvSpPr>
      <xdr:spPr>
        <a:xfrm>
          <a:off x="3606800" y="1239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92" name="楕円 391"/>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138447</xdr:rowOff>
    </xdr:from>
    <xdr:ext cx="762000" cy="259045"/>
    <xdr:sp macro="" textlink="">
      <xdr:nvSpPr>
        <xdr:cNvPr id="393" name="テキスト ボックス 392"/>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160020</xdr:rowOff>
    </xdr:from>
    <xdr:to>
      <xdr:col>11</xdr:col>
      <xdr:colOff>60325</xdr:colOff>
      <xdr:row>75</xdr:row>
      <xdr:rowOff>90170</xdr:rowOff>
    </xdr:to>
    <xdr:sp macro="" textlink="">
      <xdr:nvSpPr>
        <xdr:cNvPr id="394" name="楕円 393"/>
        <xdr:cNvSpPr/>
      </xdr:nvSpPr>
      <xdr:spPr>
        <a:xfrm>
          <a:off x="2159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100347</xdr:rowOff>
    </xdr:from>
    <xdr:ext cx="762000" cy="259045"/>
    <xdr:sp macro="" textlink="">
      <xdr:nvSpPr>
        <xdr:cNvPr id="395" name="テキスト ボックス 394"/>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xdr:rowOff>
    </xdr:from>
    <xdr:to>
      <xdr:col>6</xdr:col>
      <xdr:colOff>171450</xdr:colOff>
      <xdr:row>75</xdr:row>
      <xdr:rowOff>113030</xdr:rowOff>
    </xdr:to>
    <xdr:sp macro="" textlink="">
      <xdr:nvSpPr>
        <xdr:cNvPr id="396" name="楕円 395"/>
        <xdr:cNvSpPr/>
      </xdr:nvSpPr>
      <xdr:spPr>
        <a:xfrm>
          <a:off x="1270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123207</xdr:rowOff>
    </xdr:from>
    <xdr:ext cx="762000" cy="259045"/>
    <xdr:sp macro="" textlink="">
      <xdr:nvSpPr>
        <xdr:cNvPr id="397" name="テキスト ボックス 396"/>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公債費以外については、経常収支比率が前年と比べ減となったことから５ポイント減となったものの、依然として類似団体を上回っていることから、適正な財政運営に努める。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107950</xdr:rowOff>
    </xdr:from>
    <xdr:to>
      <xdr:col>82</xdr:col>
      <xdr:colOff>107950</xdr:colOff>
      <xdr:row>79</xdr:row>
      <xdr:rowOff>161289</xdr:rowOff>
    </xdr:to>
    <xdr:cxnSp macro="">
      <xdr:nvCxnSpPr>
        <xdr:cNvPr id="425" name="直線コネクタ 424"/>
        <xdr:cNvCxnSpPr/>
      </xdr:nvCxnSpPr>
      <xdr:spPr>
        <a:xfrm flipV="1">
          <a:off x="16510000" y="12623800"/>
          <a:ext cx="0" cy="1082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133366</xdr:rowOff>
    </xdr:from>
    <xdr:ext cx="762000" cy="259045"/>
    <xdr:sp macro="" textlink="">
      <xdr:nvSpPr>
        <xdr:cNvPr id="426" name="公債費以外最小値テキスト"/>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161289</xdr:rowOff>
    </xdr:from>
    <xdr:to>
      <xdr:col>82</xdr:col>
      <xdr:colOff>196850</xdr:colOff>
      <xdr:row>79</xdr:row>
      <xdr:rowOff>161289</xdr:rowOff>
    </xdr:to>
    <xdr:cxnSp macro="">
      <xdr:nvCxnSpPr>
        <xdr:cNvPr id="427" name="直線コネクタ 426"/>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22877</xdr:rowOff>
    </xdr:from>
    <xdr:ext cx="762000" cy="259045"/>
    <xdr:sp macro="" textlink="">
      <xdr:nvSpPr>
        <xdr:cNvPr id="428"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107950</xdr:rowOff>
    </xdr:from>
    <xdr:to>
      <xdr:col>82</xdr:col>
      <xdr:colOff>196850</xdr:colOff>
      <xdr:row>73</xdr:row>
      <xdr:rowOff>107950</xdr:rowOff>
    </xdr:to>
    <xdr:cxnSp macro="">
      <xdr:nvCxnSpPr>
        <xdr:cNvPr id="429" name="直線コネクタ 428"/>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79</xdr:row>
      <xdr:rowOff>107950</xdr:rowOff>
    </xdr:to>
    <xdr:cxnSp macro="">
      <xdr:nvCxnSpPr>
        <xdr:cNvPr id="430" name="直線コネクタ 429"/>
        <xdr:cNvCxnSpPr/>
      </xdr:nvCxnSpPr>
      <xdr:spPr>
        <a:xfrm flipV="1">
          <a:off x="15671800" y="132715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62247</xdr:rowOff>
    </xdr:from>
    <xdr:ext cx="762000" cy="259045"/>
    <xdr:sp macro="" textlink="">
      <xdr:nvSpPr>
        <xdr:cNvPr id="43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45720</xdr:rowOff>
    </xdr:from>
    <xdr:to>
      <xdr:col>82</xdr:col>
      <xdr:colOff>158750</xdr:colOff>
      <xdr:row>76</xdr:row>
      <xdr:rowOff>147320</xdr:rowOff>
    </xdr:to>
    <xdr:sp macro="" textlink="">
      <xdr:nvSpPr>
        <xdr:cNvPr id="432" name="フローチャート: 判断 43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107950</xdr:rowOff>
    </xdr:from>
    <xdr:to>
      <xdr:col>78</xdr:col>
      <xdr:colOff>69850</xdr:colOff>
      <xdr:row>80</xdr:row>
      <xdr:rowOff>81280</xdr:rowOff>
    </xdr:to>
    <xdr:cxnSp macro="">
      <xdr:nvCxnSpPr>
        <xdr:cNvPr id="433" name="直線コネクタ 432"/>
        <xdr:cNvCxnSpPr/>
      </xdr:nvCxnSpPr>
      <xdr:spPr>
        <a:xfrm flipV="1">
          <a:off x="14782800" y="136525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4" name="フローチャート: 判断 433"/>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35" name="テキスト ボックス 434"/>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92711</xdr:rowOff>
    </xdr:from>
    <xdr:to>
      <xdr:col>73</xdr:col>
      <xdr:colOff>180975</xdr:colOff>
      <xdr:row>80</xdr:row>
      <xdr:rowOff>81280</xdr:rowOff>
    </xdr:to>
    <xdr:cxnSp macro="">
      <xdr:nvCxnSpPr>
        <xdr:cNvPr id="436" name="直線コネクタ 435"/>
        <xdr:cNvCxnSpPr/>
      </xdr:nvCxnSpPr>
      <xdr:spPr>
        <a:xfrm>
          <a:off x="13893800" y="1363726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30480</xdr:rowOff>
    </xdr:from>
    <xdr:to>
      <xdr:col>74</xdr:col>
      <xdr:colOff>31750</xdr:colOff>
      <xdr:row>78</xdr:row>
      <xdr:rowOff>132080</xdr:rowOff>
    </xdr:to>
    <xdr:sp macro="" textlink="">
      <xdr:nvSpPr>
        <xdr:cNvPr id="437" name="フローチャート: 判断 436"/>
        <xdr:cNvSpPr/>
      </xdr:nvSpPr>
      <xdr:spPr>
        <a:xfrm>
          <a:off x="14732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142257</xdr:rowOff>
    </xdr:from>
    <xdr:ext cx="762000" cy="259045"/>
    <xdr:sp macro="" textlink="">
      <xdr:nvSpPr>
        <xdr:cNvPr id="438" name="テキスト ボックス 437"/>
        <xdr:cNvSpPr txBox="1"/>
      </xdr:nvSpPr>
      <xdr:spPr>
        <a:xfrm>
          <a:off x="14401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46989</xdr:rowOff>
    </xdr:from>
    <xdr:to>
      <xdr:col>69</xdr:col>
      <xdr:colOff>92075</xdr:colOff>
      <xdr:row>79</xdr:row>
      <xdr:rowOff>92711</xdr:rowOff>
    </xdr:to>
    <xdr:cxnSp macro="">
      <xdr:nvCxnSpPr>
        <xdr:cNvPr id="439" name="直線コネクタ 438"/>
        <xdr:cNvCxnSpPr/>
      </xdr:nvCxnSpPr>
      <xdr:spPr>
        <a:xfrm>
          <a:off x="13004800" y="135915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40" name="フローチャート: 判断 439"/>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41" name="テキスト ボックス 440"/>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42" name="フローチャート: 判断 441"/>
        <xdr:cNvSpPr/>
      </xdr:nvSpPr>
      <xdr:spPr>
        <a:xfrm>
          <a:off x="12954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50816</xdr:rowOff>
    </xdr:from>
    <xdr:ext cx="762000" cy="259045"/>
    <xdr:sp macro="" textlink="">
      <xdr:nvSpPr>
        <xdr:cNvPr id="443" name="テキスト ボックス 442"/>
        <xdr:cNvSpPr txBox="1"/>
      </xdr:nvSpPr>
      <xdr:spPr>
        <a:xfrm>
          <a:off x="12623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9" name="楕円 448"/>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50"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57150</xdr:rowOff>
    </xdr:from>
    <xdr:to>
      <xdr:col>78</xdr:col>
      <xdr:colOff>120650</xdr:colOff>
      <xdr:row>79</xdr:row>
      <xdr:rowOff>158750</xdr:rowOff>
    </xdr:to>
    <xdr:sp macro="" textlink="">
      <xdr:nvSpPr>
        <xdr:cNvPr id="451" name="楕円 450"/>
        <xdr:cNvSpPr/>
      </xdr:nvSpPr>
      <xdr:spPr>
        <a:xfrm>
          <a:off x="15621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143527</xdr:rowOff>
    </xdr:from>
    <xdr:ext cx="736600" cy="259045"/>
    <xdr:sp macro="" textlink="">
      <xdr:nvSpPr>
        <xdr:cNvPr id="452" name="テキスト ボックス 451"/>
        <xdr:cNvSpPr txBox="1"/>
      </xdr:nvSpPr>
      <xdr:spPr>
        <a:xfrm>
          <a:off x="15290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30480</xdr:rowOff>
    </xdr:from>
    <xdr:to>
      <xdr:col>74</xdr:col>
      <xdr:colOff>31750</xdr:colOff>
      <xdr:row>80</xdr:row>
      <xdr:rowOff>132080</xdr:rowOff>
    </xdr:to>
    <xdr:sp macro="" textlink="">
      <xdr:nvSpPr>
        <xdr:cNvPr id="453" name="楕円 452"/>
        <xdr:cNvSpPr/>
      </xdr:nvSpPr>
      <xdr:spPr>
        <a:xfrm>
          <a:off x="14732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116857</xdr:rowOff>
    </xdr:from>
    <xdr:ext cx="762000" cy="259045"/>
    <xdr:sp macro="" textlink="">
      <xdr:nvSpPr>
        <xdr:cNvPr id="454" name="テキスト ボックス 453"/>
        <xdr:cNvSpPr txBox="1"/>
      </xdr:nvSpPr>
      <xdr:spPr>
        <a:xfrm>
          <a:off x="14401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41911</xdr:rowOff>
    </xdr:from>
    <xdr:to>
      <xdr:col>69</xdr:col>
      <xdr:colOff>142875</xdr:colOff>
      <xdr:row>79</xdr:row>
      <xdr:rowOff>143511</xdr:rowOff>
    </xdr:to>
    <xdr:sp macro="" textlink="">
      <xdr:nvSpPr>
        <xdr:cNvPr id="455" name="楕円 454"/>
        <xdr:cNvSpPr/>
      </xdr:nvSpPr>
      <xdr:spPr>
        <a:xfrm>
          <a:off x="13843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128288</xdr:rowOff>
    </xdr:from>
    <xdr:ext cx="762000" cy="259045"/>
    <xdr:sp macro="" textlink="">
      <xdr:nvSpPr>
        <xdr:cNvPr id="456" name="テキスト ボックス 455"/>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167639</xdr:rowOff>
    </xdr:from>
    <xdr:to>
      <xdr:col>65</xdr:col>
      <xdr:colOff>53975</xdr:colOff>
      <xdr:row>79</xdr:row>
      <xdr:rowOff>97789</xdr:rowOff>
    </xdr:to>
    <xdr:sp macro="" textlink="">
      <xdr:nvSpPr>
        <xdr:cNvPr id="457" name="楕円 456"/>
        <xdr:cNvSpPr/>
      </xdr:nvSpPr>
      <xdr:spPr>
        <a:xfrm>
          <a:off x="12954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82566</xdr:rowOff>
    </xdr:from>
    <xdr:ext cx="762000" cy="259045"/>
    <xdr:sp macro="" textlink="">
      <xdr:nvSpPr>
        <xdr:cNvPr id="458" name="テキスト ボックス 457"/>
        <xdr:cNvSpPr txBox="1"/>
      </xdr:nvSpPr>
      <xdr:spPr>
        <a:xfrm>
          <a:off x="12623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北海道芽室町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29312</xdr:rowOff>
    </xdr:from>
    <xdr:to>
      <xdr:col>29</xdr:col>
      <xdr:colOff>127000</xdr:colOff>
      <xdr:row>20</xdr:row>
      <xdr:rowOff>112388</xdr:rowOff>
    </xdr:to>
    <xdr:cxnSp macro="">
      <xdr:nvCxnSpPr>
        <xdr:cNvPr id="45" name="直線コネクタ 44"/>
        <xdr:cNvCxnSpPr/>
      </xdr:nvCxnSpPr>
      <xdr:spPr bwMode="auto">
        <a:xfrm flipV="1">
          <a:off x="5651500" y="2134337"/>
          <a:ext cx="0" cy="14546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84465</xdr:rowOff>
    </xdr:from>
    <xdr:ext cx="762000" cy="259045"/>
    <xdr:sp macro="" textlink="">
      <xdr:nvSpPr>
        <xdr:cNvPr id="46" name="人口1人当たり決算額の推移最小値テキスト130"/>
        <xdr:cNvSpPr txBox="1"/>
      </xdr:nvSpPr>
      <xdr:spPr>
        <a:xfrm>
          <a:off x="5740400" y="356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112388</xdr:rowOff>
    </xdr:from>
    <xdr:to>
      <xdr:col>30</xdr:col>
      <xdr:colOff>25400</xdr:colOff>
      <xdr:row>20</xdr:row>
      <xdr:rowOff>112388</xdr:rowOff>
    </xdr:to>
    <xdr:cxnSp macro="">
      <xdr:nvCxnSpPr>
        <xdr:cNvPr id="47" name="直線コネクタ 46"/>
        <xdr:cNvCxnSpPr/>
      </xdr:nvCxnSpPr>
      <xdr:spPr bwMode="auto">
        <a:xfrm>
          <a:off x="5562600" y="3589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115689</xdr:rowOff>
    </xdr:from>
    <xdr:ext cx="762000" cy="259045"/>
    <xdr:sp macro="" textlink="">
      <xdr:nvSpPr>
        <xdr:cNvPr id="48" name="人口1人当たり決算額の推移最大値テキスト130"/>
        <xdr:cNvSpPr txBox="1"/>
      </xdr:nvSpPr>
      <xdr:spPr>
        <a:xfrm>
          <a:off x="5740400" y="187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29312</xdr:rowOff>
    </xdr:from>
    <xdr:to>
      <xdr:col>30</xdr:col>
      <xdr:colOff>25400</xdr:colOff>
      <xdr:row>12</xdr:row>
      <xdr:rowOff>29312</xdr:rowOff>
    </xdr:to>
    <xdr:cxnSp macro="">
      <xdr:nvCxnSpPr>
        <xdr:cNvPr id="49" name="直線コネクタ 48"/>
        <xdr:cNvCxnSpPr/>
      </xdr:nvCxnSpPr>
      <xdr:spPr bwMode="auto">
        <a:xfrm>
          <a:off x="5562600" y="21343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88310</xdr:rowOff>
    </xdr:from>
    <xdr:to>
      <xdr:col>29</xdr:col>
      <xdr:colOff>127000</xdr:colOff>
      <xdr:row>18</xdr:row>
      <xdr:rowOff>112655</xdr:rowOff>
    </xdr:to>
    <xdr:cxnSp macro="">
      <xdr:nvCxnSpPr>
        <xdr:cNvPr id="50" name="直線コネクタ 49"/>
        <xdr:cNvCxnSpPr/>
      </xdr:nvCxnSpPr>
      <xdr:spPr bwMode="auto">
        <a:xfrm flipV="1">
          <a:off x="5003800" y="3222035"/>
          <a:ext cx="647700" cy="24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9745</xdr:rowOff>
    </xdr:from>
    <xdr:ext cx="762000" cy="259045"/>
    <xdr:sp macro="" textlink="">
      <xdr:nvSpPr>
        <xdr:cNvPr id="51" name="人口1人当たり決算額の推移平均値テキスト130"/>
        <xdr:cNvSpPr txBox="1"/>
      </xdr:nvSpPr>
      <xdr:spPr>
        <a:xfrm>
          <a:off x="5740400" y="2800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164668</xdr:rowOff>
    </xdr:from>
    <xdr:to>
      <xdr:col>29</xdr:col>
      <xdr:colOff>177800</xdr:colOff>
      <xdr:row>17</xdr:row>
      <xdr:rowOff>94818</xdr:rowOff>
    </xdr:to>
    <xdr:sp macro="" textlink="">
      <xdr:nvSpPr>
        <xdr:cNvPr id="52" name="フローチャート: 判断 51"/>
        <xdr:cNvSpPr/>
      </xdr:nvSpPr>
      <xdr:spPr bwMode="auto">
        <a:xfrm>
          <a:off x="5600700" y="2955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112655</xdr:rowOff>
    </xdr:from>
    <xdr:to>
      <xdr:col>26</xdr:col>
      <xdr:colOff>50800</xdr:colOff>
      <xdr:row>19</xdr:row>
      <xdr:rowOff>137097</xdr:rowOff>
    </xdr:to>
    <xdr:cxnSp macro="">
      <xdr:nvCxnSpPr>
        <xdr:cNvPr id="53" name="直線コネクタ 52"/>
        <xdr:cNvCxnSpPr/>
      </xdr:nvCxnSpPr>
      <xdr:spPr bwMode="auto">
        <a:xfrm flipV="1">
          <a:off x="4305300" y="3246380"/>
          <a:ext cx="698500" cy="195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111804</xdr:rowOff>
    </xdr:from>
    <xdr:to>
      <xdr:col>26</xdr:col>
      <xdr:colOff>101600</xdr:colOff>
      <xdr:row>18</xdr:row>
      <xdr:rowOff>41954</xdr:rowOff>
    </xdr:to>
    <xdr:sp macro="" textlink="">
      <xdr:nvSpPr>
        <xdr:cNvPr id="54" name="フローチャート: 判断 53"/>
        <xdr:cNvSpPr/>
      </xdr:nvSpPr>
      <xdr:spPr bwMode="auto">
        <a:xfrm>
          <a:off x="4953000" y="30740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52131</xdr:rowOff>
    </xdr:from>
    <xdr:ext cx="736600" cy="259045"/>
    <xdr:sp macro="" textlink="">
      <xdr:nvSpPr>
        <xdr:cNvPr id="55" name="テキスト ボックス 54"/>
        <xdr:cNvSpPr txBox="1"/>
      </xdr:nvSpPr>
      <xdr:spPr>
        <a:xfrm>
          <a:off x="4622800" y="2842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137097</xdr:rowOff>
    </xdr:from>
    <xdr:to>
      <xdr:col>22</xdr:col>
      <xdr:colOff>114300</xdr:colOff>
      <xdr:row>20</xdr:row>
      <xdr:rowOff>9709</xdr:rowOff>
    </xdr:to>
    <xdr:cxnSp macro="">
      <xdr:nvCxnSpPr>
        <xdr:cNvPr id="56" name="直線コネクタ 55"/>
        <xdr:cNvCxnSpPr/>
      </xdr:nvCxnSpPr>
      <xdr:spPr bwMode="auto">
        <a:xfrm flipV="1">
          <a:off x="3606800" y="3442272"/>
          <a:ext cx="698500" cy="44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130854</xdr:rowOff>
    </xdr:from>
    <xdr:to>
      <xdr:col>22</xdr:col>
      <xdr:colOff>165100</xdr:colOff>
      <xdr:row>18</xdr:row>
      <xdr:rowOff>61004</xdr:rowOff>
    </xdr:to>
    <xdr:sp macro="" textlink="">
      <xdr:nvSpPr>
        <xdr:cNvPr id="57" name="フローチャート: 判断 56"/>
        <xdr:cNvSpPr/>
      </xdr:nvSpPr>
      <xdr:spPr bwMode="auto">
        <a:xfrm>
          <a:off x="4254500" y="3093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71181</xdr:rowOff>
    </xdr:from>
    <xdr:ext cx="762000" cy="259045"/>
    <xdr:sp macro="" textlink="">
      <xdr:nvSpPr>
        <xdr:cNvPr id="58" name="テキスト ボックス 57"/>
        <xdr:cNvSpPr txBox="1"/>
      </xdr:nvSpPr>
      <xdr:spPr>
        <a:xfrm>
          <a:off x="3924300" y="286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9709</xdr:rowOff>
    </xdr:from>
    <xdr:to>
      <xdr:col>18</xdr:col>
      <xdr:colOff>177800</xdr:colOff>
      <xdr:row>20</xdr:row>
      <xdr:rowOff>51162</xdr:rowOff>
    </xdr:to>
    <xdr:cxnSp macro="">
      <xdr:nvCxnSpPr>
        <xdr:cNvPr id="59" name="直線コネクタ 58"/>
        <xdr:cNvCxnSpPr/>
      </xdr:nvCxnSpPr>
      <xdr:spPr bwMode="auto">
        <a:xfrm flipV="1">
          <a:off x="2908300" y="3486334"/>
          <a:ext cx="698500" cy="41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42405</xdr:rowOff>
    </xdr:from>
    <xdr:to>
      <xdr:col>19</xdr:col>
      <xdr:colOff>38100</xdr:colOff>
      <xdr:row>18</xdr:row>
      <xdr:rowOff>144005</xdr:rowOff>
    </xdr:to>
    <xdr:sp macro="" textlink="">
      <xdr:nvSpPr>
        <xdr:cNvPr id="60" name="フローチャート: 判断 59"/>
        <xdr:cNvSpPr/>
      </xdr:nvSpPr>
      <xdr:spPr bwMode="auto">
        <a:xfrm>
          <a:off x="3556000" y="3176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154182</xdr:rowOff>
    </xdr:from>
    <xdr:ext cx="762000" cy="259045"/>
    <xdr:sp macro="" textlink="">
      <xdr:nvSpPr>
        <xdr:cNvPr id="61" name="テキスト ボックス 60"/>
        <xdr:cNvSpPr txBox="1"/>
      </xdr:nvSpPr>
      <xdr:spPr>
        <a:xfrm>
          <a:off x="3225800" y="294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107823</xdr:rowOff>
    </xdr:from>
    <xdr:to>
      <xdr:col>15</xdr:col>
      <xdr:colOff>101600</xdr:colOff>
      <xdr:row>19</xdr:row>
      <xdr:rowOff>37973</xdr:rowOff>
    </xdr:to>
    <xdr:sp macro="" textlink="">
      <xdr:nvSpPr>
        <xdr:cNvPr id="62" name="フローチャート: 判断 61"/>
        <xdr:cNvSpPr/>
      </xdr:nvSpPr>
      <xdr:spPr bwMode="auto">
        <a:xfrm>
          <a:off x="2857500" y="3241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48150</xdr:rowOff>
    </xdr:from>
    <xdr:ext cx="762000" cy="259045"/>
    <xdr:sp macro="" textlink="">
      <xdr:nvSpPr>
        <xdr:cNvPr id="63" name="テキスト ボックス 62"/>
        <xdr:cNvSpPr txBox="1"/>
      </xdr:nvSpPr>
      <xdr:spPr>
        <a:xfrm>
          <a:off x="2527300" y="3010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37510</xdr:rowOff>
    </xdr:from>
    <xdr:to>
      <xdr:col>29</xdr:col>
      <xdr:colOff>177800</xdr:colOff>
      <xdr:row>18</xdr:row>
      <xdr:rowOff>139109</xdr:rowOff>
    </xdr:to>
    <xdr:sp macro="" textlink="">
      <xdr:nvSpPr>
        <xdr:cNvPr id="69" name="楕円 68"/>
        <xdr:cNvSpPr/>
      </xdr:nvSpPr>
      <xdr:spPr bwMode="auto">
        <a:xfrm>
          <a:off x="5600700" y="317123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9587</xdr:rowOff>
    </xdr:from>
    <xdr:ext cx="762000" cy="259045"/>
    <xdr:sp macro="" textlink="">
      <xdr:nvSpPr>
        <xdr:cNvPr id="70" name="人口1人当たり決算額の推移該当値テキスト130"/>
        <xdr:cNvSpPr txBox="1"/>
      </xdr:nvSpPr>
      <xdr:spPr>
        <a:xfrm>
          <a:off x="5740400" y="314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61855</xdr:rowOff>
    </xdr:from>
    <xdr:to>
      <xdr:col>26</xdr:col>
      <xdr:colOff>101600</xdr:colOff>
      <xdr:row>18</xdr:row>
      <xdr:rowOff>163455</xdr:rowOff>
    </xdr:to>
    <xdr:sp macro="" textlink="">
      <xdr:nvSpPr>
        <xdr:cNvPr id="71" name="楕円 70"/>
        <xdr:cNvSpPr/>
      </xdr:nvSpPr>
      <xdr:spPr bwMode="auto">
        <a:xfrm>
          <a:off x="4953000" y="3195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148233</xdr:rowOff>
    </xdr:from>
    <xdr:ext cx="736600" cy="259045"/>
    <xdr:sp macro="" textlink="">
      <xdr:nvSpPr>
        <xdr:cNvPr id="72" name="テキスト ボックス 71"/>
        <xdr:cNvSpPr txBox="1"/>
      </xdr:nvSpPr>
      <xdr:spPr>
        <a:xfrm>
          <a:off x="4622800" y="3281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86297</xdr:rowOff>
    </xdr:from>
    <xdr:to>
      <xdr:col>22</xdr:col>
      <xdr:colOff>165100</xdr:colOff>
      <xdr:row>20</xdr:row>
      <xdr:rowOff>16447</xdr:rowOff>
    </xdr:to>
    <xdr:sp macro="" textlink="">
      <xdr:nvSpPr>
        <xdr:cNvPr id="73" name="楕円 72"/>
        <xdr:cNvSpPr/>
      </xdr:nvSpPr>
      <xdr:spPr bwMode="auto">
        <a:xfrm>
          <a:off x="4254500" y="339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1224</xdr:rowOff>
    </xdr:from>
    <xdr:ext cx="762000" cy="259045"/>
    <xdr:sp macro="" textlink="">
      <xdr:nvSpPr>
        <xdr:cNvPr id="74" name="テキスト ボックス 73"/>
        <xdr:cNvSpPr txBox="1"/>
      </xdr:nvSpPr>
      <xdr:spPr>
        <a:xfrm>
          <a:off x="3924300" y="347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130359</xdr:rowOff>
    </xdr:from>
    <xdr:to>
      <xdr:col>19</xdr:col>
      <xdr:colOff>38100</xdr:colOff>
      <xdr:row>20</xdr:row>
      <xdr:rowOff>60509</xdr:rowOff>
    </xdr:to>
    <xdr:sp macro="" textlink="">
      <xdr:nvSpPr>
        <xdr:cNvPr id="75" name="楕円 74"/>
        <xdr:cNvSpPr/>
      </xdr:nvSpPr>
      <xdr:spPr bwMode="auto">
        <a:xfrm>
          <a:off x="3556000" y="3435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45286</xdr:rowOff>
    </xdr:from>
    <xdr:ext cx="762000" cy="259045"/>
    <xdr:sp macro="" textlink="">
      <xdr:nvSpPr>
        <xdr:cNvPr id="76" name="テキスト ボックス 75"/>
        <xdr:cNvSpPr txBox="1"/>
      </xdr:nvSpPr>
      <xdr:spPr>
        <a:xfrm>
          <a:off x="3225800" y="3521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362</xdr:rowOff>
    </xdr:from>
    <xdr:to>
      <xdr:col>15</xdr:col>
      <xdr:colOff>101600</xdr:colOff>
      <xdr:row>20</xdr:row>
      <xdr:rowOff>101962</xdr:rowOff>
    </xdr:to>
    <xdr:sp macro="" textlink="">
      <xdr:nvSpPr>
        <xdr:cNvPr id="77" name="楕円 76"/>
        <xdr:cNvSpPr/>
      </xdr:nvSpPr>
      <xdr:spPr bwMode="auto">
        <a:xfrm>
          <a:off x="2857500" y="3476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86739</xdr:rowOff>
    </xdr:from>
    <xdr:ext cx="762000" cy="259045"/>
    <xdr:sp macro="" textlink="">
      <xdr:nvSpPr>
        <xdr:cNvPr id="78" name="テキスト ボックス 77"/>
        <xdr:cNvSpPr txBox="1"/>
      </xdr:nvSpPr>
      <xdr:spPr>
        <a:xfrm>
          <a:off x="2527300" y="356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6" name="テキスト ボックス 95"/>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256420</xdr:rowOff>
    </xdr:from>
    <xdr:to>
      <xdr:col>29</xdr:col>
      <xdr:colOff>127000</xdr:colOff>
      <xdr:row>39</xdr:row>
      <xdr:rowOff>35430</xdr:rowOff>
    </xdr:to>
    <xdr:cxnSp macro="">
      <xdr:nvCxnSpPr>
        <xdr:cNvPr id="110" name="直線コネクタ 109"/>
        <xdr:cNvCxnSpPr/>
      </xdr:nvCxnSpPr>
      <xdr:spPr bwMode="auto">
        <a:xfrm flipV="1">
          <a:off x="5651500" y="6180970"/>
          <a:ext cx="0" cy="14935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7507</xdr:rowOff>
    </xdr:from>
    <xdr:ext cx="762000" cy="259045"/>
    <xdr:sp macro="" textlink="">
      <xdr:nvSpPr>
        <xdr:cNvPr id="111" name="人口1人当たり決算額の推移最小値テキスト445"/>
        <xdr:cNvSpPr txBox="1"/>
      </xdr:nvSpPr>
      <xdr:spPr>
        <a:xfrm>
          <a:off x="5740400" y="764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35430</xdr:rowOff>
    </xdr:from>
    <xdr:to>
      <xdr:col>30</xdr:col>
      <xdr:colOff>25400</xdr:colOff>
      <xdr:row>39</xdr:row>
      <xdr:rowOff>35430</xdr:rowOff>
    </xdr:to>
    <xdr:cxnSp macro="">
      <xdr:nvCxnSpPr>
        <xdr:cNvPr id="112" name="直線コネクタ 111"/>
        <xdr:cNvCxnSpPr/>
      </xdr:nvCxnSpPr>
      <xdr:spPr bwMode="auto">
        <a:xfrm>
          <a:off x="5562600" y="7674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171347</xdr:rowOff>
    </xdr:from>
    <xdr:ext cx="762000" cy="259045"/>
    <xdr:sp macro="" textlink="">
      <xdr:nvSpPr>
        <xdr:cNvPr id="113" name="人口1人当たり決算額の推移最大値テキスト445"/>
        <xdr:cNvSpPr txBox="1"/>
      </xdr:nvSpPr>
      <xdr:spPr>
        <a:xfrm>
          <a:off x="5740400" y="592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256420</xdr:rowOff>
    </xdr:from>
    <xdr:to>
      <xdr:col>30</xdr:col>
      <xdr:colOff>25400</xdr:colOff>
      <xdr:row>33</xdr:row>
      <xdr:rowOff>256420</xdr:rowOff>
    </xdr:to>
    <xdr:cxnSp macro="">
      <xdr:nvCxnSpPr>
        <xdr:cNvPr id="114" name="直線コネクタ 113"/>
        <xdr:cNvCxnSpPr/>
      </xdr:nvCxnSpPr>
      <xdr:spPr bwMode="auto">
        <a:xfrm>
          <a:off x="5562600" y="61809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19721</xdr:rowOff>
    </xdr:from>
    <xdr:to>
      <xdr:col>29</xdr:col>
      <xdr:colOff>127000</xdr:colOff>
      <xdr:row>37</xdr:row>
      <xdr:rowOff>221314</xdr:rowOff>
    </xdr:to>
    <xdr:cxnSp macro="">
      <xdr:nvCxnSpPr>
        <xdr:cNvPr id="115" name="直線コネクタ 114"/>
        <xdr:cNvCxnSpPr/>
      </xdr:nvCxnSpPr>
      <xdr:spPr bwMode="auto">
        <a:xfrm flipV="1">
          <a:off x="5003800" y="7144421"/>
          <a:ext cx="647700" cy="201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164671</xdr:rowOff>
    </xdr:from>
    <xdr:ext cx="762000" cy="259045"/>
    <xdr:sp macro="" textlink="">
      <xdr:nvSpPr>
        <xdr:cNvPr id="116" name="人口1人当たり決算額の推移平均値テキスト445"/>
        <xdr:cNvSpPr txBox="1"/>
      </xdr:nvSpPr>
      <xdr:spPr>
        <a:xfrm>
          <a:off x="5740400" y="67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319594</xdr:rowOff>
    </xdr:from>
    <xdr:to>
      <xdr:col>29</xdr:col>
      <xdr:colOff>177800</xdr:colOff>
      <xdr:row>36</xdr:row>
      <xdr:rowOff>78294</xdr:rowOff>
    </xdr:to>
    <xdr:sp macro="" textlink="">
      <xdr:nvSpPr>
        <xdr:cNvPr id="117" name="フローチャート: 判断 116"/>
        <xdr:cNvSpPr/>
      </xdr:nvSpPr>
      <xdr:spPr bwMode="auto">
        <a:xfrm>
          <a:off x="5600700" y="692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221314</xdr:rowOff>
    </xdr:from>
    <xdr:to>
      <xdr:col>26</xdr:col>
      <xdr:colOff>50800</xdr:colOff>
      <xdr:row>37</xdr:row>
      <xdr:rowOff>314713</xdr:rowOff>
    </xdr:to>
    <xdr:cxnSp macro="">
      <xdr:nvCxnSpPr>
        <xdr:cNvPr id="118" name="直線コネクタ 117"/>
        <xdr:cNvCxnSpPr/>
      </xdr:nvCxnSpPr>
      <xdr:spPr bwMode="auto">
        <a:xfrm flipV="1">
          <a:off x="4305300" y="7346014"/>
          <a:ext cx="698500" cy="93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338437</xdr:rowOff>
    </xdr:from>
    <xdr:to>
      <xdr:col>26</xdr:col>
      <xdr:colOff>101600</xdr:colOff>
      <xdr:row>36</xdr:row>
      <xdr:rowOff>97137</xdr:rowOff>
    </xdr:to>
    <xdr:sp macro="" textlink="">
      <xdr:nvSpPr>
        <xdr:cNvPr id="119" name="フローチャート: 判断 118"/>
        <xdr:cNvSpPr/>
      </xdr:nvSpPr>
      <xdr:spPr bwMode="auto">
        <a:xfrm>
          <a:off x="4953000" y="694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107314</xdr:rowOff>
    </xdr:from>
    <xdr:ext cx="736600" cy="259045"/>
    <xdr:sp macro="" textlink="">
      <xdr:nvSpPr>
        <xdr:cNvPr id="120" name="テキスト ボックス 119"/>
        <xdr:cNvSpPr txBox="1"/>
      </xdr:nvSpPr>
      <xdr:spPr>
        <a:xfrm>
          <a:off x="4622800" y="6717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314713</xdr:rowOff>
    </xdr:from>
    <xdr:to>
      <xdr:col>22</xdr:col>
      <xdr:colOff>114300</xdr:colOff>
      <xdr:row>38</xdr:row>
      <xdr:rowOff>12210</xdr:rowOff>
    </xdr:to>
    <xdr:cxnSp macro="">
      <xdr:nvCxnSpPr>
        <xdr:cNvPr id="121" name="直線コネクタ 120"/>
        <xdr:cNvCxnSpPr/>
      </xdr:nvCxnSpPr>
      <xdr:spPr bwMode="auto">
        <a:xfrm flipV="1">
          <a:off x="3606800" y="7439413"/>
          <a:ext cx="698500" cy="40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313062</xdr:rowOff>
    </xdr:from>
    <xdr:to>
      <xdr:col>22</xdr:col>
      <xdr:colOff>165100</xdr:colOff>
      <xdr:row>36</xdr:row>
      <xdr:rowOff>71762</xdr:rowOff>
    </xdr:to>
    <xdr:sp macro="" textlink="">
      <xdr:nvSpPr>
        <xdr:cNvPr id="122" name="フローチャート: 判断 121"/>
        <xdr:cNvSpPr/>
      </xdr:nvSpPr>
      <xdr:spPr bwMode="auto">
        <a:xfrm>
          <a:off x="4254500" y="69234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81939</xdr:rowOff>
    </xdr:from>
    <xdr:ext cx="762000" cy="259045"/>
    <xdr:sp macro="" textlink="">
      <xdr:nvSpPr>
        <xdr:cNvPr id="123" name="テキスト ボックス 122"/>
        <xdr:cNvSpPr txBox="1"/>
      </xdr:nvSpPr>
      <xdr:spPr>
        <a:xfrm>
          <a:off x="3924300" y="669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12210</xdr:rowOff>
    </xdr:from>
    <xdr:to>
      <xdr:col>18</xdr:col>
      <xdr:colOff>177800</xdr:colOff>
      <xdr:row>38</xdr:row>
      <xdr:rowOff>56591</xdr:rowOff>
    </xdr:to>
    <xdr:cxnSp macro="">
      <xdr:nvCxnSpPr>
        <xdr:cNvPr id="124" name="直線コネクタ 123"/>
        <xdr:cNvCxnSpPr/>
      </xdr:nvCxnSpPr>
      <xdr:spPr bwMode="auto">
        <a:xfrm flipV="1">
          <a:off x="2908300" y="7479810"/>
          <a:ext cx="698500" cy="44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10004</xdr:rowOff>
    </xdr:from>
    <xdr:to>
      <xdr:col>19</xdr:col>
      <xdr:colOff>38100</xdr:colOff>
      <xdr:row>36</xdr:row>
      <xdr:rowOff>111604</xdr:rowOff>
    </xdr:to>
    <xdr:sp macro="" textlink="">
      <xdr:nvSpPr>
        <xdr:cNvPr id="125" name="フローチャート: 判断 124"/>
        <xdr:cNvSpPr/>
      </xdr:nvSpPr>
      <xdr:spPr bwMode="auto">
        <a:xfrm>
          <a:off x="3556000" y="6963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121781</xdr:rowOff>
    </xdr:from>
    <xdr:ext cx="762000" cy="259045"/>
    <xdr:sp macro="" textlink="">
      <xdr:nvSpPr>
        <xdr:cNvPr id="126" name="テキスト ボックス 125"/>
        <xdr:cNvSpPr txBox="1"/>
      </xdr:nvSpPr>
      <xdr:spPr>
        <a:xfrm>
          <a:off x="3225800" y="673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320410</xdr:rowOff>
    </xdr:from>
    <xdr:to>
      <xdr:col>15</xdr:col>
      <xdr:colOff>101600</xdr:colOff>
      <xdr:row>36</xdr:row>
      <xdr:rowOff>79110</xdr:rowOff>
    </xdr:to>
    <xdr:sp macro="" textlink="">
      <xdr:nvSpPr>
        <xdr:cNvPr id="127" name="フローチャート: 判断 126"/>
        <xdr:cNvSpPr/>
      </xdr:nvSpPr>
      <xdr:spPr bwMode="auto">
        <a:xfrm>
          <a:off x="2857500" y="6930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89287</xdr:rowOff>
    </xdr:from>
    <xdr:ext cx="762000" cy="259045"/>
    <xdr:sp macro="" textlink="">
      <xdr:nvSpPr>
        <xdr:cNvPr id="128" name="テキスト ボックス 127"/>
        <xdr:cNvSpPr txBox="1"/>
      </xdr:nvSpPr>
      <xdr:spPr>
        <a:xfrm>
          <a:off x="2527300" y="66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140371</xdr:rowOff>
    </xdr:from>
    <xdr:to>
      <xdr:col>29</xdr:col>
      <xdr:colOff>177800</xdr:colOff>
      <xdr:row>37</xdr:row>
      <xdr:rowOff>70521</xdr:rowOff>
    </xdr:to>
    <xdr:sp macro="" textlink="">
      <xdr:nvSpPr>
        <xdr:cNvPr id="134" name="楕円 133"/>
        <xdr:cNvSpPr/>
      </xdr:nvSpPr>
      <xdr:spPr bwMode="auto">
        <a:xfrm>
          <a:off x="5600700" y="7093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112448</xdr:rowOff>
    </xdr:from>
    <xdr:ext cx="762000" cy="259045"/>
    <xdr:sp macro="" textlink="">
      <xdr:nvSpPr>
        <xdr:cNvPr id="135" name="人口1人当たり決算額の推移該当値テキスト445"/>
        <xdr:cNvSpPr txBox="1"/>
      </xdr:nvSpPr>
      <xdr:spPr>
        <a:xfrm>
          <a:off x="5740400" y="70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170514</xdr:rowOff>
    </xdr:from>
    <xdr:to>
      <xdr:col>26</xdr:col>
      <xdr:colOff>101600</xdr:colOff>
      <xdr:row>37</xdr:row>
      <xdr:rowOff>272114</xdr:rowOff>
    </xdr:to>
    <xdr:sp macro="" textlink="">
      <xdr:nvSpPr>
        <xdr:cNvPr id="136" name="楕円 135"/>
        <xdr:cNvSpPr/>
      </xdr:nvSpPr>
      <xdr:spPr bwMode="auto">
        <a:xfrm>
          <a:off x="4953000" y="7295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256891</xdr:rowOff>
    </xdr:from>
    <xdr:ext cx="736600" cy="259045"/>
    <xdr:sp macro="" textlink="">
      <xdr:nvSpPr>
        <xdr:cNvPr id="137" name="テキスト ボックス 136"/>
        <xdr:cNvSpPr txBox="1"/>
      </xdr:nvSpPr>
      <xdr:spPr>
        <a:xfrm>
          <a:off x="4622800" y="7381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263913</xdr:rowOff>
    </xdr:from>
    <xdr:to>
      <xdr:col>22</xdr:col>
      <xdr:colOff>165100</xdr:colOff>
      <xdr:row>38</xdr:row>
      <xdr:rowOff>22613</xdr:rowOff>
    </xdr:to>
    <xdr:sp macro="" textlink="">
      <xdr:nvSpPr>
        <xdr:cNvPr id="138" name="楕円 137"/>
        <xdr:cNvSpPr/>
      </xdr:nvSpPr>
      <xdr:spPr bwMode="auto">
        <a:xfrm>
          <a:off x="4254500" y="7388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7390</xdr:rowOff>
    </xdr:from>
    <xdr:ext cx="762000" cy="259045"/>
    <xdr:sp macro="" textlink="">
      <xdr:nvSpPr>
        <xdr:cNvPr id="139" name="テキスト ボックス 138"/>
        <xdr:cNvSpPr txBox="1"/>
      </xdr:nvSpPr>
      <xdr:spPr>
        <a:xfrm>
          <a:off x="3924300" y="747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304310</xdr:rowOff>
    </xdr:from>
    <xdr:to>
      <xdr:col>19</xdr:col>
      <xdr:colOff>38100</xdr:colOff>
      <xdr:row>38</xdr:row>
      <xdr:rowOff>63010</xdr:rowOff>
    </xdr:to>
    <xdr:sp macro="" textlink="">
      <xdr:nvSpPr>
        <xdr:cNvPr id="140" name="楕円 139"/>
        <xdr:cNvSpPr/>
      </xdr:nvSpPr>
      <xdr:spPr bwMode="auto">
        <a:xfrm>
          <a:off x="3556000" y="7429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47787</xdr:rowOff>
    </xdr:from>
    <xdr:ext cx="762000" cy="259045"/>
    <xdr:sp macro="" textlink="">
      <xdr:nvSpPr>
        <xdr:cNvPr id="141" name="テキスト ボックス 140"/>
        <xdr:cNvSpPr txBox="1"/>
      </xdr:nvSpPr>
      <xdr:spPr>
        <a:xfrm>
          <a:off x="3225800" y="751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5791</xdr:rowOff>
    </xdr:from>
    <xdr:to>
      <xdr:col>15</xdr:col>
      <xdr:colOff>101600</xdr:colOff>
      <xdr:row>38</xdr:row>
      <xdr:rowOff>107391</xdr:rowOff>
    </xdr:to>
    <xdr:sp macro="" textlink="">
      <xdr:nvSpPr>
        <xdr:cNvPr id="142" name="楕円 141"/>
        <xdr:cNvSpPr/>
      </xdr:nvSpPr>
      <xdr:spPr bwMode="auto">
        <a:xfrm>
          <a:off x="2857500" y="7473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92168</xdr:rowOff>
    </xdr:from>
    <xdr:ext cx="762000" cy="259045"/>
    <xdr:sp macro="" textlink="">
      <xdr:nvSpPr>
        <xdr:cNvPr id="143" name="テキスト ボックス 142"/>
        <xdr:cNvSpPr txBox="1"/>
      </xdr:nvSpPr>
      <xdr:spPr>
        <a:xfrm>
          <a:off x="2527300" y="755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北海道芽室町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18,181
18,121
513.76
15,721,989
15,051,655
611,969
7,725,533
13,360,925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57379</xdr:rowOff>
    </xdr:from>
    <xdr:to>
      <xdr:col>24</xdr:col>
      <xdr:colOff>62865</xdr:colOff>
      <xdr:row>38</xdr:row>
      <xdr:rowOff>137808</xdr:rowOff>
    </xdr:to>
    <xdr:cxnSp macro="">
      <xdr:nvCxnSpPr>
        <xdr:cNvPr id="56" name="直線コネクタ 55"/>
        <xdr:cNvCxnSpPr/>
      </xdr:nvCxnSpPr>
      <xdr:spPr>
        <a:xfrm flipV="1">
          <a:off x="4633595" y="5372329"/>
          <a:ext cx="1270" cy="128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141635</xdr:rowOff>
    </xdr:from>
    <xdr:ext cx="534377" cy="259045"/>
    <xdr:sp macro="" textlink="">
      <xdr:nvSpPr>
        <xdr:cNvPr id="57" name="人件費最小値テキスト"/>
        <xdr:cNvSpPr txBox="1"/>
      </xdr:nvSpPr>
      <xdr:spPr>
        <a:xfrm>
          <a:off x="4686300" y="665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137808</xdr:rowOff>
    </xdr:from>
    <xdr:to>
      <xdr:col>24</xdr:col>
      <xdr:colOff>152400</xdr:colOff>
      <xdr:row>38</xdr:row>
      <xdr:rowOff>137808</xdr:rowOff>
    </xdr:to>
    <xdr:cxnSp macro="">
      <xdr:nvCxnSpPr>
        <xdr:cNvPr id="58" name="直線コネクタ 57"/>
        <xdr:cNvCxnSpPr/>
      </xdr:nvCxnSpPr>
      <xdr:spPr>
        <a:xfrm>
          <a:off x="4546600" y="6652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4056</xdr:rowOff>
    </xdr:from>
    <xdr:ext cx="599010" cy="259045"/>
    <xdr:sp macro="" textlink="">
      <xdr:nvSpPr>
        <xdr:cNvPr id="59" name="人件費最大値テキスト"/>
        <xdr:cNvSpPr txBox="1"/>
      </xdr:nvSpPr>
      <xdr:spPr>
        <a:xfrm>
          <a:off x="4686300" y="514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57379</xdr:rowOff>
    </xdr:from>
    <xdr:to>
      <xdr:col>24</xdr:col>
      <xdr:colOff>152400</xdr:colOff>
      <xdr:row>31</xdr:row>
      <xdr:rowOff>57379</xdr:rowOff>
    </xdr:to>
    <xdr:cxnSp macro="">
      <xdr:nvCxnSpPr>
        <xdr:cNvPr id="60" name="直線コネクタ 59"/>
        <xdr:cNvCxnSpPr/>
      </xdr:nvCxnSpPr>
      <xdr:spPr>
        <a:xfrm>
          <a:off x="4546600" y="537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24943</xdr:rowOff>
    </xdr:from>
    <xdr:to>
      <xdr:col>24</xdr:col>
      <xdr:colOff>63500</xdr:colOff>
      <xdr:row>36</xdr:row>
      <xdr:rowOff>42380</xdr:rowOff>
    </xdr:to>
    <xdr:cxnSp macro="">
      <xdr:nvCxnSpPr>
        <xdr:cNvPr id="61" name="直線コネクタ 60"/>
        <xdr:cNvCxnSpPr/>
      </xdr:nvCxnSpPr>
      <xdr:spPr>
        <a:xfrm flipV="1">
          <a:off x="3797300" y="6197143"/>
          <a:ext cx="838200" cy="1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38130</xdr:rowOff>
    </xdr:from>
    <xdr:ext cx="599010" cy="259045"/>
    <xdr:sp macro="" textlink="">
      <xdr:nvSpPr>
        <xdr:cNvPr id="62" name="人件費平均値テキスト"/>
        <xdr:cNvSpPr txBox="1"/>
      </xdr:nvSpPr>
      <xdr:spPr>
        <a:xfrm>
          <a:off x="4686300" y="5867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15253</xdr:rowOff>
    </xdr:from>
    <xdr:to>
      <xdr:col>24</xdr:col>
      <xdr:colOff>114300</xdr:colOff>
      <xdr:row>35</xdr:row>
      <xdr:rowOff>116853</xdr:rowOff>
    </xdr:to>
    <xdr:sp macro="" textlink="">
      <xdr:nvSpPr>
        <xdr:cNvPr id="63" name="フローチャート: 判断 62"/>
        <xdr:cNvSpPr/>
      </xdr:nvSpPr>
      <xdr:spPr>
        <a:xfrm>
          <a:off x="4584700" y="601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42380</xdr:rowOff>
    </xdr:from>
    <xdr:to>
      <xdr:col>19</xdr:col>
      <xdr:colOff>177800</xdr:colOff>
      <xdr:row>37</xdr:row>
      <xdr:rowOff>89027</xdr:rowOff>
    </xdr:to>
    <xdr:cxnSp macro="">
      <xdr:nvCxnSpPr>
        <xdr:cNvPr id="64" name="直線コネクタ 63"/>
        <xdr:cNvCxnSpPr/>
      </xdr:nvCxnSpPr>
      <xdr:spPr>
        <a:xfrm flipV="1">
          <a:off x="2908300" y="6214580"/>
          <a:ext cx="889000" cy="2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70015</xdr:rowOff>
    </xdr:from>
    <xdr:to>
      <xdr:col>20</xdr:col>
      <xdr:colOff>38100</xdr:colOff>
      <xdr:row>36</xdr:row>
      <xdr:rowOff>165</xdr:rowOff>
    </xdr:to>
    <xdr:sp macro="" textlink="">
      <xdr:nvSpPr>
        <xdr:cNvPr id="65" name="フローチャート: 判断 64"/>
        <xdr:cNvSpPr/>
      </xdr:nvSpPr>
      <xdr:spPr>
        <a:xfrm>
          <a:off x="3746500" y="607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16692</xdr:rowOff>
    </xdr:from>
    <xdr:ext cx="599010" cy="259045"/>
    <xdr:sp macro="" textlink="">
      <xdr:nvSpPr>
        <xdr:cNvPr id="66" name="テキスト ボックス 65"/>
        <xdr:cNvSpPr txBox="1"/>
      </xdr:nvSpPr>
      <xdr:spPr>
        <a:xfrm>
          <a:off x="3497795" y="584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89027</xdr:rowOff>
    </xdr:from>
    <xdr:to>
      <xdr:col>15</xdr:col>
      <xdr:colOff>50800</xdr:colOff>
      <xdr:row>37</xdr:row>
      <xdr:rowOff>126454</xdr:rowOff>
    </xdr:to>
    <xdr:cxnSp macro="">
      <xdr:nvCxnSpPr>
        <xdr:cNvPr id="67" name="直線コネクタ 66"/>
        <xdr:cNvCxnSpPr/>
      </xdr:nvCxnSpPr>
      <xdr:spPr>
        <a:xfrm flipV="1">
          <a:off x="2019300" y="6432677"/>
          <a:ext cx="889000" cy="3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55956</xdr:rowOff>
    </xdr:from>
    <xdr:to>
      <xdr:col>15</xdr:col>
      <xdr:colOff>101600</xdr:colOff>
      <xdr:row>36</xdr:row>
      <xdr:rowOff>157556</xdr:rowOff>
    </xdr:to>
    <xdr:sp macro="" textlink="">
      <xdr:nvSpPr>
        <xdr:cNvPr id="68" name="フローチャート: 判断 67"/>
        <xdr:cNvSpPr/>
      </xdr:nvSpPr>
      <xdr:spPr>
        <a:xfrm>
          <a:off x="2857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2633</xdr:rowOff>
    </xdr:from>
    <xdr:ext cx="534377" cy="259045"/>
    <xdr:sp macro="" textlink="">
      <xdr:nvSpPr>
        <xdr:cNvPr id="69" name="テキスト ボックス 68"/>
        <xdr:cNvSpPr txBox="1"/>
      </xdr:nvSpPr>
      <xdr:spPr>
        <a:xfrm>
          <a:off x="2641111" y="60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126454</xdr:rowOff>
    </xdr:from>
    <xdr:to>
      <xdr:col>10</xdr:col>
      <xdr:colOff>114300</xdr:colOff>
      <xdr:row>37</xdr:row>
      <xdr:rowOff>153962</xdr:rowOff>
    </xdr:to>
    <xdr:cxnSp macro="">
      <xdr:nvCxnSpPr>
        <xdr:cNvPr id="70" name="直線コネクタ 69"/>
        <xdr:cNvCxnSpPr/>
      </xdr:nvCxnSpPr>
      <xdr:spPr>
        <a:xfrm flipV="1">
          <a:off x="1130300" y="6470104"/>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108471</xdr:rowOff>
    </xdr:from>
    <xdr:to>
      <xdr:col>10</xdr:col>
      <xdr:colOff>165100</xdr:colOff>
      <xdr:row>37</xdr:row>
      <xdr:rowOff>38621</xdr:rowOff>
    </xdr:to>
    <xdr:sp macro="" textlink="">
      <xdr:nvSpPr>
        <xdr:cNvPr id="71" name="フローチャート: 判断 70"/>
        <xdr:cNvSpPr/>
      </xdr:nvSpPr>
      <xdr:spPr>
        <a:xfrm>
          <a:off x="1968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55148</xdr:rowOff>
    </xdr:from>
    <xdr:ext cx="534377" cy="259045"/>
    <xdr:sp macro="" textlink="">
      <xdr:nvSpPr>
        <xdr:cNvPr id="72" name="テキスト ボックス 71"/>
        <xdr:cNvSpPr txBox="1"/>
      </xdr:nvSpPr>
      <xdr:spPr>
        <a:xfrm>
          <a:off x="1752111" y="605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123914</xdr:rowOff>
    </xdr:from>
    <xdr:to>
      <xdr:col>6</xdr:col>
      <xdr:colOff>38100</xdr:colOff>
      <xdr:row>37</xdr:row>
      <xdr:rowOff>54064</xdr:rowOff>
    </xdr:to>
    <xdr:sp macro="" textlink="">
      <xdr:nvSpPr>
        <xdr:cNvPr id="73" name="フローチャート: 判断 72"/>
        <xdr:cNvSpPr/>
      </xdr:nvSpPr>
      <xdr:spPr>
        <a:xfrm>
          <a:off x="1079500" y="629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70591</xdr:rowOff>
    </xdr:from>
    <xdr:ext cx="534377" cy="259045"/>
    <xdr:sp macro="" textlink="">
      <xdr:nvSpPr>
        <xdr:cNvPr id="74" name="テキスト ボックス 73"/>
        <xdr:cNvSpPr txBox="1"/>
      </xdr:nvSpPr>
      <xdr:spPr>
        <a:xfrm>
          <a:off x="863111" y="607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145593</xdr:rowOff>
    </xdr:from>
    <xdr:to>
      <xdr:col>24</xdr:col>
      <xdr:colOff>114300</xdr:colOff>
      <xdr:row>36</xdr:row>
      <xdr:rowOff>75743</xdr:rowOff>
    </xdr:to>
    <xdr:sp macro="" textlink="">
      <xdr:nvSpPr>
        <xdr:cNvPr id="80" name="楕円 79"/>
        <xdr:cNvSpPr/>
      </xdr:nvSpPr>
      <xdr:spPr>
        <a:xfrm>
          <a:off x="4584700" y="61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124020</xdr:rowOff>
    </xdr:from>
    <xdr:ext cx="599010" cy="259045"/>
    <xdr:sp macro="" textlink="">
      <xdr:nvSpPr>
        <xdr:cNvPr id="81" name="人件費該当値テキスト"/>
        <xdr:cNvSpPr txBox="1"/>
      </xdr:nvSpPr>
      <xdr:spPr>
        <a:xfrm>
          <a:off x="4686300" y="612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163030</xdr:rowOff>
    </xdr:from>
    <xdr:to>
      <xdr:col>20</xdr:col>
      <xdr:colOff>38100</xdr:colOff>
      <xdr:row>36</xdr:row>
      <xdr:rowOff>93180</xdr:rowOff>
    </xdr:to>
    <xdr:sp macro="" textlink="">
      <xdr:nvSpPr>
        <xdr:cNvPr id="82" name="楕円 81"/>
        <xdr:cNvSpPr/>
      </xdr:nvSpPr>
      <xdr:spPr>
        <a:xfrm>
          <a:off x="3746500" y="616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84307</xdr:rowOff>
    </xdr:from>
    <xdr:ext cx="599010" cy="259045"/>
    <xdr:sp macro="" textlink="">
      <xdr:nvSpPr>
        <xdr:cNvPr id="83" name="テキスト ボックス 82"/>
        <xdr:cNvSpPr txBox="1"/>
      </xdr:nvSpPr>
      <xdr:spPr>
        <a:xfrm>
          <a:off x="3497795" y="625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38227</xdr:rowOff>
    </xdr:from>
    <xdr:to>
      <xdr:col>15</xdr:col>
      <xdr:colOff>101600</xdr:colOff>
      <xdr:row>37</xdr:row>
      <xdr:rowOff>139827</xdr:rowOff>
    </xdr:to>
    <xdr:sp macro="" textlink="">
      <xdr:nvSpPr>
        <xdr:cNvPr id="84" name="楕円 83"/>
        <xdr:cNvSpPr/>
      </xdr:nvSpPr>
      <xdr:spPr>
        <a:xfrm>
          <a:off x="2857500" y="638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130954</xdr:rowOff>
    </xdr:from>
    <xdr:ext cx="534377" cy="259045"/>
    <xdr:sp macro="" textlink="">
      <xdr:nvSpPr>
        <xdr:cNvPr id="85" name="テキスト ボックス 84"/>
        <xdr:cNvSpPr txBox="1"/>
      </xdr:nvSpPr>
      <xdr:spPr>
        <a:xfrm>
          <a:off x="2641111" y="647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75654</xdr:rowOff>
    </xdr:from>
    <xdr:to>
      <xdr:col>10</xdr:col>
      <xdr:colOff>165100</xdr:colOff>
      <xdr:row>38</xdr:row>
      <xdr:rowOff>5804</xdr:rowOff>
    </xdr:to>
    <xdr:sp macro="" textlink="">
      <xdr:nvSpPr>
        <xdr:cNvPr id="86" name="楕円 85"/>
        <xdr:cNvSpPr/>
      </xdr:nvSpPr>
      <xdr:spPr>
        <a:xfrm>
          <a:off x="1968500" y="641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168381</xdr:rowOff>
    </xdr:from>
    <xdr:ext cx="534377" cy="259045"/>
    <xdr:sp macro="" textlink="">
      <xdr:nvSpPr>
        <xdr:cNvPr id="87" name="テキスト ボックス 86"/>
        <xdr:cNvSpPr txBox="1"/>
      </xdr:nvSpPr>
      <xdr:spPr>
        <a:xfrm>
          <a:off x="1752111" y="651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103162</xdr:rowOff>
    </xdr:from>
    <xdr:to>
      <xdr:col>6</xdr:col>
      <xdr:colOff>38100</xdr:colOff>
      <xdr:row>38</xdr:row>
      <xdr:rowOff>33312</xdr:rowOff>
    </xdr:to>
    <xdr:sp macro="" textlink="">
      <xdr:nvSpPr>
        <xdr:cNvPr id="88" name="楕円 87"/>
        <xdr:cNvSpPr/>
      </xdr:nvSpPr>
      <xdr:spPr>
        <a:xfrm>
          <a:off x="1079500" y="644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24439</xdr:rowOff>
    </xdr:from>
    <xdr:ext cx="534377" cy="259045"/>
    <xdr:sp macro="" textlink="">
      <xdr:nvSpPr>
        <xdr:cNvPr id="89" name="テキスト ボックス 88"/>
        <xdr:cNvSpPr txBox="1"/>
      </xdr:nvSpPr>
      <xdr:spPr>
        <a:xfrm>
          <a:off x="863111" y="653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47085</xdr:rowOff>
    </xdr:from>
    <xdr:to>
      <xdr:col>24</xdr:col>
      <xdr:colOff>62865</xdr:colOff>
      <xdr:row>58</xdr:row>
      <xdr:rowOff>157966</xdr:rowOff>
    </xdr:to>
    <xdr:cxnSp macro="">
      <xdr:nvCxnSpPr>
        <xdr:cNvPr id="116" name="直線コネクタ 115"/>
        <xdr:cNvCxnSpPr/>
      </xdr:nvCxnSpPr>
      <xdr:spPr>
        <a:xfrm flipV="1">
          <a:off x="4633595" y="8619585"/>
          <a:ext cx="1270" cy="1482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161793</xdr:rowOff>
    </xdr:from>
    <xdr:ext cx="534377" cy="259045"/>
    <xdr:sp macro="" textlink="">
      <xdr:nvSpPr>
        <xdr:cNvPr id="117" name="物件費最小値テキスト"/>
        <xdr:cNvSpPr txBox="1"/>
      </xdr:nvSpPr>
      <xdr:spPr>
        <a:xfrm>
          <a:off x="4686300" y="1010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157966</xdr:rowOff>
    </xdr:from>
    <xdr:to>
      <xdr:col>24</xdr:col>
      <xdr:colOff>152400</xdr:colOff>
      <xdr:row>58</xdr:row>
      <xdr:rowOff>157966</xdr:rowOff>
    </xdr:to>
    <xdr:cxnSp macro="">
      <xdr:nvCxnSpPr>
        <xdr:cNvPr id="118" name="直線コネクタ 117"/>
        <xdr:cNvCxnSpPr/>
      </xdr:nvCxnSpPr>
      <xdr:spPr>
        <a:xfrm>
          <a:off x="4546600" y="1010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165212</xdr:rowOff>
    </xdr:from>
    <xdr:ext cx="599010" cy="259045"/>
    <xdr:sp macro="" textlink="">
      <xdr:nvSpPr>
        <xdr:cNvPr id="119" name="物件費最大値テキスト"/>
        <xdr:cNvSpPr txBox="1"/>
      </xdr:nvSpPr>
      <xdr:spPr>
        <a:xfrm>
          <a:off x="4686300" y="839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47085</xdr:rowOff>
    </xdr:from>
    <xdr:to>
      <xdr:col>24</xdr:col>
      <xdr:colOff>152400</xdr:colOff>
      <xdr:row>50</xdr:row>
      <xdr:rowOff>47085</xdr:rowOff>
    </xdr:to>
    <xdr:cxnSp macro="">
      <xdr:nvCxnSpPr>
        <xdr:cNvPr id="120" name="直線コネクタ 119"/>
        <xdr:cNvCxnSpPr/>
      </xdr:nvCxnSpPr>
      <xdr:spPr>
        <a:xfrm>
          <a:off x="4546600" y="861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151576</xdr:rowOff>
    </xdr:from>
    <xdr:to>
      <xdr:col>24</xdr:col>
      <xdr:colOff>63500</xdr:colOff>
      <xdr:row>56</xdr:row>
      <xdr:rowOff>18009</xdr:rowOff>
    </xdr:to>
    <xdr:cxnSp macro="">
      <xdr:nvCxnSpPr>
        <xdr:cNvPr id="121" name="直線コネクタ 120"/>
        <xdr:cNvCxnSpPr/>
      </xdr:nvCxnSpPr>
      <xdr:spPr>
        <a:xfrm flipV="1">
          <a:off x="3797300" y="9581326"/>
          <a:ext cx="838200" cy="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90502</xdr:rowOff>
    </xdr:from>
    <xdr:ext cx="599010" cy="259045"/>
    <xdr:sp macro="" textlink="">
      <xdr:nvSpPr>
        <xdr:cNvPr id="122" name="物件費平均値テキスト"/>
        <xdr:cNvSpPr txBox="1"/>
      </xdr:nvSpPr>
      <xdr:spPr>
        <a:xfrm>
          <a:off x="4686300" y="95202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112075</xdr:rowOff>
    </xdr:from>
    <xdr:to>
      <xdr:col>24</xdr:col>
      <xdr:colOff>114300</xdr:colOff>
      <xdr:row>56</xdr:row>
      <xdr:rowOff>42225</xdr:rowOff>
    </xdr:to>
    <xdr:sp macro="" textlink="">
      <xdr:nvSpPr>
        <xdr:cNvPr id="123" name="フローチャート: 判断 122"/>
        <xdr:cNvSpPr/>
      </xdr:nvSpPr>
      <xdr:spPr>
        <a:xfrm>
          <a:off x="4584700" y="954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16234</xdr:rowOff>
    </xdr:from>
    <xdr:to>
      <xdr:col>19</xdr:col>
      <xdr:colOff>177800</xdr:colOff>
      <xdr:row>56</xdr:row>
      <xdr:rowOff>18009</xdr:rowOff>
    </xdr:to>
    <xdr:cxnSp macro="">
      <xdr:nvCxnSpPr>
        <xdr:cNvPr id="124" name="直線コネクタ 123"/>
        <xdr:cNvCxnSpPr/>
      </xdr:nvCxnSpPr>
      <xdr:spPr>
        <a:xfrm>
          <a:off x="2908300" y="9617434"/>
          <a:ext cx="8890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69491</xdr:rowOff>
    </xdr:from>
    <xdr:to>
      <xdr:col>20</xdr:col>
      <xdr:colOff>38100</xdr:colOff>
      <xdr:row>56</xdr:row>
      <xdr:rowOff>171091</xdr:rowOff>
    </xdr:to>
    <xdr:sp macro="" textlink="">
      <xdr:nvSpPr>
        <xdr:cNvPr id="125" name="フローチャート: 判断 124"/>
        <xdr:cNvSpPr/>
      </xdr:nvSpPr>
      <xdr:spPr>
        <a:xfrm>
          <a:off x="3746500" y="967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162218</xdr:rowOff>
    </xdr:from>
    <xdr:ext cx="599010" cy="259045"/>
    <xdr:sp macro="" textlink="">
      <xdr:nvSpPr>
        <xdr:cNvPr id="126" name="テキスト ボックス 125"/>
        <xdr:cNvSpPr txBox="1"/>
      </xdr:nvSpPr>
      <xdr:spPr>
        <a:xfrm>
          <a:off x="3497795" y="976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16234</xdr:rowOff>
    </xdr:from>
    <xdr:to>
      <xdr:col>15</xdr:col>
      <xdr:colOff>50800</xdr:colOff>
      <xdr:row>56</xdr:row>
      <xdr:rowOff>71120</xdr:rowOff>
    </xdr:to>
    <xdr:cxnSp macro="">
      <xdr:nvCxnSpPr>
        <xdr:cNvPr id="127" name="直線コネクタ 126"/>
        <xdr:cNvCxnSpPr/>
      </xdr:nvCxnSpPr>
      <xdr:spPr>
        <a:xfrm flipV="1">
          <a:off x="2019300" y="9617434"/>
          <a:ext cx="889000" cy="5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83729</xdr:rowOff>
    </xdr:from>
    <xdr:to>
      <xdr:col>15</xdr:col>
      <xdr:colOff>101600</xdr:colOff>
      <xdr:row>57</xdr:row>
      <xdr:rowOff>13879</xdr:rowOff>
    </xdr:to>
    <xdr:sp macro="" textlink="">
      <xdr:nvSpPr>
        <xdr:cNvPr id="128" name="フローチャート: 判断 127"/>
        <xdr:cNvSpPr/>
      </xdr:nvSpPr>
      <xdr:spPr>
        <a:xfrm>
          <a:off x="2857500" y="968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5006</xdr:rowOff>
    </xdr:from>
    <xdr:ext cx="599010" cy="259045"/>
    <xdr:sp macro="" textlink="">
      <xdr:nvSpPr>
        <xdr:cNvPr id="129" name="テキスト ボックス 128"/>
        <xdr:cNvSpPr txBox="1"/>
      </xdr:nvSpPr>
      <xdr:spPr>
        <a:xfrm>
          <a:off x="2608795" y="977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129707</xdr:rowOff>
    </xdr:from>
    <xdr:to>
      <xdr:col>10</xdr:col>
      <xdr:colOff>114300</xdr:colOff>
      <xdr:row>56</xdr:row>
      <xdr:rowOff>71120</xdr:rowOff>
    </xdr:to>
    <xdr:cxnSp macro="">
      <xdr:nvCxnSpPr>
        <xdr:cNvPr id="130" name="直線コネクタ 129"/>
        <xdr:cNvCxnSpPr/>
      </xdr:nvCxnSpPr>
      <xdr:spPr>
        <a:xfrm>
          <a:off x="1130300" y="9559457"/>
          <a:ext cx="889000" cy="11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47284</xdr:rowOff>
    </xdr:from>
    <xdr:to>
      <xdr:col>10</xdr:col>
      <xdr:colOff>165100</xdr:colOff>
      <xdr:row>56</xdr:row>
      <xdr:rowOff>148884</xdr:rowOff>
    </xdr:to>
    <xdr:sp macro="" textlink="">
      <xdr:nvSpPr>
        <xdr:cNvPr id="131" name="フローチャート: 判断 130"/>
        <xdr:cNvSpPr/>
      </xdr:nvSpPr>
      <xdr:spPr>
        <a:xfrm>
          <a:off x="1968500" y="9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140011</xdr:rowOff>
    </xdr:from>
    <xdr:ext cx="599010" cy="259045"/>
    <xdr:sp macro="" textlink="">
      <xdr:nvSpPr>
        <xdr:cNvPr id="132" name="テキスト ボックス 131"/>
        <xdr:cNvSpPr txBox="1"/>
      </xdr:nvSpPr>
      <xdr:spPr>
        <a:xfrm>
          <a:off x="1719795" y="974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164719</xdr:rowOff>
    </xdr:from>
    <xdr:to>
      <xdr:col>6</xdr:col>
      <xdr:colOff>38100</xdr:colOff>
      <xdr:row>57</xdr:row>
      <xdr:rowOff>94869</xdr:rowOff>
    </xdr:to>
    <xdr:sp macro="" textlink="">
      <xdr:nvSpPr>
        <xdr:cNvPr id="133" name="フローチャート: 判断 132"/>
        <xdr:cNvSpPr/>
      </xdr:nvSpPr>
      <xdr:spPr>
        <a:xfrm>
          <a:off x="1079500" y="97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85996</xdr:rowOff>
    </xdr:from>
    <xdr:ext cx="534377" cy="259045"/>
    <xdr:sp macro="" textlink="">
      <xdr:nvSpPr>
        <xdr:cNvPr id="134" name="テキスト ボックス 133"/>
        <xdr:cNvSpPr txBox="1"/>
      </xdr:nvSpPr>
      <xdr:spPr>
        <a:xfrm>
          <a:off x="863111" y="98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100776</xdr:rowOff>
    </xdr:from>
    <xdr:to>
      <xdr:col>24</xdr:col>
      <xdr:colOff>114300</xdr:colOff>
      <xdr:row>56</xdr:row>
      <xdr:rowOff>30926</xdr:rowOff>
    </xdr:to>
    <xdr:sp macro="" textlink="">
      <xdr:nvSpPr>
        <xdr:cNvPr id="140" name="楕円 139"/>
        <xdr:cNvSpPr/>
      </xdr:nvSpPr>
      <xdr:spPr>
        <a:xfrm>
          <a:off x="4584700" y="953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123653</xdr:rowOff>
    </xdr:from>
    <xdr:ext cx="599010" cy="259045"/>
    <xdr:sp macro="" textlink="">
      <xdr:nvSpPr>
        <xdr:cNvPr id="141" name="物件費該当値テキスト"/>
        <xdr:cNvSpPr txBox="1"/>
      </xdr:nvSpPr>
      <xdr:spPr>
        <a:xfrm>
          <a:off x="4686300" y="9381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138659</xdr:rowOff>
    </xdr:from>
    <xdr:to>
      <xdr:col>20</xdr:col>
      <xdr:colOff>38100</xdr:colOff>
      <xdr:row>56</xdr:row>
      <xdr:rowOff>68809</xdr:rowOff>
    </xdr:to>
    <xdr:sp macro="" textlink="">
      <xdr:nvSpPr>
        <xdr:cNvPr id="142" name="楕円 141"/>
        <xdr:cNvSpPr/>
      </xdr:nvSpPr>
      <xdr:spPr>
        <a:xfrm>
          <a:off x="3746500" y="956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85336</xdr:rowOff>
    </xdr:from>
    <xdr:ext cx="599010" cy="259045"/>
    <xdr:sp macro="" textlink="">
      <xdr:nvSpPr>
        <xdr:cNvPr id="143" name="テキスト ボックス 142"/>
        <xdr:cNvSpPr txBox="1"/>
      </xdr:nvSpPr>
      <xdr:spPr>
        <a:xfrm>
          <a:off x="3497795" y="9343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136884</xdr:rowOff>
    </xdr:from>
    <xdr:to>
      <xdr:col>15</xdr:col>
      <xdr:colOff>101600</xdr:colOff>
      <xdr:row>56</xdr:row>
      <xdr:rowOff>67034</xdr:rowOff>
    </xdr:to>
    <xdr:sp macro="" textlink="">
      <xdr:nvSpPr>
        <xdr:cNvPr id="144" name="楕円 143"/>
        <xdr:cNvSpPr/>
      </xdr:nvSpPr>
      <xdr:spPr>
        <a:xfrm>
          <a:off x="2857500" y="956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83561</xdr:rowOff>
    </xdr:from>
    <xdr:ext cx="599010" cy="259045"/>
    <xdr:sp macro="" textlink="">
      <xdr:nvSpPr>
        <xdr:cNvPr id="145" name="テキスト ボックス 144"/>
        <xdr:cNvSpPr txBox="1"/>
      </xdr:nvSpPr>
      <xdr:spPr>
        <a:xfrm>
          <a:off x="2608795" y="934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20320</xdr:rowOff>
    </xdr:from>
    <xdr:to>
      <xdr:col>10</xdr:col>
      <xdr:colOff>165100</xdr:colOff>
      <xdr:row>56</xdr:row>
      <xdr:rowOff>121920</xdr:rowOff>
    </xdr:to>
    <xdr:sp macro="" textlink="">
      <xdr:nvSpPr>
        <xdr:cNvPr id="146" name="楕円 145"/>
        <xdr:cNvSpPr/>
      </xdr:nvSpPr>
      <xdr:spPr>
        <a:xfrm>
          <a:off x="1968500" y="962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138447</xdr:rowOff>
    </xdr:from>
    <xdr:ext cx="599010" cy="259045"/>
    <xdr:sp macro="" textlink="">
      <xdr:nvSpPr>
        <xdr:cNvPr id="147" name="テキスト ボックス 146"/>
        <xdr:cNvSpPr txBox="1"/>
      </xdr:nvSpPr>
      <xdr:spPr>
        <a:xfrm>
          <a:off x="1719795" y="939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78907</xdr:rowOff>
    </xdr:from>
    <xdr:to>
      <xdr:col>6</xdr:col>
      <xdr:colOff>38100</xdr:colOff>
      <xdr:row>56</xdr:row>
      <xdr:rowOff>9057</xdr:rowOff>
    </xdr:to>
    <xdr:sp macro="" textlink="">
      <xdr:nvSpPr>
        <xdr:cNvPr id="148" name="楕円 147"/>
        <xdr:cNvSpPr/>
      </xdr:nvSpPr>
      <xdr:spPr>
        <a:xfrm>
          <a:off x="1079500" y="950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25584</xdr:rowOff>
    </xdr:from>
    <xdr:ext cx="599010" cy="259045"/>
    <xdr:sp macro="" textlink="">
      <xdr:nvSpPr>
        <xdr:cNvPr id="149" name="テキスト ボックス 148"/>
        <xdr:cNvSpPr txBox="1"/>
      </xdr:nvSpPr>
      <xdr:spPr>
        <a:xfrm>
          <a:off x="830795" y="928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70709</xdr:rowOff>
    </xdr:from>
    <xdr:to>
      <xdr:col>24</xdr:col>
      <xdr:colOff>62865</xdr:colOff>
      <xdr:row>78</xdr:row>
      <xdr:rowOff>59506</xdr:rowOff>
    </xdr:to>
    <xdr:cxnSp macro="">
      <xdr:nvCxnSpPr>
        <xdr:cNvPr id="171" name="直線コネクタ 170"/>
        <xdr:cNvCxnSpPr/>
      </xdr:nvCxnSpPr>
      <xdr:spPr>
        <a:xfrm flipV="1">
          <a:off x="4633595" y="12243659"/>
          <a:ext cx="1270" cy="1188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63333</xdr:rowOff>
    </xdr:from>
    <xdr:ext cx="469744" cy="259045"/>
    <xdr:sp macro="" textlink="">
      <xdr:nvSpPr>
        <xdr:cNvPr id="172" name="維持補修費最小値テキスト"/>
        <xdr:cNvSpPr txBox="1"/>
      </xdr:nvSpPr>
      <xdr:spPr>
        <a:xfrm>
          <a:off x="4686300" y="1343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59506</xdr:rowOff>
    </xdr:from>
    <xdr:to>
      <xdr:col>24</xdr:col>
      <xdr:colOff>152400</xdr:colOff>
      <xdr:row>78</xdr:row>
      <xdr:rowOff>59506</xdr:rowOff>
    </xdr:to>
    <xdr:cxnSp macro="">
      <xdr:nvCxnSpPr>
        <xdr:cNvPr id="173" name="直線コネクタ 172"/>
        <xdr:cNvCxnSpPr/>
      </xdr:nvCxnSpPr>
      <xdr:spPr>
        <a:xfrm>
          <a:off x="4546600" y="1343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17386</xdr:rowOff>
    </xdr:from>
    <xdr:ext cx="534377" cy="259045"/>
    <xdr:sp macro="" textlink="">
      <xdr:nvSpPr>
        <xdr:cNvPr id="174" name="維持補修費最大値テキスト"/>
        <xdr:cNvSpPr txBox="1"/>
      </xdr:nvSpPr>
      <xdr:spPr>
        <a:xfrm>
          <a:off x="4686300" y="1201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70709</xdr:rowOff>
    </xdr:from>
    <xdr:to>
      <xdr:col>24</xdr:col>
      <xdr:colOff>152400</xdr:colOff>
      <xdr:row>71</xdr:row>
      <xdr:rowOff>70709</xdr:rowOff>
    </xdr:to>
    <xdr:cxnSp macro="">
      <xdr:nvCxnSpPr>
        <xdr:cNvPr id="175" name="直線コネクタ 174"/>
        <xdr:cNvCxnSpPr/>
      </xdr:nvCxnSpPr>
      <xdr:spPr>
        <a:xfrm>
          <a:off x="4546600" y="12243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70709</xdr:rowOff>
    </xdr:from>
    <xdr:to>
      <xdr:col>24</xdr:col>
      <xdr:colOff>63500</xdr:colOff>
      <xdr:row>71</xdr:row>
      <xdr:rowOff>111171</xdr:rowOff>
    </xdr:to>
    <xdr:cxnSp macro="">
      <xdr:nvCxnSpPr>
        <xdr:cNvPr id="176" name="直線コネクタ 175"/>
        <xdr:cNvCxnSpPr/>
      </xdr:nvCxnSpPr>
      <xdr:spPr>
        <a:xfrm flipV="1">
          <a:off x="3797300" y="12243659"/>
          <a:ext cx="8382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145554</xdr:rowOff>
    </xdr:from>
    <xdr:ext cx="534377" cy="259045"/>
    <xdr:sp macro="" textlink="">
      <xdr:nvSpPr>
        <xdr:cNvPr id="177" name="維持補修費平均値テキスト"/>
        <xdr:cNvSpPr txBox="1"/>
      </xdr:nvSpPr>
      <xdr:spPr>
        <a:xfrm>
          <a:off x="4686300" y="12832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167127</xdr:rowOff>
    </xdr:from>
    <xdr:to>
      <xdr:col>24</xdr:col>
      <xdr:colOff>114300</xdr:colOff>
      <xdr:row>75</xdr:row>
      <xdr:rowOff>97277</xdr:rowOff>
    </xdr:to>
    <xdr:sp macro="" textlink="">
      <xdr:nvSpPr>
        <xdr:cNvPr id="178" name="フローチャート: 判断 177"/>
        <xdr:cNvSpPr/>
      </xdr:nvSpPr>
      <xdr:spPr>
        <a:xfrm>
          <a:off x="4584700" y="1285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14336</xdr:rowOff>
    </xdr:from>
    <xdr:to>
      <xdr:col>19</xdr:col>
      <xdr:colOff>177800</xdr:colOff>
      <xdr:row>71</xdr:row>
      <xdr:rowOff>111171</xdr:rowOff>
    </xdr:to>
    <xdr:cxnSp macro="">
      <xdr:nvCxnSpPr>
        <xdr:cNvPr id="179" name="直線コネクタ 178"/>
        <xdr:cNvCxnSpPr/>
      </xdr:nvCxnSpPr>
      <xdr:spPr>
        <a:xfrm>
          <a:off x="2908300" y="12187286"/>
          <a:ext cx="889000" cy="9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100970</xdr:rowOff>
    </xdr:from>
    <xdr:to>
      <xdr:col>20</xdr:col>
      <xdr:colOff>38100</xdr:colOff>
      <xdr:row>76</xdr:row>
      <xdr:rowOff>31121</xdr:rowOff>
    </xdr:to>
    <xdr:sp macro="" textlink="">
      <xdr:nvSpPr>
        <xdr:cNvPr id="180" name="フローチャート: 判断 179"/>
        <xdr:cNvSpPr/>
      </xdr:nvSpPr>
      <xdr:spPr>
        <a:xfrm>
          <a:off x="37465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22248</xdr:rowOff>
    </xdr:from>
    <xdr:ext cx="534377" cy="259045"/>
    <xdr:sp macro="" textlink="">
      <xdr:nvSpPr>
        <xdr:cNvPr id="181" name="テキスト ボックス 180"/>
        <xdr:cNvSpPr txBox="1"/>
      </xdr:nvSpPr>
      <xdr:spPr>
        <a:xfrm>
          <a:off x="3530111" y="130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14336</xdr:rowOff>
    </xdr:from>
    <xdr:to>
      <xdr:col>15</xdr:col>
      <xdr:colOff>50800</xdr:colOff>
      <xdr:row>72</xdr:row>
      <xdr:rowOff>10175</xdr:rowOff>
    </xdr:to>
    <xdr:cxnSp macro="">
      <xdr:nvCxnSpPr>
        <xdr:cNvPr id="182" name="直線コネクタ 181"/>
        <xdr:cNvCxnSpPr/>
      </xdr:nvCxnSpPr>
      <xdr:spPr>
        <a:xfrm flipV="1">
          <a:off x="2019300" y="12187286"/>
          <a:ext cx="889000" cy="16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171059</xdr:rowOff>
    </xdr:from>
    <xdr:to>
      <xdr:col>15</xdr:col>
      <xdr:colOff>101600</xdr:colOff>
      <xdr:row>76</xdr:row>
      <xdr:rowOff>101209</xdr:rowOff>
    </xdr:to>
    <xdr:sp macro="" textlink="">
      <xdr:nvSpPr>
        <xdr:cNvPr id="183" name="フローチャート: 判断 182"/>
        <xdr:cNvSpPr/>
      </xdr:nvSpPr>
      <xdr:spPr>
        <a:xfrm>
          <a:off x="2857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92336</xdr:rowOff>
    </xdr:from>
    <xdr:ext cx="469744" cy="259045"/>
    <xdr:sp macro="" textlink="">
      <xdr:nvSpPr>
        <xdr:cNvPr id="184" name="テキスト ボックス 183"/>
        <xdr:cNvSpPr txBox="1"/>
      </xdr:nvSpPr>
      <xdr:spPr>
        <a:xfrm>
          <a:off x="2673428" y="1312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95672</xdr:rowOff>
    </xdr:from>
    <xdr:to>
      <xdr:col>10</xdr:col>
      <xdr:colOff>114300</xdr:colOff>
      <xdr:row>72</xdr:row>
      <xdr:rowOff>10175</xdr:rowOff>
    </xdr:to>
    <xdr:cxnSp macro="">
      <xdr:nvCxnSpPr>
        <xdr:cNvPr id="185" name="直線コネクタ 184"/>
        <xdr:cNvCxnSpPr/>
      </xdr:nvCxnSpPr>
      <xdr:spPr>
        <a:xfrm>
          <a:off x="1130300" y="12268622"/>
          <a:ext cx="8890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21737</xdr:rowOff>
    </xdr:from>
    <xdr:to>
      <xdr:col>10</xdr:col>
      <xdr:colOff>165100</xdr:colOff>
      <xdr:row>76</xdr:row>
      <xdr:rowOff>123337</xdr:rowOff>
    </xdr:to>
    <xdr:sp macro="" textlink="">
      <xdr:nvSpPr>
        <xdr:cNvPr id="186" name="フローチャート: 判断 185"/>
        <xdr:cNvSpPr/>
      </xdr:nvSpPr>
      <xdr:spPr>
        <a:xfrm>
          <a:off x="1968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114464</xdr:rowOff>
    </xdr:from>
    <xdr:ext cx="469744" cy="259045"/>
    <xdr:sp macro="" textlink="">
      <xdr:nvSpPr>
        <xdr:cNvPr id="187" name="テキスト ボックス 186"/>
        <xdr:cNvSpPr txBox="1"/>
      </xdr:nvSpPr>
      <xdr:spPr>
        <a:xfrm>
          <a:off x="1784428" y="1314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169962</xdr:rowOff>
    </xdr:from>
    <xdr:to>
      <xdr:col>6</xdr:col>
      <xdr:colOff>38100</xdr:colOff>
      <xdr:row>76</xdr:row>
      <xdr:rowOff>100112</xdr:rowOff>
    </xdr:to>
    <xdr:sp macro="" textlink="">
      <xdr:nvSpPr>
        <xdr:cNvPr id="188" name="フローチャート: 判断 187"/>
        <xdr:cNvSpPr/>
      </xdr:nvSpPr>
      <xdr:spPr>
        <a:xfrm>
          <a:off x="1079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91239</xdr:rowOff>
    </xdr:from>
    <xdr:ext cx="469744" cy="259045"/>
    <xdr:sp macro="" textlink="">
      <xdr:nvSpPr>
        <xdr:cNvPr id="189" name="テキスト ボックス 188"/>
        <xdr:cNvSpPr txBox="1"/>
      </xdr:nvSpPr>
      <xdr:spPr>
        <a:xfrm>
          <a:off x="895428" y="1312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19909</xdr:rowOff>
    </xdr:from>
    <xdr:to>
      <xdr:col>24</xdr:col>
      <xdr:colOff>114300</xdr:colOff>
      <xdr:row>71</xdr:row>
      <xdr:rowOff>121509</xdr:rowOff>
    </xdr:to>
    <xdr:sp macro="" textlink="">
      <xdr:nvSpPr>
        <xdr:cNvPr id="195" name="楕円 194"/>
        <xdr:cNvSpPr/>
      </xdr:nvSpPr>
      <xdr:spPr>
        <a:xfrm>
          <a:off x="4584700" y="1219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144386</xdr:rowOff>
    </xdr:from>
    <xdr:ext cx="534377" cy="259045"/>
    <xdr:sp macro="" textlink="">
      <xdr:nvSpPr>
        <xdr:cNvPr id="196" name="維持補修費該当値テキスト"/>
        <xdr:cNvSpPr txBox="1"/>
      </xdr:nvSpPr>
      <xdr:spPr>
        <a:xfrm>
          <a:off x="4686300" y="121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60371</xdr:rowOff>
    </xdr:from>
    <xdr:to>
      <xdr:col>20</xdr:col>
      <xdr:colOff>38100</xdr:colOff>
      <xdr:row>71</xdr:row>
      <xdr:rowOff>161971</xdr:rowOff>
    </xdr:to>
    <xdr:sp macro="" textlink="">
      <xdr:nvSpPr>
        <xdr:cNvPr id="197" name="楕円 196"/>
        <xdr:cNvSpPr/>
      </xdr:nvSpPr>
      <xdr:spPr>
        <a:xfrm>
          <a:off x="3746500" y="1223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7048</xdr:rowOff>
    </xdr:from>
    <xdr:ext cx="534377" cy="259045"/>
    <xdr:sp macro="" textlink="">
      <xdr:nvSpPr>
        <xdr:cNvPr id="198" name="テキスト ボックス 197"/>
        <xdr:cNvSpPr txBox="1"/>
      </xdr:nvSpPr>
      <xdr:spPr>
        <a:xfrm>
          <a:off x="3530111" y="1200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134986</xdr:rowOff>
    </xdr:from>
    <xdr:to>
      <xdr:col>15</xdr:col>
      <xdr:colOff>101600</xdr:colOff>
      <xdr:row>71</xdr:row>
      <xdr:rowOff>65136</xdr:rowOff>
    </xdr:to>
    <xdr:sp macro="" textlink="">
      <xdr:nvSpPr>
        <xdr:cNvPr id="199" name="楕円 198"/>
        <xdr:cNvSpPr/>
      </xdr:nvSpPr>
      <xdr:spPr>
        <a:xfrm>
          <a:off x="2857500" y="1213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81663</xdr:rowOff>
    </xdr:from>
    <xdr:ext cx="534377" cy="259045"/>
    <xdr:sp macro="" textlink="">
      <xdr:nvSpPr>
        <xdr:cNvPr id="200" name="テキスト ボックス 199"/>
        <xdr:cNvSpPr txBox="1"/>
      </xdr:nvSpPr>
      <xdr:spPr>
        <a:xfrm>
          <a:off x="2641111" y="1191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130825</xdr:rowOff>
    </xdr:from>
    <xdr:to>
      <xdr:col>10</xdr:col>
      <xdr:colOff>165100</xdr:colOff>
      <xdr:row>72</xdr:row>
      <xdr:rowOff>60975</xdr:rowOff>
    </xdr:to>
    <xdr:sp macro="" textlink="">
      <xdr:nvSpPr>
        <xdr:cNvPr id="201" name="楕円 200"/>
        <xdr:cNvSpPr/>
      </xdr:nvSpPr>
      <xdr:spPr>
        <a:xfrm>
          <a:off x="1968500" y="123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77502</xdr:rowOff>
    </xdr:from>
    <xdr:ext cx="534377" cy="259045"/>
    <xdr:sp macro="" textlink="">
      <xdr:nvSpPr>
        <xdr:cNvPr id="202" name="テキスト ボックス 201"/>
        <xdr:cNvSpPr txBox="1"/>
      </xdr:nvSpPr>
      <xdr:spPr>
        <a:xfrm>
          <a:off x="1752111" y="1207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44872</xdr:rowOff>
    </xdr:from>
    <xdr:to>
      <xdr:col>6</xdr:col>
      <xdr:colOff>38100</xdr:colOff>
      <xdr:row>71</xdr:row>
      <xdr:rowOff>146472</xdr:rowOff>
    </xdr:to>
    <xdr:sp macro="" textlink="">
      <xdr:nvSpPr>
        <xdr:cNvPr id="203" name="楕円 202"/>
        <xdr:cNvSpPr/>
      </xdr:nvSpPr>
      <xdr:spPr>
        <a:xfrm>
          <a:off x="1079500" y="1221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69</xdr:row>
      <xdr:rowOff>162999</xdr:rowOff>
    </xdr:from>
    <xdr:ext cx="534377" cy="259045"/>
    <xdr:sp macro="" textlink="">
      <xdr:nvSpPr>
        <xdr:cNvPr id="204" name="テキスト ボックス 203"/>
        <xdr:cNvSpPr txBox="1"/>
      </xdr:nvSpPr>
      <xdr:spPr>
        <a:xfrm>
          <a:off x="863111" y="1199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145910</xdr:rowOff>
    </xdr:from>
    <xdr:to>
      <xdr:col>24</xdr:col>
      <xdr:colOff>62865</xdr:colOff>
      <xdr:row>98</xdr:row>
      <xdr:rowOff>149701</xdr:rowOff>
    </xdr:to>
    <xdr:cxnSp macro="">
      <xdr:nvCxnSpPr>
        <xdr:cNvPr id="229" name="直線コネクタ 228"/>
        <xdr:cNvCxnSpPr/>
      </xdr:nvCxnSpPr>
      <xdr:spPr>
        <a:xfrm flipV="1">
          <a:off x="4633595" y="15576410"/>
          <a:ext cx="1270" cy="1375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153528</xdr:rowOff>
    </xdr:from>
    <xdr:ext cx="534377" cy="259045"/>
    <xdr:sp macro="" textlink="">
      <xdr:nvSpPr>
        <xdr:cNvPr id="230" name="扶助費最小値テキスト"/>
        <xdr:cNvSpPr txBox="1"/>
      </xdr:nvSpPr>
      <xdr:spPr>
        <a:xfrm>
          <a:off x="4686300" y="169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149701</xdr:rowOff>
    </xdr:from>
    <xdr:to>
      <xdr:col>24</xdr:col>
      <xdr:colOff>152400</xdr:colOff>
      <xdr:row>98</xdr:row>
      <xdr:rowOff>149701</xdr:rowOff>
    </xdr:to>
    <xdr:cxnSp macro="">
      <xdr:nvCxnSpPr>
        <xdr:cNvPr id="231" name="直線コネクタ 230"/>
        <xdr:cNvCxnSpPr/>
      </xdr:nvCxnSpPr>
      <xdr:spPr>
        <a:xfrm>
          <a:off x="4546600" y="16951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92587</xdr:rowOff>
    </xdr:from>
    <xdr:ext cx="599010" cy="259045"/>
    <xdr:sp macro="" textlink="">
      <xdr:nvSpPr>
        <xdr:cNvPr id="232" name="扶助費最大値テキスト"/>
        <xdr:cNvSpPr txBox="1"/>
      </xdr:nvSpPr>
      <xdr:spPr>
        <a:xfrm>
          <a:off x="4686300" y="15351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145910</xdr:rowOff>
    </xdr:from>
    <xdr:to>
      <xdr:col>24</xdr:col>
      <xdr:colOff>152400</xdr:colOff>
      <xdr:row>90</xdr:row>
      <xdr:rowOff>145910</xdr:rowOff>
    </xdr:to>
    <xdr:cxnSp macro="">
      <xdr:nvCxnSpPr>
        <xdr:cNvPr id="233" name="直線コネクタ 232"/>
        <xdr:cNvCxnSpPr/>
      </xdr:nvCxnSpPr>
      <xdr:spPr>
        <a:xfrm>
          <a:off x="4546600" y="15576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105696</xdr:rowOff>
    </xdr:from>
    <xdr:to>
      <xdr:col>24</xdr:col>
      <xdr:colOff>63500</xdr:colOff>
      <xdr:row>96</xdr:row>
      <xdr:rowOff>97237</xdr:rowOff>
    </xdr:to>
    <xdr:cxnSp macro="">
      <xdr:nvCxnSpPr>
        <xdr:cNvPr id="234" name="直線コネクタ 233"/>
        <xdr:cNvCxnSpPr/>
      </xdr:nvCxnSpPr>
      <xdr:spPr>
        <a:xfrm flipV="1">
          <a:off x="3797300" y="16050546"/>
          <a:ext cx="838200" cy="50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15054</xdr:rowOff>
    </xdr:from>
    <xdr:ext cx="599010" cy="259045"/>
    <xdr:sp macro="" textlink="">
      <xdr:nvSpPr>
        <xdr:cNvPr id="235" name="扶助費平均値テキスト"/>
        <xdr:cNvSpPr txBox="1"/>
      </xdr:nvSpPr>
      <xdr:spPr>
        <a:xfrm>
          <a:off x="4686300" y="16131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36627</xdr:rowOff>
    </xdr:from>
    <xdr:to>
      <xdr:col>24</xdr:col>
      <xdr:colOff>114300</xdr:colOff>
      <xdr:row>94</xdr:row>
      <xdr:rowOff>138227</xdr:rowOff>
    </xdr:to>
    <xdr:sp macro="" textlink="">
      <xdr:nvSpPr>
        <xdr:cNvPr id="236" name="フローチャート: 判断 235"/>
        <xdr:cNvSpPr/>
      </xdr:nvSpPr>
      <xdr:spPr>
        <a:xfrm>
          <a:off x="4584700" y="161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97237</xdr:rowOff>
    </xdr:from>
    <xdr:to>
      <xdr:col>19</xdr:col>
      <xdr:colOff>177800</xdr:colOff>
      <xdr:row>96</xdr:row>
      <xdr:rowOff>101315</xdr:rowOff>
    </xdr:to>
    <xdr:cxnSp macro="">
      <xdr:nvCxnSpPr>
        <xdr:cNvPr id="237" name="直線コネクタ 236"/>
        <xdr:cNvCxnSpPr/>
      </xdr:nvCxnSpPr>
      <xdr:spPr>
        <a:xfrm flipV="1">
          <a:off x="2908300" y="16556437"/>
          <a:ext cx="889000" cy="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135040</xdr:rowOff>
    </xdr:from>
    <xdr:to>
      <xdr:col>20</xdr:col>
      <xdr:colOff>38100</xdr:colOff>
      <xdr:row>97</xdr:row>
      <xdr:rowOff>65190</xdr:rowOff>
    </xdr:to>
    <xdr:sp macro="" textlink="">
      <xdr:nvSpPr>
        <xdr:cNvPr id="238" name="フローチャート: 判断 237"/>
        <xdr:cNvSpPr/>
      </xdr:nvSpPr>
      <xdr:spPr>
        <a:xfrm>
          <a:off x="3746500" y="1659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56317</xdr:rowOff>
    </xdr:from>
    <xdr:ext cx="534377" cy="259045"/>
    <xdr:sp macro="" textlink="">
      <xdr:nvSpPr>
        <xdr:cNvPr id="239" name="テキスト ボックス 238"/>
        <xdr:cNvSpPr txBox="1"/>
      </xdr:nvSpPr>
      <xdr:spPr>
        <a:xfrm>
          <a:off x="3530111" y="1668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101315</xdr:rowOff>
    </xdr:from>
    <xdr:to>
      <xdr:col>15</xdr:col>
      <xdr:colOff>50800</xdr:colOff>
      <xdr:row>97</xdr:row>
      <xdr:rowOff>16047</xdr:rowOff>
    </xdr:to>
    <xdr:cxnSp macro="">
      <xdr:nvCxnSpPr>
        <xdr:cNvPr id="240" name="直線コネクタ 239"/>
        <xdr:cNvCxnSpPr/>
      </xdr:nvCxnSpPr>
      <xdr:spPr>
        <a:xfrm flipV="1">
          <a:off x="2019300" y="16560515"/>
          <a:ext cx="8890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120162</xdr:rowOff>
    </xdr:from>
    <xdr:to>
      <xdr:col>15</xdr:col>
      <xdr:colOff>101600</xdr:colOff>
      <xdr:row>97</xdr:row>
      <xdr:rowOff>50312</xdr:rowOff>
    </xdr:to>
    <xdr:sp macro="" textlink="">
      <xdr:nvSpPr>
        <xdr:cNvPr id="241" name="フローチャート: 判断 240"/>
        <xdr:cNvSpPr/>
      </xdr:nvSpPr>
      <xdr:spPr>
        <a:xfrm>
          <a:off x="2857500" y="1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41439</xdr:rowOff>
    </xdr:from>
    <xdr:ext cx="534377" cy="259045"/>
    <xdr:sp macro="" textlink="">
      <xdr:nvSpPr>
        <xdr:cNvPr id="242" name="テキスト ボックス 241"/>
        <xdr:cNvSpPr txBox="1"/>
      </xdr:nvSpPr>
      <xdr:spPr>
        <a:xfrm>
          <a:off x="2641111" y="166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16047</xdr:rowOff>
    </xdr:from>
    <xdr:to>
      <xdr:col>10</xdr:col>
      <xdr:colOff>114300</xdr:colOff>
      <xdr:row>97</xdr:row>
      <xdr:rowOff>135795</xdr:rowOff>
    </xdr:to>
    <xdr:cxnSp macro="">
      <xdr:nvCxnSpPr>
        <xdr:cNvPr id="243" name="直線コネクタ 242"/>
        <xdr:cNvCxnSpPr/>
      </xdr:nvCxnSpPr>
      <xdr:spPr>
        <a:xfrm flipV="1">
          <a:off x="1130300" y="16646697"/>
          <a:ext cx="889000" cy="11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43923</xdr:rowOff>
    </xdr:from>
    <xdr:to>
      <xdr:col>10</xdr:col>
      <xdr:colOff>165100</xdr:colOff>
      <xdr:row>97</xdr:row>
      <xdr:rowOff>145523</xdr:rowOff>
    </xdr:to>
    <xdr:sp macro="" textlink="">
      <xdr:nvSpPr>
        <xdr:cNvPr id="244" name="フローチャート: 判断 243"/>
        <xdr:cNvSpPr/>
      </xdr:nvSpPr>
      <xdr:spPr>
        <a:xfrm>
          <a:off x="1968500" y="1667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136650</xdr:rowOff>
    </xdr:from>
    <xdr:ext cx="534377" cy="259045"/>
    <xdr:sp macro="" textlink="">
      <xdr:nvSpPr>
        <xdr:cNvPr id="245" name="テキスト ボックス 244"/>
        <xdr:cNvSpPr txBox="1"/>
      </xdr:nvSpPr>
      <xdr:spPr>
        <a:xfrm>
          <a:off x="1752111" y="1676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73546</xdr:rowOff>
    </xdr:from>
    <xdr:to>
      <xdr:col>6</xdr:col>
      <xdr:colOff>38100</xdr:colOff>
      <xdr:row>98</xdr:row>
      <xdr:rowOff>3696</xdr:rowOff>
    </xdr:to>
    <xdr:sp macro="" textlink="">
      <xdr:nvSpPr>
        <xdr:cNvPr id="246" name="フローチャート: 判断 245"/>
        <xdr:cNvSpPr/>
      </xdr:nvSpPr>
      <xdr:spPr>
        <a:xfrm>
          <a:off x="1079500" y="167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20223</xdr:rowOff>
    </xdr:from>
    <xdr:ext cx="534377" cy="259045"/>
    <xdr:sp macro="" textlink="">
      <xdr:nvSpPr>
        <xdr:cNvPr id="247" name="テキスト ボックス 246"/>
        <xdr:cNvSpPr txBox="1"/>
      </xdr:nvSpPr>
      <xdr:spPr>
        <a:xfrm>
          <a:off x="863111" y="1647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54896</xdr:rowOff>
    </xdr:from>
    <xdr:to>
      <xdr:col>24</xdr:col>
      <xdr:colOff>114300</xdr:colOff>
      <xdr:row>93</xdr:row>
      <xdr:rowOff>156496</xdr:rowOff>
    </xdr:to>
    <xdr:sp macro="" textlink="">
      <xdr:nvSpPr>
        <xdr:cNvPr id="253" name="楕円 252"/>
        <xdr:cNvSpPr/>
      </xdr:nvSpPr>
      <xdr:spPr>
        <a:xfrm>
          <a:off x="4584700" y="1599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77773</xdr:rowOff>
    </xdr:from>
    <xdr:ext cx="599010" cy="259045"/>
    <xdr:sp macro="" textlink="">
      <xdr:nvSpPr>
        <xdr:cNvPr id="254" name="扶助費該当値テキスト"/>
        <xdr:cNvSpPr txBox="1"/>
      </xdr:nvSpPr>
      <xdr:spPr>
        <a:xfrm>
          <a:off x="4686300" y="15851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46437</xdr:rowOff>
    </xdr:from>
    <xdr:to>
      <xdr:col>20</xdr:col>
      <xdr:colOff>38100</xdr:colOff>
      <xdr:row>96</xdr:row>
      <xdr:rowOff>148037</xdr:rowOff>
    </xdr:to>
    <xdr:sp macro="" textlink="">
      <xdr:nvSpPr>
        <xdr:cNvPr id="255" name="楕円 254"/>
        <xdr:cNvSpPr/>
      </xdr:nvSpPr>
      <xdr:spPr>
        <a:xfrm>
          <a:off x="3746500" y="165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164564</xdr:rowOff>
    </xdr:from>
    <xdr:ext cx="534377" cy="259045"/>
    <xdr:sp macro="" textlink="">
      <xdr:nvSpPr>
        <xdr:cNvPr id="256" name="テキスト ボックス 255"/>
        <xdr:cNvSpPr txBox="1"/>
      </xdr:nvSpPr>
      <xdr:spPr>
        <a:xfrm>
          <a:off x="3530111" y="1628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50515</xdr:rowOff>
    </xdr:from>
    <xdr:to>
      <xdr:col>15</xdr:col>
      <xdr:colOff>101600</xdr:colOff>
      <xdr:row>96</xdr:row>
      <xdr:rowOff>152115</xdr:rowOff>
    </xdr:to>
    <xdr:sp macro="" textlink="">
      <xdr:nvSpPr>
        <xdr:cNvPr id="257" name="楕円 256"/>
        <xdr:cNvSpPr/>
      </xdr:nvSpPr>
      <xdr:spPr>
        <a:xfrm>
          <a:off x="2857500" y="165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168642</xdr:rowOff>
    </xdr:from>
    <xdr:ext cx="534377" cy="259045"/>
    <xdr:sp macro="" textlink="">
      <xdr:nvSpPr>
        <xdr:cNvPr id="258" name="テキスト ボックス 257"/>
        <xdr:cNvSpPr txBox="1"/>
      </xdr:nvSpPr>
      <xdr:spPr>
        <a:xfrm>
          <a:off x="2641111" y="162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136697</xdr:rowOff>
    </xdr:from>
    <xdr:to>
      <xdr:col>10</xdr:col>
      <xdr:colOff>165100</xdr:colOff>
      <xdr:row>97</xdr:row>
      <xdr:rowOff>66847</xdr:rowOff>
    </xdr:to>
    <xdr:sp macro="" textlink="">
      <xdr:nvSpPr>
        <xdr:cNvPr id="259" name="楕円 258"/>
        <xdr:cNvSpPr/>
      </xdr:nvSpPr>
      <xdr:spPr>
        <a:xfrm>
          <a:off x="1968500" y="1659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83374</xdr:rowOff>
    </xdr:from>
    <xdr:ext cx="534377" cy="259045"/>
    <xdr:sp macro="" textlink="">
      <xdr:nvSpPr>
        <xdr:cNvPr id="260" name="テキスト ボックス 259"/>
        <xdr:cNvSpPr txBox="1"/>
      </xdr:nvSpPr>
      <xdr:spPr>
        <a:xfrm>
          <a:off x="1752111" y="1637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84995</xdr:rowOff>
    </xdr:from>
    <xdr:to>
      <xdr:col>6</xdr:col>
      <xdr:colOff>38100</xdr:colOff>
      <xdr:row>98</xdr:row>
      <xdr:rowOff>15145</xdr:rowOff>
    </xdr:to>
    <xdr:sp macro="" textlink="">
      <xdr:nvSpPr>
        <xdr:cNvPr id="261" name="楕円 260"/>
        <xdr:cNvSpPr/>
      </xdr:nvSpPr>
      <xdr:spPr>
        <a:xfrm>
          <a:off x="1079500" y="167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6272</xdr:rowOff>
    </xdr:from>
    <xdr:ext cx="534377" cy="259045"/>
    <xdr:sp macro="" textlink="">
      <xdr:nvSpPr>
        <xdr:cNvPr id="262" name="テキスト ボックス 261"/>
        <xdr:cNvSpPr txBox="1"/>
      </xdr:nvSpPr>
      <xdr:spPr>
        <a:xfrm>
          <a:off x="863111" y="1680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54627</xdr:rowOff>
    </xdr:from>
    <xdr:ext cx="595419" cy="259045"/>
    <xdr:sp macro="" textlink="">
      <xdr:nvSpPr>
        <xdr:cNvPr id="275" name="テキスト ボックス 274"/>
        <xdr:cNvSpPr txBox="1"/>
      </xdr:nvSpPr>
      <xdr:spPr>
        <a:xfrm>
          <a:off x="6008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8" name="直線コネクタ 277"/>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9" name="テキスト ボックス 278"/>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129647</xdr:rowOff>
    </xdr:from>
    <xdr:to>
      <xdr:col>54</xdr:col>
      <xdr:colOff>189865</xdr:colOff>
      <xdr:row>38</xdr:row>
      <xdr:rowOff>114571</xdr:rowOff>
    </xdr:to>
    <xdr:cxnSp macro="">
      <xdr:nvCxnSpPr>
        <xdr:cNvPr id="283" name="直線コネクタ 282"/>
        <xdr:cNvCxnSpPr/>
      </xdr:nvCxnSpPr>
      <xdr:spPr>
        <a:xfrm flipV="1">
          <a:off x="10475595" y="6130397"/>
          <a:ext cx="1270" cy="49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118398</xdr:rowOff>
    </xdr:from>
    <xdr:ext cx="534377" cy="259045"/>
    <xdr:sp macro="" textlink="">
      <xdr:nvSpPr>
        <xdr:cNvPr id="284" name="補助費等最小値テキスト"/>
        <xdr:cNvSpPr txBox="1"/>
      </xdr:nvSpPr>
      <xdr:spPr>
        <a:xfrm>
          <a:off x="10528300" y="663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114571</xdr:rowOff>
    </xdr:from>
    <xdr:to>
      <xdr:col>55</xdr:col>
      <xdr:colOff>88900</xdr:colOff>
      <xdr:row>38</xdr:row>
      <xdr:rowOff>114571</xdr:rowOff>
    </xdr:to>
    <xdr:cxnSp macro="">
      <xdr:nvCxnSpPr>
        <xdr:cNvPr id="285" name="直線コネクタ 284"/>
        <xdr:cNvCxnSpPr/>
      </xdr:nvCxnSpPr>
      <xdr:spPr>
        <a:xfrm>
          <a:off x="10388600" y="6629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76324</xdr:rowOff>
    </xdr:from>
    <xdr:ext cx="599010" cy="259045"/>
    <xdr:sp macro="" textlink="">
      <xdr:nvSpPr>
        <xdr:cNvPr id="286" name="補助費等最大値テキスト"/>
        <xdr:cNvSpPr txBox="1"/>
      </xdr:nvSpPr>
      <xdr:spPr>
        <a:xfrm>
          <a:off x="10528300" y="590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129647</xdr:rowOff>
    </xdr:from>
    <xdr:to>
      <xdr:col>55</xdr:col>
      <xdr:colOff>88900</xdr:colOff>
      <xdr:row>35</xdr:row>
      <xdr:rowOff>129647</xdr:rowOff>
    </xdr:to>
    <xdr:cxnSp macro="">
      <xdr:nvCxnSpPr>
        <xdr:cNvPr id="287" name="直線コネクタ 286"/>
        <xdr:cNvCxnSpPr/>
      </xdr:nvCxnSpPr>
      <xdr:spPr>
        <a:xfrm>
          <a:off x="10388600" y="6130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98049</xdr:rowOff>
    </xdr:from>
    <xdr:to>
      <xdr:col>55</xdr:col>
      <xdr:colOff>0</xdr:colOff>
      <xdr:row>37</xdr:row>
      <xdr:rowOff>37864</xdr:rowOff>
    </xdr:to>
    <xdr:cxnSp macro="">
      <xdr:nvCxnSpPr>
        <xdr:cNvPr id="288" name="直線コネクタ 287"/>
        <xdr:cNvCxnSpPr/>
      </xdr:nvCxnSpPr>
      <xdr:spPr>
        <a:xfrm>
          <a:off x="9639300" y="5412999"/>
          <a:ext cx="838200" cy="96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60298</xdr:rowOff>
    </xdr:from>
    <xdr:ext cx="599010" cy="259045"/>
    <xdr:sp macro="" textlink="">
      <xdr:nvSpPr>
        <xdr:cNvPr id="289" name="補助費等平均値テキスト"/>
        <xdr:cNvSpPr txBox="1"/>
      </xdr:nvSpPr>
      <xdr:spPr>
        <a:xfrm>
          <a:off x="10528300" y="6403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81871</xdr:rowOff>
    </xdr:from>
    <xdr:to>
      <xdr:col>55</xdr:col>
      <xdr:colOff>50800</xdr:colOff>
      <xdr:row>38</xdr:row>
      <xdr:rowOff>12021</xdr:rowOff>
    </xdr:to>
    <xdr:sp macro="" textlink="">
      <xdr:nvSpPr>
        <xdr:cNvPr id="290" name="フローチャート: 判断 289"/>
        <xdr:cNvSpPr/>
      </xdr:nvSpPr>
      <xdr:spPr>
        <a:xfrm>
          <a:off x="10426700" y="6425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98049</xdr:rowOff>
    </xdr:from>
    <xdr:to>
      <xdr:col>50</xdr:col>
      <xdr:colOff>114300</xdr:colOff>
      <xdr:row>36</xdr:row>
      <xdr:rowOff>133968</xdr:rowOff>
    </xdr:to>
    <xdr:cxnSp macro="">
      <xdr:nvCxnSpPr>
        <xdr:cNvPr id="291" name="直線コネクタ 290"/>
        <xdr:cNvCxnSpPr/>
      </xdr:nvCxnSpPr>
      <xdr:spPr>
        <a:xfrm flipV="1">
          <a:off x="8750300" y="5412999"/>
          <a:ext cx="889000" cy="89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164452</xdr:rowOff>
    </xdr:from>
    <xdr:to>
      <xdr:col>50</xdr:col>
      <xdr:colOff>165100</xdr:colOff>
      <xdr:row>34</xdr:row>
      <xdr:rowOff>94602</xdr:rowOff>
    </xdr:to>
    <xdr:sp macro="" textlink="">
      <xdr:nvSpPr>
        <xdr:cNvPr id="292" name="フローチャート: 判断 291"/>
        <xdr:cNvSpPr/>
      </xdr:nvSpPr>
      <xdr:spPr>
        <a:xfrm>
          <a:off x="9588500" y="582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85729</xdr:rowOff>
    </xdr:from>
    <xdr:ext cx="599010" cy="259045"/>
    <xdr:sp macro="" textlink="">
      <xdr:nvSpPr>
        <xdr:cNvPr id="293" name="テキスト ボックス 292"/>
        <xdr:cNvSpPr txBox="1"/>
      </xdr:nvSpPr>
      <xdr:spPr>
        <a:xfrm>
          <a:off x="9339795" y="591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100758</xdr:rowOff>
    </xdr:from>
    <xdr:to>
      <xdr:col>45</xdr:col>
      <xdr:colOff>177800</xdr:colOff>
      <xdr:row>36</xdr:row>
      <xdr:rowOff>133968</xdr:rowOff>
    </xdr:to>
    <xdr:cxnSp macro="">
      <xdr:nvCxnSpPr>
        <xdr:cNvPr id="294" name="直線コネクタ 293"/>
        <xdr:cNvCxnSpPr/>
      </xdr:nvCxnSpPr>
      <xdr:spPr>
        <a:xfrm>
          <a:off x="7861300" y="5758608"/>
          <a:ext cx="889000" cy="54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152108</xdr:rowOff>
    </xdr:from>
    <xdr:to>
      <xdr:col>46</xdr:col>
      <xdr:colOff>38100</xdr:colOff>
      <xdr:row>38</xdr:row>
      <xdr:rowOff>82258</xdr:rowOff>
    </xdr:to>
    <xdr:sp macro="" textlink="">
      <xdr:nvSpPr>
        <xdr:cNvPr id="295" name="フローチャート: 判断 294"/>
        <xdr:cNvSpPr/>
      </xdr:nvSpPr>
      <xdr:spPr>
        <a:xfrm>
          <a:off x="8699500" y="649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73385</xdr:rowOff>
    </xdr:from>
    <xdr:ext cx="534377" cy="259045"/>
    <xdr:sp macro="" textlink="">
      <xdr:nvSpPr>
        <xdr:cNvPr id="296" name="テキスト ボックス 295"/>
        <xdr:cNvSpPr txBox="1"/>
      </xdr:nvSpPr>
      <xdr:spPr>
        <a:xfrm>
          <a:off x="8483111" y="658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100758</xdr:rowOff>
    </xdr:from>
    <xdr:to>
      <xdr:col>41</xdr:col>
      <xdr:colOff>50800</xdr:colOff>
      <xdr:row>37</xdr:row>
      <xdr:rowOff>45825</xdr:rowOff>
    </xdr:to>
    <xdr:cxnSp macro="">
      <xdr:nvCxnSpPr>
        <xdr:cNvPr id="297" name="直線コネクタ 296"/>
        <xdr:cNvCxnSpPr/>
      </xdr:nvCxnSpPr>
      <xdr:spPr>
        <a:xfrm flipV="1">
          <a:off x="6972300" y="5758608"/>
          <a:ext cx="889000" cy="63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138221</xdr:rowOff>
    </xdr:from>
    <xdr:to>
      <xdr:col>41</xdr:col>
      <xdr:colOff>101600</xdr:colOff>
      <xdr:row>38</xdr:row>
      <xdr:rowOff>68371</xdr:rowOff>
    </xdr:to>
    <xdr:sp macro="" textlink="">
      <xdr:nvSpPr>
        <xdr:cNvPr id="298" name="フローチャート: 判断 297"/>
        <xdr:cNvSpPr/>
      </xdr:nvSpPr>
      <xdr:spPr>
        <a:xfrm>
          <a:off x="7810500" y="648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59497</xdr:rowOff>
    </xdr:from>
    <xdr:ext cx="599010" cy="259045"/>
    <xdr:sp macro="" textlink="">
      <xdr:nvSpPr>
        <xdr:cNvPr id="299" name="テキスト ボックス 298"/>
        <xdr:cNvSpPr txBox="1"/>
      </xdr:nvSpPr>
      <xdr:spPr>
        <a:xfrm>
          <a:off x="7561795" y="657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157011</xdr:rowOff>
    </xdr:from>
    <xdr:to>
      <xdr:col>36</xdr:col>
      <xdr:colOff>165100</xdr:colOff>
      <xdr:row>38</xdr:row>
      <xdr:rowOff>87161</xdr:rowOff>
    </xdr:to>
    <xdr:sp macro="" textlink="">
      <xdr:nvSpPr>
        <xdr:cNvPr id="300" name="フローチャート: 判断 299"/>
        <xdr:cNvSpPr/>
      </xdr:nvSpPr>
      <xdr:spPr>
        <a:xfrm>
          <a:off x="6921500" y="65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78288</xdr:rowOff>
    </xdr:from>
    <xdr:ext cx="534377" cy="259045"/>
    <xdr:sp macro="" textlink="">
      <xdr:nvSpPr>
        <xdr:cNvPr id="301" name="テキスト ボックス 300"/>
        <xdr:cNvSpPr txBox="1"/>
      </xdr:nvSpPr>
      <xdr:spPr>
        <a:xfrm>
          <a:off x="6705111" y="65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158514</xdr:rowOff>
    </xdr:from>
    <xdr:to>
      <xdr:col>55</xdr:col>
      <xdr:colOff>50800</xdr:colOff>
      <xdr:row>37</xdr:row>
      <xdr:rowOff>88664</xdr:rowOff>
    </xdr:to>
    <xdr:sp macro="" textlink="">
      <xdr:nvSpPr>
        <xdr:cNvPr id="307" name="楕円 306"/>
        <xdr:cNvSpPr/>
      </xdr:nvSpPr>
      <xdr:spPr>
        <a:xfrm>
          <a:off x="10426700" y="63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9941</xdr:rowOff>
    </xdr:from>
    <xdr:ext cx="599010" cy="259045"/>
    <xdr:sp macro="" textlink="">
      <xdr:nvSpPr>
        <xdr:cNvPr id="308" name="補助費等該当値テキスト"/>
        <xdr:cNvSpPr txBox="1"/>
      </xdr:nvSpPr>
      <xdr:spPr>
        <a:xfrm>
          <a:off x="10528300" y="618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47249</xdr:rowOff>
    </xdr:from>
    <xdr:to>
      <xdr:col>50</xdr:col>
      <xdr:colOff>165100</xdr:colOff>
      <xdr:row>31</xdr:row>
      <xdr:rowOff>148849</xdr:rowOff>
    </xdr:to>
    <xdr:sp macro="" textlink="">
      <xdr:nvSpPr>
        <xdr:cNvPr id="309" name="楕円 308"/>
        <xdr:cNvSpPr/>
      </xdr:nvSpPr>
      <xdr:spPr>
        <a:xfrm>
          <a:off x="9588500" y="536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165376</xdr:rowOff>
    </xdr:from>
    <xdr:ext cx="599010" cy="259045"/>
    <xdr:sp macro="" textlink="">
      <xdr:nvSpPr>
        <xdr:cNvPr id="310" name="テキスト ボックス 309"/>
        <xdr:cNvSpPr txBox="1"/>
      </xdr:nvSpPr>
      <xdr:spPr>
        <a:xfrm>
          <a:off x="9339795" y="513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83168</xdr:rowOff>
    </xdr:from>
    <xdr:to>
      <xdr:col>46</xdr:col>
      <xdr:colOff>38100</xdr:colOff>
      <xdr:row>37</xdr:row>
      <xdr:rowOff>13318</xdr:rowOff>
    </xdr:to>
    <xdr:sp macro="" textlink="">
      <xdr:nvSpPr>
        <xdr:cNvPr id="311" name="楕円 310"/>
        <xdr:cNvSpPr/>
      </xdr:nvSpPr>
      <xdr:spPr>
        <a:xfrm>
          <a:off x="8699500" y="625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29845</xdr:rowOff>
    </xdr:from>
    <xdr:ext cx="599010" cy="259045"/>
    <xdr:sp macro="" textlink="">
      <xdr:nvSpPr>
        <xdr:cNvPr id="312" name="テキスト ボックス 311"/>
        <xdr:cNvSpPr txBox="1"/>
      </xdr:nvSpPr>
      <xdr:spPr>
        <a:xfrm>
          <a:off x="8450795" y="603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49958</xdr:rowOff>
    </xdr:from>
    <xdr:to>
      <xdr:col>41</xdr:col>
      <xdr:colOff>101600</xdr:colOff>
      <xdr:row>33</xdr:row>
      <xdr:rowOff>151558</xdr:rowOff>
    </xdr:to>
    <xdr:sp macro="" textlink="">
      <xdr:nvSpPr>
        <xdr:cNvPr id="313" name="楕円 312"/>
        <xdr:cNvSpPr/>
      </xdr:nvSpPr>
      <xdr:spPr>
        <a:xfrm>
          <a:off x="7810500" y="570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168085</xdr:rowOff>
    </xdr:from>
    <xdr:ext cx="599010" cy="259045"/>
    <xdr:sp macro="" textlink="">
      <xdr:nvSpPr>
        <xdr:cNvPr id="314" name="テキスト ボックス 313"/>
        <xdr:cNvSpPr txBox="1"/>
      </xdr:nvSpPr>
      <xdr:spPr>
        <a:xfrm>
          <a:off x="7561795" y="548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166475</xdr:rowOff>
    </xdr:from>
    <xdr:to>
      <xdr:col>36</xdr:col>
      <xdr:colOff>165100</xdr:colOff>
      <xdr:row>37</xdr:row>
      <xdr:rowOff>96625</xdr:rowOff>
    </xdr:to>
    <xdr:sp macro="" textlink="">
      <xdr:nvSpPr>
        <xdr:cNvPr id="315" name="楕円 314"/>
        <xdr:cNvSpPr/>
      </xdr:nvSpPr>
      <xdr:spPr>
        <a:xfrm>
          <a:off x="6921500" y="633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113152</xdr:rowOff>
    </xdr:from>
    <xdr:ext cx="599010" cy="259045"/>
    <xdr:sp macro="" textlink="">
      <xdr:nvSpPr>
        <xdr:cNvPr id="316" name="テキスト ボックス 315"/>
        <xdr:cNvSpPr txBox="1"/>
      </xdr:nvSpPr>
      <xdr:spPr>
        <a:xfrm>
          <a:off x="6672795" y="611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5997</xdr:rowOff>
    </xdr:from>
    <xdr:to>
      <xdr:col>54</xdr:col>
      <xdr:colOff>189865</xdr:colOff>
      <xdr:row>57</xdr:row>
      <xdr:rowOff>136289</xdr:rowOff>
    </xdr:to>
    <xdr:cxnSp macro="">
      <xdr:nvCxnSpPr>
        <xdr:cNvPr id="338" name="直線コネクタ 337"/>
        <xdr:cNvCxnSpPr/>
      </xdr:nvCxnSpPr>
      <xdr:spPr>
        <a:xfrm flipV="1">
          <a:off x="10475595" y="8921397"/>
          <a:ext cx="1270" cy="98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140116</xdr:rowOff>
    </xdr:from>
    <xdr:ext cx="534377" cy="259045"/>
    <xdr:sp macro="" textlink="">
      <xdr:nvSpPr>
        <xdr:cNvPr id="339" name="普通建設事業費最小値テキスト"/>
        <xdr:cNvSpPr txBox="1"/>
      </xdr:nvSpPr>
      <xdr:spPr>
        <a:xfrm>
          <a:off x="10528300" y="991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136289</xdr:rowOff>
    </xdr:from>
    <xdr:to>
      <xdr:col>55</xdr:col>
      <xdr:colOff>88900</xdr:colOff>
      <xdr:row>57</xdr:row>
      <xdr:rowOff>136289</xdr:rowOff>
    </xdr:to>
    <xdr:cxnSp macro="">
      <xdr:nvCxnSpPr>
        <xdr:cNvPr id="340" name="直線コネクタ 339"/>
        <xdr:cNvCxnSpPr/>
      </xdr:nvCxnSpPr>
      <xdr:spPr>
        <a:xfrm>
          <a:off x="10388600" y="9908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124124</xdr:rowOff>
    </xdr:from>
    <xdr:ext cx="599010" cy="259045"/>
    <xdr:sp macro="" textlink="">
      <xdr:nvSpPr>
        <xdr:cNvPr id="341" name="普通建設事業費最大値テキスト"/>
        <xdr:cNvSpPr txBox="1"/>
      </xdr:nvSpPr>
      <xdr:spPr>
        <a:xfrm>
          <a:off x="10528300" y="869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5997</xdr:rowOff>
    </xdr:from>
    <xdr:to>
      <xdr:col>55</xdr:col>
      <xdr:colOff>88900</xdr:colOff>
      <xdr:row>52</xdr:row>
      <xdr:rowOff>5997</xdr:rowOff>
    </xdr:to>
    <xdr:cxnSp macro="">
      <xdr:nvCxnSpPr>
        <xdr:cNvPr id="342" name="直線コネクタ 341"/>
        <xdr:cNvCxnSpPr/>
      </xdr:nvCxnSpPr>
      <xdr:spPr>
        <a:xfrm>
          <a:off x="10388600" y="892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81627</xdr:rowOff>
    </xdr:from>
    <xdr:to>
      <xdr:col>55</xdr:col>
      <xdr:colOff>0</xdr:colOff>
      <xdr:row>53</xdr:row>
      <xdr:rowOff>144601</xdr:rowOff>
    </xdr:to>
    <xdr:cxnSp macro="">
      <xdr:nvCxnSpPr>
        <xdr:cNvPr id="343" name="直線コネクタ 342"/>
        <xdr:cNvCxnSpPr/>
      </xdr:nvCxnSpPr>
      <xdr:spPr>
        <a:xfrm>
          <a:off x="9639300" y="8654127"/>
          <a:ext cx="838200" cy="57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86145</xdr:rowOff>
    </xdr:from>
    <xdr:ext cx="599010" cy="259045"/>
    <xdr:sp macro="" textlink="">
      <xdr:nvSpPr>
        <xdr:cNvPr id="344" name="普通建設事業費平均値テキスト"/>
        <xdr:cNvSpPr txBox="1"/>
      </xdr:nvSpPr>
      <xdr:spPr>
        <a:xfrm>
          <a:off x="10528300" y="95158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107718</xdr:rowOff>
    </xdr:from>
    <xdr:to>
      <xdr:col>55</xdr:col>
      <xdr:colOff>50800</xdr:colOff>
      <xdr:row>56</xdr:row>
      <xdr:rowOff>37868</xdr:rowOff>
    </xdr:to>
    <xdr:sp macro="" textlink="">
      <xdr:nvSpPr>
        <xdr:cNvPr id="345" name="フローチャート: 判断 344"/>
        <xdr:cNvSpPr/>
      </xdr:nvSpPr>
      <xdr:spPr>
        <a:xfrm>
          <a:off x="10426700" y="953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81627</xdr:rowOff>
    </xdr:from>
    <xdr:to>
      <xdr:col>50</xdr:col>
      <xdr:colOff>114300</xdr:colOff>
      <xdr:row>55</xdr:row>
      <xdr:rowOff>141163</xdr:rowOff>
    </xdr:to>
    <xdr:cxnSp macro="">
      <xdr:nvCxnSpPr>
        <xdr:cNvPr id="346" name="直線コネクタ 345"/>
        <xdr:cNvCxnSpPr/>
      </xdr:nvCxnSpPr>
      <xdr:spPr>
        <a:xfrm flipV="1">
          <a:off x="8750300" y="8654127"/>
          <a:ext cx="889000" cy="91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29839</xdr:rowOff>
    </xdr:from>
    <xdr:to>
      <xdr:col>50</xdr:col>
      <xdr:colOff>165100</xdr:colOff>
      <xdr:row>55</xdr:row>
      <xdr:rowOff>131439</xdr:rowOff>
    </xdr:to>
    <xdr:sp macro="" textlink="">
      <xdr:nvSpPr>
        <xdr:cNvPr id="347" name="フローチャート: 判断 346"/>
        <xdr:cNvSpPr/>
      </xdr:nvSpPr>
      <xdr:spPr>
        <a:xfrm>
          <a:off x="9588500" y="945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122566</xdr:rowOff>
    </xdr:from>
    <xdr:ext cx="599010" cy="259045"/>
    <xdr:sp macro="" textlink="">
      <xdr:nvSpPr>
        <xdr:cNvPr id="348" name="テキスト ボックス 347"/>
        <xdr:cNvSpPr txBox="1"/>
      </xdr:nvSpPr>
      <xdr:spPr>
        <a:xfrm>
          <a:off x="9339795" y="955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141163</xdr:rowOff>
    </xdr:from>
    <xdr:to>
      <xdr:col>45</xdr:col>
      <xdr:colOff>177800</xdr:colOff>
      <xdr:row>56</xdr:row>
      <xdr:rowOff>42943</xdr:rowOff>
    </xdr:to>
    <xdr:cxnSp macro="">
      <xdr:nvCxnSpPr>
        <xdr:cNvPr id="349" name="直線コネクタ 348"/>
        <xdr:cNvCxnSpPr/>
      </xdr:nvCxnSpPr>
      <xdr:spPr>
        <a:xfrm flipV="1">
          <a:off x="7861300" y="9570913"/>
          <a:ext cx="889000" cy="7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85027</xdr:rowOff>
    </xdr:from>
    <xdr:to>
      <xdr:col>46</xdr:col>
      <xdr:colOff>38100</xdr:colOff>
      <xdr:row>56</xdr:row>
      <xdr:rowOff>15177</xdr:rowOff>
    </xdr:to>
    <xdr:sp macro="" textlink="">
      <xdr:nvSpPr>
        <xdr:cNvPr id="350" name="フローチャート: 判断 349"/>
        <xdr:cNvSpPr/>
      </xdr:nvSpPr>
      <xdr:spPr>
        <a:xfrm>
          <a:off x="8699500" y="951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31704</xdr:rowOff>
    </xdr:from>
    <xdr:ext cx="599010" cy="259045"/>
    <xdr:sp macro="" textlink="">
      <xdr:nvSpPr>
        <xdr:cNvPr id="351" name="テキスト ボックス 350"/>
        <xdr:cNvSpPr txBox="1"/>
      </xdr:nvSpPr>
      <xdr:spPr>
        <a:xfrm>
          <a:off x="8450795" y="929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28733</xdr:rowOff>
    </xdr:from>
    <xdr:to>
      <xdr:col>41</xdr:col>
      <xdr:colOff>50800</xdr:colOff>
      <xdr:row>56</xdr:row>
      <xdr:rowOff>42943</xdr:rowOff>
    </xdr:to>
    <xdr:cxnSp macro="">
      <xdr:nvCxnSpPr>
        <xdr:cNvPr id="352" name="直線コネクタ 351"/>
        <xdr:cNvCxnSpPr/>
      </xdr:nvCxnSpPr>
      <xdr:spPr>
        <a:xfrm>
          <a:off x="6972300" y="9629933"/>
          <a:ext cx="889000" cy="1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152876</xdr:rowOff>
    </xdr:from>
    <xdr:to>
      <xdr:col>41</xdr:col>
      <xdr:colOff>101600</xdr:colOff>
      <xdr:row>56</xdr:row>
      <xdr:rowOff>83026</xdr:rowOff>
    </xdr:to>
    <xdr:sp macro="" textlink="">
      <xdr:nvSpPr>
        <xdr:cNvPr id="353" name="フローチャート: 判断 352"/>
        <xdr:cNvSpPr/>
      </xdr:nvSpPr>
      <xdr:spPr>
        <a:xfrm>
          <a:off x="7810500" y="95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99553</xdr:rowOff>
    </xdr:from>
    <xdr:ext cx="534377" cy="259045"/>
    <xdr:sp macro="" textlink="">
      <xdr:nvSpPr>
        <xdr:cNvPr id="354" name="テキスト ボックス 353"/>
        <xdr:cNvSpPr txBox="1"/>
      </xdr:nvSpPr>
      <xdr:spPr>
        <a:xfrm>
          <a:off x="7594111" y="93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118595</xdr:rowOff>
    </xdr:from>
    <xdr:to>
      <xdr:col>36</xdr:col>
      <xdr:colOff>165100</xdr:colOff>
      <xdr:row>56</xdr:row>
      <xdr:rowOff>48745</xdr:rowOff>
    </xdr:to>
    <xdr:sp macro="" textlink="">
      <xdr:nvSpPr>
        <xdr:cNvPr id="355" name="フローチャート: 判断 354"/>
        <xdr:cNvSpPr/>
      </xdr:nvSpPr>
      <xdr:spPr>
        <a:xfrm>
          <a:off x="6921500" y="954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65272</xdr:rowOff>
    </xdr:from>
    <xdr:ext cx="599010" cy="259045"/>
    <xdr:sp macro="" textlink="">
      <xdr:nvSpPr>
        <xdr:cNvPr id="356" name="テキスト ボックス 355"/>
        <xdr:cNvSpPr txBox="1"/>
      </xdr:nvSpPr>
      <xdr:spPr>
        <a:xfrm>
          <a:off x="6672795" y="932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93801</xdr:rowOff>
    </xdr:from>
    <xdr:to>
      <xdr:col>55</xdr:col>
      <xdr:colOff>50800</xdr:colOff>
      <xdr:row>54</xdr:row>
      <xdr:rowOff>23951</xdr:rowOff>
    </xdr:to>
    <xdr:sp macro="" textlink="">
      <xdr:nvSpPr>
        <xdr:cNvPr id="362" name="楕円 361"/>
        <xdr:cNvSpPr/>
      </xdr:nvSpPr>
      <xdr:spPr>
        <a:xfrm>
          <a:off x="10426700" y="918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116678</xdr:rowOff>
    </xdr:from>
    <xdr:ext cx="599010" cy="259045"/>
    <xdr:sp macro="" textlink="">
      <xdr:nvSpPr>
        <xdr:cNvPr id="363" name="普通建設事業費該当値テキスト"/>
        <xdr:cNvSpPr txBox="1"/>
      </xdr:nvSpPr>
      <xdr:spPr>
        <a:xfrm>
          <a:off x="10528300" y="9032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30827</xdr:rowOff>
    </xdr:from>
    <xdr:to>
      <xdr:col>50</xdr:col>
      <xdr:colOff>165100</xdr:colOff>
      <xdr:row>50</xdr:row>
      <xdr:rowOff>132427</xdr:rowOff>
    </xdr:to>
    <xdr:sp macro="" textlink="">
      <xdr:nvSpPr>
        <xdr:cNvPr id="364" name="楕円 363"/>
        <xdr:cNvSpPr/>
      </xdr:nvSpPr>
      <xdr:spPr>
        <a:xfrm>
          <a:off x="9588500" y="86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148954</xdr:rowOff>
    </xdr:from>
    <xdr:ext cx="599010" cy="259045"/>
    <xdr:sp macro="" textlink="">
      <xdr:nvSpPr>
        <xdr:cNvPr id="365" name="テキスト ボックス 364"/>
        <xdr:cNvSpPr txBox="1"/>
      </xdr:nvSpPr>
      <xdr:spPr>
        <a:xfrm>
          <a:off x="9339795" y="837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90363</xdr:rowOff>
    </xdr:from>
    <xdr:to>
      <xdr:col>46</xdr:col>
      <xdr:colOff>38100</xdr:colOff>
      <xdr:row>56</xdr:row>
      <xdr:rowOff>20513</xdr:rowOff>
    </xdr:to>
    <xdr:sp macro="" textlink="">
      <xdr:nvSpPr>
        <xdr:cNvPr id="366" name="楕円 365"/>
        <xdr:cNvSpPr/>
      </xdr:nvSpPr>
      <xdr:spPr>
        <a:xfrm>
          <a:off x="8699500" y="952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11640</xdr:rowOff>
    </xdr:from>
    <xdr:ext cx="599010" cy="259045"/>
    <xdr:sp macro="" textlink="">
      <xdr:nvSpPr>
        <xdr:cNvPr id="367" name="テキスト ボックス 366"/>
        <xdr:cNvSpPr txBox="1"/>
      </xdr:nvSpPr>
      <xdr:spPr>
        <a:xfrm>
          <a:off x="8450795" y="961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163593</xdr:rowOff>
    </xdr:from>
    <xdr:to>
      <xdr:col>41</xdr:col>
      <xdr:colOff>101600</xdr:colOff>
      <xdr:row>56</xdr:row>
      <xdr:rowOff>93743</xdr:rowOff>
    </xdr:to>
    <xdr:sp macro="" textlink="">
      <xdr:nvSpPr>
        <xdr:cNvPr id="368" name="楕円 367"/>
        <xdr:cNvSpPr/>
      </xdr:nvSpPr>
      <xdr:spPr>
        <a:xfrm>
          <a:off x="7810500" y="959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84870</xdr:rowOff>
    </xdr:from>
    <xdr:ext cx="534377" cy="259045"/>
    <xdr:sp macro="" textlink="">
      <xdr:nvSpPr>
        <xdr:cNvPr id="369" name="テキスト ボックス 368"/>
        <xdr:cNvSpPr txBox="1"/>
      </xdr:nvSpPr>
      <xdr:spPr>
        <a:xfrm>
          <a:off x="7594111" y="968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149383</xdr:rowOff>
    </xdr:from>
    <xdr:to>
      <xdr:col>36</xdr:col>
      <xdr:colOff>165100</xdr:colOff>
      <xdr:row>56</xdr:row>
      <xdr:rowOff>79533</xdr:rowOff>
    </xdr:to>
    <xdr:sp macro="" textlink="">
      <xdr:nvSpPr>
        <xdr:cNvPr id="370" name="楕円 369"/>
        <xdr:cNvSpPr/>
      </xdr:nvSpPr>
      <xdr:spPr>
        <a:xfrm>
          <a:off x="6921500" y="95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70660</xdr:rowOff>
    </xdr:from>
    <xdr:ext cx="534377" cy="259045"/>
    <xdr:sp macro="" textlink="">
      <xdr:nvSpPr>
        <xdr:cNvPr id="371" name="テキスト ボックス 370"/>
        <xdr:cNvSpPr txBox="1"/>
      </xdr:nvSpPr>
      <xdr:spPr>
        <a:xfrm>
          <a:off x="6705111" y="967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110439</xdr:rowOff>
    </xdr:from>
    <xdr:to>
      <xdr:col>54</xdr:col>
      <xdr:colOff>189865</xdr:colOff>
      <xdr:row>79</xdr:row>
      <xdr:rowOff>40627</xdr:rowOff>
    </xdr:to>
    <xdr:cxnSp macro="">
      <xdr:nvCxnSpPr>
        <xdr:cNvPr id="395" name="直線コネクタ 394"/>
        <xdr:cNvCxnSpPr/>
      </xdr:nvCxnSpPr>
      <xdr:spPr>
        <a:xfrm flipV="1">
          <a:off x="10475595" y="12969189"/>
          <a:ext cx="1270" cy="615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44454</xdr:rowOff>
    </xdr:from>
    <xdr:ext cx="378565" cy="259045"/>
    <xdr:sp macro="" textlink="">
      <xdr:nvSpPr>
        <xdr:cNvPr id="396" name="普通建設事業費 （ うち新規整備　）最小値テキスト"/>
        <xdr:cNvSpPr txBox="1"/>
      </xdr:nvSpPr>
      <xdr:spPr>
        <a:xfrm>
          <a:off x="10528300" y="13589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40627</xdr:rowOff>
    </xdr:from>
    <xdr:to>
      <xdr:col>55</xdr:col>
      <xdr:colOff>88900</xdr:colOff>
      <xdr:row>79</xdr:row>
      <xdr:rowOff>40627</xdr:rowOff>
    </xdr:to>
    <xdr:cxnSp macro="">
      <xdr:nvCxnSpPr>
        <xdr:cNvPr id="397" name="直線コネクタ 396"/>
        <xdr:cNvCxnSpPr/>
      </xdr:nvCxnSpPr>
      <xdr:spPr>
        <a:xfrm>
          <a:off x="10388600" y="1358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57116</xdr:rowOff>
    </xdr:from>
    <xdr:ext cx="534377" cy="259045"/>
    <xdr:sp macro="" textlink="">
      <xdr:nvSpPr>
        <xdr:cNvPr id="398" name="普通建設事業費 （ うち新規整備　）最大値テキスト"/>
        <xdr:cNvSpPr txBox="1"/>
      </xdr:nvSpPr>
      <xdr:spPr>
        <a:xfrm>
          <a:off x="10528300" y="1274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110439</xdr:rowOff>
    </xdr:from>
    <xdr:to>
      <xdr:col>55</xdr:col>
      <xdr:colOff>88900</xdr:colOff>
      <xdr:row>75</xdr:row>
      <xdr:rowOff>110439</xdr:rowOff>
    </xdr:to>
    <xdr:cxnSp macro="">
      <xdr:nvCxnSpPr>
        <xdr:cNvPr id="399" name="直線コネクタ 398"/>
        <xdr:cNvCxnSpPr/>
      </xdr:nvCxnSpPr>
      <xdr:spPr>
        <a:xfrm>
          <a:off x="10388600" y="1296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117475</xdr:rowOff>
    </xdr:from>
    <xdr:to>
      <xdr:col>55</xdr:col>
      <xdr:colOff>0</xdr:colOff>
      <xdr:row>76</xdr:row>
      <xdr:rowOff>30938</xdr:rowOff>
    </xdr:to>
    <xdr:cxnSp macro="">
      <xdr:nvCxnSpPr>
        <xdr:cNvPr id="400" name="直線コネクタ 399"/>
        <xdr:cNvCxnSpPr/>
      </xdr:nvCxnSpPr>
      <xdr:spPr>
        <a:xfrm>
          <a:off x="9639300" y="12290425"/>
          <a:ext cx="838200" cy="77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89488</xdr:rowOff>
    </xdr:from>
    <xdr:ext cx="534377" cy="259045"/>
    <xdr:sp macro="" textlink="">
      <xdr:nvSpPr>
        <xdr:cNvPr id="401" name="普通建設事業費 （ うち新規整備　）平均値テキスト"/>
        <xdr:cNvSpPr txBox="1"/>
      </xdr:nvSpPr>
      <xdr:spPr>
        <a:xfrm>
          <a:off x="10528300" y="13291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111061</xdr:rowOff>
    </xdr:from>
    <xdr:to>
      <xdr:col>55</xdr:col>
      <xdr:colOff>50800</xdr:colOff>
      <xdr:row>78</xdr:row>
      <xdr:rowOff>41211</xdr:rowOff>
    </xdr:to>
    <xdr:sp macro="" textlink="">
      <xdr:nvSpPr>
        <xdr:cNvPr id="402" name="フローチャート: 判断 401"/>
        <xdr:cNvSpPr/>
      </xdr:nvSpPr>
      <xdr:spPr>
        <a:xfrm>
          <a:off x="10426700" y="1331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117475</xdr:rowOff>
    </xdr:from>
    <xdr:to>
      <xdr:col>50</xdr:col>
      <xdr:colOff>114300</xdr:colOff>
      <xdr:row>77</xdr:row>
      <xdr:rowOff>156807</xdr:rowOff>
    </xdr:to>
    <xdr:cxnSp macro="">
      <xdr:nvCxnSpPr>
        <xdr:cNvPr id="403" name="直線コネクタ 402"/>
        <xdr:cNvCxnSpPr/>
      </xdr:nvCxnSpPr>
      <xdr:spPr>
        <a:xfrm flipV="1">
          <a:off x="8750300" y="12290425"/>
          <a:ext cx="889000" cy="106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125082</xdr:rowOff>
    </xdr:from>
    <xdr:to>
      <xdr:col>50</xdr:col>
      <xdr:colOff>165100</xdr:colOff>
      <xdr:row>77</xdr:row>
      <xdr:rowOff>55232</xdr:rowOff>
    </xdr:to>
    <xdr:sp macro="" textlink="">
      <xdr:nvSpPr>
        <xdr:cNvPr id="404" name="フローチャート: 判断 403"/>
        <xdr:cNvSpPr/>
      </xdr:nvSpPr>
      <xdr:spPr>
        <a:xfrm>
          <a:off x="9588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46359</xdr:rowOff>
    </xdr:from>
    <xdr:ext cx="534377" cy="259045"/>
    <xdr:sp macro="" textlink="">
      <xdr:nvSpPr>
        <xdr:cNvPr id="405" name="テキスト ボックス 404"/>
        <xdr:cNvSpPr txBox="1"/>
      </xdr:nvSpPr>
      <xdr:spPr>
        <a:xfrm>
          <a:off x="9372111" y="1324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118835</xdr:rowOff>
    </xdr:from>
    <xdr:to>
      <xdr:col>45</xdr:col>
      <xdr:colOff>177800</xdr:colOff>
      <xdr:row>77</xdr:row>
      <xdr:rowOff>156807</xdr:rowOff>
    </xdr:to>
    <xdr:cxnSp macro="">
      <xdr:nvCxnSpPr>
        <xdr:cNvPr id="406" name="直線コネクタ 405"/>
        <xdr:cNvCxnSpPr/>
      </xdr:nvCxnSpPr>
      <xdr:spPr>
        <a:xfrm>
          <a:off x="7861300" y="13320485"/>
          <a:ext cx="889000" cy="3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133122</xdr:rowOff>
    </xdr:from>
    <xdr:to>
      <xdr:col>46</xdr:col>
      <xdr:colOff>38100</xdr:colOff>
      <xdr:row>77</xdr:row>
      <xdr:rowOff>63272</xdr:rowOff>
    </xdr:to>
    <xdr:sp macro="" textlink="">
      <xdr:nvSpPr>
        <xdr:cNvPr id="407" name="フローチャート: 判断 406"/>
        <xdr:cNvSpPr/>
      </xdr:nvSpPr>
      <xdr:spPr>
        <a:xfrm>
          <a:off x="8699500" y="1316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79798</xdr:rowOff>
    </xdr:from>
    <xdr:ext cx="534377" cy="259045"/>
    <xdr:sp macro="" textlink="">
      <xdr:nvSpPr>
        <xdr:cNvPr id="408" name="テキスト ボックス 407"/>
        <xdr:cNvSpPr txBox="1"/>
      </xdr:nvSpPr>
      <xdr:spPr>
        <a:xfrm>
          <a:off x="8483111" y="129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94856</xdr:rowOff>
    </xdr:from>
    <xdr:to>
      <xdr:col>41</xdr:col>
      <xdr:colOff>50800</xdr:colOff>
      <xdr:row>77</xdr:row>
      <xdr:rowOff>118835</xdr:rowOff>
    </xdr:to>
    <xdr:cxnSp macro="">
      <xdr:nvCxnSpPr>
        <xdr:cNvPr id="409" name="直線コネクタ 408"/>
        <xdr:cNvCxnSpPr/>
      </xdr:nvCxnSpPr>
      <xdr:spPr>
        <a:xfrm>
          <a:off x="6972300" y="13125056"/>
          <a:ext cx="889000" cy="19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102108</xdr:rowOff>
    </xdr:from>
    <xdr:to>
      <xdr:col>41</xdr:col>
      <xdr:colOff>101600</xdr:colOff>
      <xdr:row>78</xdr:row>
      <xdr:rowOff>32258</xdr:rowOff>
    </xdr:to>
    <xdr:sp macro="" textlink="">
      <xdr:nvSpPr>
        <xdr:cNvPr id="410" name="フローチャート: 判断 409"/>
        <xdr:cNvSpPr/>
      </xdr:nvSpPr>
      <xdr:spPr>
        <a:xfrm>
          <a:off x="7810500" y="1330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23385</xdr:rowOff>
    </xdr:from>
    <xdr:ext cx="534377" cy="259045"/>
    <xdr:sp macro="" textlink="">
      <xdr:nvSpPr>
        <xdr:cNvPr id="411" name="テキスト ボックス 410"/>
        <xdr:cNvSpPr txBox="1"/>
      </xdr:nvSpPr>
      <xdr:spPr>
        <a:xfrm>
          <a:off x="7594111" y="1339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115151</xdr:rowOff>
    </xdr:from>
    <xdr:to>
      <xdr:col>36</xdr:col>
      <xdr:colOff>165100</xdr:colOff>
      <xdr:row>78</xdr:row>
      <xdr:rowOff>45301</xdr:rowOff>
    </xdr:to>
    <xdr:sp macro="" textlink="">
      <xdr:nvSpPr>
        <xdr:cNvPr id="412" name="フローチャート: 判断 411"/>
        <xdr:cNvSpPr/>
      </xdr:nvSpPr>
      <xdr:spPr>
        <a:xfrm>
          <a:off x="6921500" y="133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36428</xdr:rowOff>
    </xdr:from>
    <xdr:ext cx="534377" cy="259045"/>
    <xdr:sp macro="" textlink="">
      <xdr:nvSpPr>
        <xdr:cNvPr id="413" name="テキスト ボックス 412"/>
        <xdr:cNvSpPr txBox="1"/>
      </xdr:nvSpPr>
      <xdr:spPr>
        <a:xfrm>
          <a:off x="6705111" y="134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151588</xdr:rowOff>
    </xdr:from>
    <xdr:to>
      <xdr:col>55</xdr:col>
      <xdr:colOff>50800</xdr:colOff>
      <xdr:row>76</xdr:row>
      <xdr:rowOff>81738</xdr:rowOff>
    </xdr:to>
    <xdr:sp macro="" textlink="">
      <xdr:nvSpPr>
        <xdr:cNvPr id="419" name="楕円 418"/>
        <xdr:cNvSpPr/>
      </xdr:nvSpPr>
      <xdr:spPr>
        <a:xfrm>
          <a:off x="10426700" y="1301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66514</xdr:rowOff>
    </xdr:from>
    <xdr:ext cx="534377" cy="259045"/>
    <xdr:sp macro="" textlink="">
      <xdr:nvSpPr>
        <xdr:cNvPr id="420" name="普通建設事業費 （ うち新規整備　）該当値テキスト"/>
        <xdr:cNvSpPr txBox="1"/>
      </xdr:nvSpPr>
      <xdr:spPr>
        <a:xfrm>
          <a:off x="10528300" y="1292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66675</xdr:rowOff>
    </xdr:from>
    <xdr:to>
      <xdr:col>50</xdr:col>
      <xdr:colOff>165100</xdr:colOff>
      <xdr:row>71</xdr:row>
      <xdr:rowOff>168275</xdr:rowOff>
    </xdr:to>
    <xdr:sp macro="" textlink="">
      <xdr:nvSpPr>
        <xdr:cNvPr id="421" name="楕円 420"/>
        <xdr:cNvSpPr/>
      </xdr:nvSpPr>
      <xdr:spPr>
        <a:xfrm>
          <a:off x="9588500" y="1223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13352</xdr:rowOff>
    </xdr:from>
    <xdr:ext cx="599010" cy="259045"/>
    <xdr:sp macro="" textlink="">
      <xdr:nvSpPr>
        <xdr:cNvPr id="422" name="テキスト ボックス 421"/>
        <xdr:cNvSpPr txBox="1"/>
      </xdr:nvSpPr>
      <xdr:spPr>
        <a:xfrm>
          <a:off x="9339795" y="1201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106007</xdr:rowOff>
    </xdr:from>
    <xdr:to>
      <xdr:col>46</xdr:col>
      <xdr:colOff>38100</xdr:colOff>
      <xdr:row>78</xdr:row>
      <xdr:rowOff>36157</xdr:rowOff>
    </xdr:to>
    <xdr:sp macro="" textlink="">
      <xdr:nvSpPr>
        <xdr:cNvPr id="423" name="楕円 422"/>
        <xdr:cNvSpPr/>
      </xdr:nvSpPr>
      <xdr:spPr>
        <a:xfrm>
          <a:off x="8699500" y="1330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27284</xdr:rowOff>
    </xdr:from>
    <xdr:ext cx="534377" cy="259045"/>
    <xdr:sp macro="" textlink="">
      <xdr:nvSpPr>
        <xdr:cNvPr id="424" name="テキスト ボックス 423"/>
        <xdr:cNvSpPr txBox="1"/>
      </xdr:nvSpPr>
      <xdr:spPr>
        <a:xfrm>
          <a:off x="8483111" y="1340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68035</xdr:rowOff>
    </xdr:from>
    <xdr:to>
      <xdr:col>41</xdr:col>
      <xdr:colOff>101600</xdr:colOff>
      <xdr:row>77</xdr:row>
      <xdr:rowOff>169635</xdr:rowOff>
    </xdr:to>
    <xdr:sp macro="" textlink="">
      <xdr:nvSpPr>
        <xdr:cNvPr id="425" name="楕円 424"/>
        <xdr:cNvSpPr/>
      </xdr:nvSpPr>
      <xdr:spPr>
        <a:xfrm>
          <a:off x="7810500" y="132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14712</xdr:rowOff>
    </xdr:from>
    <xdr:ext cx="534377" cy="259045"/>
    <xdr:sp macro="" textlink="">
      <xdr:nvSpPr>
        <xdr:cNvPr id="426" name="テキスト ボックス 425"/>
        <xdr:cNvSpPr txBox="1"/>
      </xdr:nvSpPr>
      <xdr:spPr>
        <a:xfrm>
          <a:off x="7594111" y="1304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44056</xdr:rowOff>
    </xdr:from>
    <xdr:to>
      <xdr:col>36</xdr:col>
      <xdr:colOff>165100</xdr:colOff>
      <xdr:row>76</xdr:row>
      <xdr:rowOff>145656</xdr:rowOff>
    </xdr:to>
    <xdr:sp macro="" textlink="">
      <xdr:nvSpPr>
        <xdr:cNvPr id="427" name="楕円 426"/>
        <xdr:cNvSpPr/>
      </xdr:nvSpPr>
      <xdr:spPr>
        <a:xfrm>
          <a:off x="6921500" y="130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162183</xdr:rowOff>
    </xdr:from>
    <xdr:ext cx="534377" cy="259045"/>
    <xdr:sp macro="" textlink="">
      <xdr:nvSpPr>
        <xdr:cNvPr id="428" name="テキスト ボックス 427"/>
        <xdr:cNvSpPr txBox="1"/>
      </xdr:nvSpPr>
      <xdr:spPr>
        <a:xfrm>
          <a:off x="6705111" y="1284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1" name="テキスト ボックス 440"/>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39911</xdr:rowOff>
    </xdr:from>
    <xdr:to>
      <xdr:col>54</xdr:col>
      <xdr:colOff>189865</xdr:colOff>
      <xdr:row>99</xdr:row>
      <xdr:rowOff>126288</xdr:rowOff>
    </xdr:to>
    <xdr:cxnSp macro="">
      <xdr:nvCxnSpPr>
        <xdr:cNvPr id="455" name="直線コネクタ 454"/>
        <xdr:cNvCxnSpPr/>
      </xdr:nvCxnSpPr>
      <xdr:spPr>
        <a:xfrm flipV="1">
          <a:off x="10475595" y="15641861"/>
          <a:ext cx="1270" cy="1457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130115</xdr:rowOff>
    </xdr:from>
    <xdr:ext cx="534377" cy="259045"/>
    <xdr:sp macro="" textlink="">
      <xdr:nvSpPr>
        <xdr:cNvPr id="456" name="普通建設事業費 （ うち更新整備　）最小値テキスト"/>
        <xdr:cNvSpPr txBox="1"/>
      </xdr:nvSpPr>
      <xdr:spPr>
        <a:xfrm>
          <a:off x="10528300" y="1710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126288</xdr:rowOff>
    </xdr:from>
    <xdr:to>
      <xdr:col>55</xdr:col>
      <xdr:colOff>88900</xdr:colOff>
      <xdr:row>99</xdr:row>
      <xdr:rowOff>126288</xdr:rowOff>
    </xdr:to>
    <xdr:cxnSp macro="">
      <xdr:nvCxnSpPr>
        <xdr:cNvPr id="457" name="直線コネクタ 456"/>
        <xdr:cNvCxnSpPr/>
      </xdr:nvCxnSpPr>
      <xdr:spPr>
        <a:xfrm>
          <a:off x="10388600" y="1709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158038</xdr:rowOff>
    </xdr:from>
    <xdr:ext cx="599010" cy="259045"/>
    <xdr:sp macro="" textlink="">
      <xdr:nvSpPr>
        <xdr:cNvPr id="458" name="普通建設事業費 （ うち更新整備　）最大値テキスト"/>
        <xdr:cNvSpPr txBox="1"/>
      </xdr:nvSpPr>
      <xdr:spPr>
        <a:xfrm>
          <a:off x="10528300" y="1541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39911</xdr:rowOff>
    </xdr:from>
    <xdr:to>
      <xdr:col>55</xdr:col>
      <xdr:colOff>88900</xdr:colOff>
      <xdr:row>91</xdr:row>
      <xdr:rowOff>39911</xdr:rowOff>
    </xdr:to>
    <xdr:cxnSp macro="">
      <xdr:nvCxnSpPr>
        <xdr:cNvPr id="459" name="直線コネクタ 458"/>
        <xdr:cNvCxnSpPr/>
      </xdr:nvCxnSpPr>
      <xdr:spPr>
        <a:xfrm>
          <a:off x="10388600" y="1564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113726</xdr:rowOff>
    </xdr:from>
    <xdr:to>
      <xdr:col>55</xdr:col>
      <xdr:colOff>0</xdr:colOff>
      <xdr:row>93</xdr:row>
      <xdr:rowOff>118942</xdr:rowOff>
    </xdr:to>
    <xdr:cxnSp macro="">
      <xdr:nvCxnSpPr>
        <xdr:cNvPr id="460" name="直線コネクタ 459"/>
        <xdr:cNvCxnSpPr/>
      </xdr:nvCxnSpPr>
      <xdr:spPr>
        <a:xfrm>
          <a:off x="9639300" y="15715676"/>
          <a:ext cx="838200" cy="34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136310</xdr:rowOff>
    </xdr:from>
    <xdr:ext cx="534377" cy="259045"/>
    <xdr:sp macro="" textlink="">
      <xdr:nvSpPr>
        <xdr:cNvPr id="461" name="普通建設事業費 （ うち更新整備　）平均値テキスト"/>
        <xdr:cNvSpPr txBox="1"/>
      </xdr:nvSpPr>
      <xdr:spPr>
        <a:xfrm>
          <a:off x="10528300" y="16595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157883</xdr:rowOff>
    </xdr:from>
    <xdr:to>
      <xdr:col>55</xdr:col>
      <xdr:colOff>50800</xdr:colOff>
      <xdr:row>97</xdr:row>
      <xdr:rowOff>88033</xdr:rowOff>
    </xdr:to>
    <xdr:sp macro="" textlink="">
      <xdr:nvSpPr>
        <xdr:cNvPr id="462" name="フローチャート: 判断 461"/>
        <xdr:cNvSpPr/>
      </xdr:nvSpPr>
      <xdr:spPr>
        <a:xfrm>
          <a:off x="10426700" y="1661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113726</xdr:rowOff>
    </xdr:from>
    <xdr:to>
      <xdr:col>50</xdr:col>
      <xdr:colOff>114300</xdr:colOff>
      <xdr:row>96</xdr:row>
      <xdr:rowOff>153481</xdr:rowOff>
    </xdr:to>
    <xdr:cxnSp macro="">
      <xdr:nvCxnSpPr>
        <xdr:cNvPr id="463" name="直線コネクタ 462"/>
        <xdr:cNvCxnSpPr/>
      </xdr:nvCxnSpPr>
      <xdr:spPr>
        <a:xfrm flipV="1">
          <a:off x="8750300" y="15715676"/>
          <a:ext cx="889000" cy="89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4471</xdr:rowOff>
    </xdr:from>
    <xdr:to>
      <xdr:col>50</xdr:col>
      <xdr:colOff>165100</xdr:colOff>
      <xdr:row>97</xdr:row>
      <xdr:rowOff>106071</xdr:rowOff>
    </xdr:to>
    <xdr:sp macro="" textlink="">
      <xdr:nvSpPr>
        <xdr:cNvPr id="464" name="フローチャート: 判断 463"/>
        <xdr:cNvSpPr/>
      </xdr:nvSpPr>
      <xdr:spPr>
        <a:xfrm>
          <a:off x="9588500" y="1663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97198</xdr:rowOff>
    </xdr:from>
    <xdr:ext cx="534377" cy="259045"/>
    <xdr:sp macro="" textlink="">
      <xdr:nvSpPr>
        <xdr:cNvPr id="465" name="テキスト ボックス 464"/>
        <xdr:cNvSpPr txBox="1"/>
      </xdr:nvSpPr>
      <xdr:spPr>
        <a:xfrm>
          <a:off x="9372111" y="167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153481</xdr:rowOff>
    </xdr:from>
    <xdr:to>
      <xdr:col>45</xdr:col>
      <xdr:colOff>177800</xdr:colOff>
      <xdr:row>97</xdr:row>
      <xdr:rowOff>144022</xdr:rowOff>
    </xdr:to>
    <xdr:cxnSp macro="">
      <xdr:nvCxnSpPr>
        <xdr:cNvPr id="466" name="直線コネクタ 465"/>
        <xdr:cNvCxnSpPr/>
      </xdr:nvCxnSpPr>
      <xdr:spPr>
        <a:xfrm flipV="1">
          <a:off x="7861300" y="16612681"/>
          <a:ext cx="889000" cy="16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116224</xdr:rowOff>
    </xdr:from>
    <xdr:to>
      <xdr:col>46</xdr:col>
      <xdr:colOff>38100</xdr:colOff>
      <xdr:row>98</xdr:row>
      <xdr:rowOff>46374</xdr:rowOff>
    </xdr:to>
    <xdr:sp macro="" textlink="">
      <xdr:nvSpPr>
        <xdr:cNvPr id="467" name="フローチャート: 判断 466"/>
        <xdr:cNvSpPr/>
      </xdr:nvSpPr>
      <xdr:spPr>
        <a:xfrm>
          <a:off x="8699500" y="1674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37501</xdr:rowOff>
    </xdr:from>
    <xdr:ext cx="534377" cy="259045"/>
    <xdr:sp macro="" textlink="">
      <xdr:nvSpPr>
        <xdr:cNvPr id="468" name="テキスト ボックス 467"/>
        <xdr:cNvSpPr txBox="1"/>
      </xdr:nvSpPr>
      <xdr:spPr>
        <a:xfrm>
          <a:off x="8483111" y="1683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144022</xdr:rowOff>
    </xdr:from>
    <xdr:to>
      <xdr:col>41</xdr:col>
      <xdr:colOff>50800</xdr:colOff>
      <xdr:row>98</xdr:row>
      <xdr:rowOff>137697</xdr:rowOff>
    </xdr:to>
    <xdr:cxnSp macro="">
      <xdr:nvCxnSpPr>
        <xdr:cNvPr id="469" name="直線コネクタ 468"/>
        <xdr:cNvCxnSpPr/>
      </xdr:nvCxnSpPr>
      <xdr:spPr>
        <a:xfrm flipV="1">
          <a:off x="6972300" y="16774672"/>
          <a:ext cx="889000" cy="16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113328</xdr:rowOff>
    </xdr:from>
    <xdr:to>
      <xdr:col>41</xdr:col>
      <xdr:colOff>101600</xdr:colOff>
      <xdr:row>98</xdr:row>
      <xdr:rowOff>43478</xdr:rowOff>
    </xdr:to>
    <xdr:sp macro="" textlink="">
      <xdr:nvSpPr>
        <xdr:cNvPr id="470" name="フローチャート: 判断 469"/>
        <xdr:cNvSpPr/>
      </xdr:nvSpPr>
      <xdr:spPr>
        <a:xfrm>
          <a:off x="7810500" y="1674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34605</xdr:rowOff>
    </xdr:from>
    <xdr:ext cx="534377" cy="259045"/>
    <xdr:sp macro="" textlink="">
      <xdr:nvSpPr>
        <xdr:cNvPr id="471" name="テキスト ボックス 470"/>
        <xdr:cNvSpPr txBox="1"/>
      </xdr:nvSpPr>
      <xdr:spPr>
        <a:xfrm>
          <a:off x="7594111" y="1683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98588</xdr:rowOff>
    </xdr:from>
    <xdr:to>
      <xdr:col>36</xdr:col>
      <xdr:colOff>165100</xdr:colOff>
      <xdr:row>98</xdr:row>
      <xdr:rowOff>28738</xdr:rowOff>
    </xdr:to>
    <xdr:sp macro="" textlink="">
      <xdr:nvSpPr>
        <xdr:cNvPr id="472" name="フローチャート: 判断 471"/>
        <xdr:cNvSpPr/>
      </xdr:nvSpPr>
      <xdr:spPr>
        <a:xfrm>
          <a:off x="6921500" y="1672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45265</xdr:rowOff>
    </xdr:from>
    <xdr:ext cx="534377" cy="259045"/>
    <xdr:sp macro="" textlink="">
      <xdr:nvSpPr>
        <xdr:cNvPr id="473" name="テキスト ボックス 472"/>
        <xdr:cNvSpPr txBox="1"/>
      </xdr:nvSpPr>
      <xdr:spPr>
        <a:xfrm>
          <a:off x="6705111" y="1650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68142</xdr:rowOff>
    </xdr:from>
    <xdr:to>
      <xdr:col>55</xdr:col>
      <xdr:colOff>50800</xdr:colOff>
      <xdr:row>93</xdr:row>
      <xdr:rowOff>169742</xdr:rowOff>
    </xdr:to>
    <xdr:sp macro="" textlink="">
      <xdr:nvSpPr>
        <xdr:cNvPr id="479" name="楕円 478"/>
        <xdr:cNvSpPr/>
      </xdr:nvSpPr>
      <xdr:spPr>
        <a:xfrm>
          <a:off x="10426700" y="160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91019</xdr:rowOff>
    </xdr:from>
    <xdr:ext cx="599010" cy="259045"/>
    <xdr:sp macro="" textlink="">
      <xdr:nvSpPr>
        <xdr:cNvPr id="480" name="普通建設事業費 （ うち更新整備　）該当値テキスト"/>
        <xdr:cNvSpPr txBox="1"/>
      </xdr:nvSpPr>
      <xdr:spPr>
        <a:xfrm>
          <a:off x="10528300" y="1586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62926</xdr:rowOff>
    </xdr:from>
    <xdr:to>
      <xdr:col>50</xdr:col>
      <xdr:colOff>165100</xdr:colOff>
      <xdr:row>91</xdr:row>
      <xdr:rowOff>164526</xdr:rowOff>
    </xdr:to>
    <xdr:sp macro="" textlink="">
      <xdr:nvSpPr>
        <xdr:cNvPr id="481" name="楕円 480"/>
        <xdr:cNvSpPr/>
      </xdr:nvSpPr>
      <xdr:spPr>
        <a:xfrm>
          <a:off x="9588500" y="1566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9603</xdr:rowOff>
    </xdr:from>
    <xdr:ext cx="599010" cy="259045"/>
    <xdr:sp macro="" textlink="">
      <xdr:nvSpPr>
        <xdr:cNvPr id="482" name="テキスト ボックス 481"/>
        <xdr:cNvSpPr txBox="1"/>
      </xdr:nvSpPr>
      <xdr:spPr>
        <a:xfrm>
          <a:off x="9339795" y="15440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102681</xdr:rowOff>
    </xdr:from>
    <xdr:to>
      <xdr:col>46</xdr:col>
      <xdr:colOff>38100</xdr:colOff>
      <xdr:row>97</xdr:row>
      <xdr:rowOff>32831</xdr:rowOff>
    </xdr:to>
    <xdr:sp macro="" textlink="">
      <xdr:nvSpPr>
        <xdr:cNvPr id="483" name="楕円 482"/>
        <xdr:cNvSpPr/>
      </xdr:nvSpPr>
      <xdr:spPr>
        <a:xfrm>
          <a:off x="8699500" y="1656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49358</xdr:rowOff>
    </xdr:from>
    <xdr:ext cx="534377" cy="259045"/>
    <xdr:sp macro="" textlink="">
      <xdr:nvSpPr>
        <xdr:cNvPr id="484" name="テキスト ボックス 483"/>
        <xdr:cNvSpPr txBox="1"/>
      </xdr:nvSpPr>
      <xdr:spPr>
        <a:xfrm>
          <a:off x="8483111" y="1633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93222</xdr:rowOff>
    </xdr:from>
    <xdr:to>
      <xdr:col>41</xdr:col>
      <xdr:colOff>101600</xdr:colOff>
      <xdr:row>98</xdr:row>
      <xdr:rowOff>23372</xdr:rowOff>
    </xdr:to>
    <xdr:sp macro="" textlink="">
      <xdr:nvSpPr>
        <xdr:cNvPr id="485" name="楕円 484"/>
        <xdr:cNvSpPr/>
      </xdr:nvSpPr>
      <xdr:spPr>
        <a:xfrm>
          <a:off x="7810500" y="1672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39899</xdr:rowOff>
    </xdr:from>
    <xdr:ext cx="534377" cy="259045"/>
    <xdr:sp macro="" textlink="">
      <xdr:nvSpPr>
        <xdr:cNvPr id="486" name="テキスト ボックス 485"/>
        <xdr:cNvSpPr txBox="1"/>
      </xdr:nvSpPr>
      <xdr:spPr>
        <a:xfrm>
          <a:off x="7594111" y="164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86897</xdr:rowOff>
    </xdr:from>
    <xdr:to>
      <xdr:col>36</xdr:col>
      <xdr:colOff>165100</xdr:colOff>
      <xdr:row>99</xdr:row>
      <xdr:rowOff>17047</xdr:rowOff>
    </xdr:to>
    <xdr:sp macro="" textlink="">
      <xdr:nvSpPr>
        <xdr:cNvPr id="487" name="楕円 486"/>
        <xdr:cNvSpPr/>
      </xdr:nvSpPr>
      <xdr:spPr>
        <a:xfrm>
          <a:off x="6921500" y="1688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8174</xdr:rowOff>
    </xdr:from>
    <xdr:ext cx="534377" cy="259045"/>
    <xdr:sp macro="" textlink="">
      <xdr:nvSpPr>
        <xdr:cNvPr id="488" name="テキスト ボックス 487"/>
        <xdr:cNvSpPr txBox="1"/>
      </xdr:nvSpPr>
      <xdr:spPr>
        <a:xfrm>
          <a:off x="6705111" y="1698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53346</xdr:rowOff>
    </xdr:from>
    <xdr:to>
      <xdr:col>85</xdr:col>
      <xdr:colOff>126364</xdr:colOff>
      <xdr:row>39</xdr:row>
      <xdr:rowOff>43764</xdr:rowOff>
    </xdr:to>
    <xdr:cxnSp macro="">
      <xdr:nvCxnSpPr>
        <xdr:cNvPr id="512" name="直線コネクタ 511"/>
        <xdr:cNvCxnSpPr/>
      </xdr:nvCxnSpPr>
      <xdr:spPr>
        <a:xfrm flipV="1">
          <a:off x="16317595" y="6225546"/>
          <a:ext cx="1269" cy="504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47591</xdr:rowOff>
    </xdr:from>
    <xdr:ext cx="313932" cy="259045"/>
    <xdr:sp macro="" textlink="">
      <xdr:nvSpPr>
        <xdr:cNvPr id="513" name="災害復旧事業費最小値テキスト"/>
        <xdr:cNvSpPr txBox="1"/>
      </xdr:nvSpPr>
      <xdr:spPr>
        <a:xfrm>
          <a:off x="16370300" y="67341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43764</xdr:rowOff>
    </xdr:from>
    <xdr:to>
      <xdr:col>86</xdr:col>
      <xdr:colOff>25400</xdr:colOff>
      <xdr:row>39</xdr:row>
      <xdr:rowOff>43764</xdr:rowOff>
    </xdr:to>
    <xdr:cxnSp macro="">
      <xdr:nvCxnSpPr>
        <xdr:cNvPr id="514" name="直線コネクタ 513"/>
        <xdr:cNvCxnSpPr/>
      </xdr:nvCxnSpPr>
      <xdr:spPr>
        <a:xfrm>
          <a:off x="16230600" y="6730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23</xdr:rowOff>
    </xdr:from>
    <xdr:ext cx="534377" cy="259045"/>
    <xdr:sp macro="" textlink="">
      <xdr:nvSpPr>
        <xdr:cNvPr id="515" name="災害復旧事業費最大値テキスト"/>
        <xdr:cNvSpPr txBox="1"/>
      </xdr:nvSpPr>
      <xdr:spPr>
        <a:xfrm>
          <a:off x="16370300" y="600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53346</xdr:rowOff>
    </xdr:from>
    <xdr:to>
      <xdr:col>86</xdr:col>
      <xdr:colOff>25400</xdr:colOff>
      <xdr:row>36</xdr:row>
      <xdr:rowOff>53346</xdr:rowOff>
    </xdr:to>
    <xdr:cxnSp macro="">
      <xdr:nvCxnSpPr>
        <xdr:cNvPr id="516" name="直線コネクタ 515"/>
        <xdr:cNvCxnSpPr/>
      </xdr:nvCxnSpPr>
      <xdr:spPr>
        <a:xfrm>
          <a:off x="16230600" y="6225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171094</xdr:rowOff>
    </xdr:from>
    <xdr:to>
      <xdr:col>85</xdr:col>
      <xdr:colOff>127000</xdr:colOff>
      <xdr:row>39</xdr:row>
      <xdr:rowOff>44450</xdr:rowOff>
    </xdr:to>
    <xdr:cxnSp macro="">
      <xdr:nvCxnSpPr>
        <xdr:cNvPr id="517" name="直線コネクタ 516"/>
        <xdr:cNvCxnSpPr/>
      </xdr:nvCxnSpPr>
      <xdr:spPr>
        <a:xfrm flipV="1">
          <a:off x="15481300" y="6686194"/>
          <a:ext cx="8382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73144</xdr:rowOff>
    </xdr:from>
    <xdr:ext cx="469744" cy="259045"/>
    <xdr:sp macro="" textlink="">
      <xdr:nvSpPr>
        <xdr:cNvPr id="518" name="災害復旧事業費平均値テキスト"/>
        <xdr:cNvSpPr txBox="1"/>
      </xdr:nvSpPr>
      <xdr:spPr>
        <a:xfrm>
          <a:off x="16370300" y="64167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50267</xdr:rowOff>
    </xdr:from>
    <xdr:to>
      <xdr:col>85</xdr:col>
      <xdr:colOff>177800</xdr:colOff>
      <xdr:row>38</xdr:row>
      <xdr:rowOff>151867</xdr:rowOff>
    </xdr:to>
    <xdr:sp macro="" textlink="">
      <xdr:nvSpPr>
        <xdr:cNvPr id="519" name="フローチャート: 判断 518"/>
        <xdr:cNvSpPr/>
      </xdr:nvSpPr>
      <xdr:spPr>
        <a:xfrm>
          <a:off x="162687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26245</xdr:rowOff>
    </xdr:from>
    <xdr:to>
      <xdr:col>81</xdr:col>
      <xdr:colOff>101600</xdr:colOff>
      <xdr:row>38</xdr:row>
      <xdr:rowOff>127845</xdr:rowOff>
    </xdr:to>
    <xdr:sp macro="" textlink="">
      <xdr:nvSpPr>
        <xdr:cNvPr id="521" name="フローチャート: 判断 520"/>
        <xdr:cNvSpPr/>
      </xdr:nvSpPr>
      <xdr:spPr>
        <a:xfrm>
          <a:off x="15430500" y="65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144372</xdr:rowOff>
    </xdr:from>
    <xdr:ext cx="469744" cy="259045"/>
    <xdr:sp macro="" textlink="">
      <xdr:nvSpPr>
        <xdr:cNvPr id="522" name="テキスト ボックス 521"/>
        <xdr:cNvSpPr txBox="1"/>
      </xdr:nvSpPr>
      <xdr:spPr>
        <a:xfrm>
          <a:off x="15246428" y="631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143453</xdr:rowOff>
    </xdr:from>
    <xdr:to>
      <xdr:col>76</xdr:col>
      <xdr:colOff>114300</xdr:colOff>
      <xdr:row>39</xdr:row>
      <xdr:rowOff>44450</xdr:rowOff>
    </xdr:to>
    <xdr:cxnSp macro="">
      <xdr:nvCxnSpPr>
        <xdr:cNvPr id="523" name="直線コネクタ 522"/>
        <xdr:cNvCxnSpPr/>
      </xdr:nvCxnSpPr>
      <xdr:spPr>
        <a:xfrm>
          <a:off x="13703300" y="5972753"/>
          <a:ext cx="889000" cy="75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87928</xdr:rowOff>
    </xdr:from>
    <xdr:to>
      <xdr:col>76</xdr:col>
      <xdr:colOff>165100</xdr:colOff>
      <xdr:row>38</xdr:row>
      <xdr:rowOff>18078</xdr:rowOff>
    </xdr:to>
    <xdr:sp macro="" textlink="">
      <xdr:nvSpPr>
        <xdr:cNvPr id="524" name="フローチャート: 判断 523"/>
        <xdr:cNvSpPr/>
      </xdr:nvSpPr>
      <xdr:spPr>
        <a:xfrm>
          <a:off x="14541500" y="643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34605</xdr:rowOff>
    </xdr:from>
    <xdr:ext cx="534377" cy="259045"/>
    <xdr:sp macro="" textlink="">
      <xdr:nvSpPr>
        <xdr:cNvPr id="525" name="テキスト ボックス 524"/>
        <xdr:cNvSpPr txBox="1"/>
      </xdr:nvSpPr>
      <xdr:spPr>
        <a:xfrm>
          <a:off x="14325111" y="620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157340</xdr:rowOff>
    </xdr:from>
    <xdr:to>
      <xdr:col>71</xdr:col>
      <xdr:colOff>177800</xdr:colOff>
      <xdr:row>34</xdr:row>
      <xdr:rowOff>143453</xdr:rowOff>
    </xdr:to>
    <xdr:cxnSp macro="">
      <xdr:nvCxnSpPr>
        <xdr:cNvPr id="526" name="直線コネクタ 525"/>
        <xdr:cNvCxnSpPr/>
      </xdr:nvCxnSpPr>
      <xdr:spPr>
        <a:xfrm>
          <a:off x="12814300" y="5300840"/>
          <a:ext cx="889000" cy="67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78594</xdr:rowOff>
    </xdr:from>
    <xdr:to>
      <xdr:col>72</xdr:col>
      <xdr:colOff>38100</xdr:colOff>
      <xdr:row>38</xdr:row>
      <xdr:rowOff>8744</xdr:rowOff>
    </xdr:to>
    <xdr:sp macro="" textlink="">
      <xdr:nvSpPr>
        <xdr:cNvPr id="527" name="フローチャート: 判断 526"/>
        <xdr:cNvSpPr/>
      </xdr:nvSpPr>
      <xdr:spPr>
        <a:xfrm>
          <a:off x="13652500" y="642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171321</xdr:rowOff>
    </xdr:from>
    <xdr:ext cx="534377" cy="259045"/>
    <xdr:sp macro="" textlink="">
      <xdr:nvSpPr>
        <xdr:cNvPr id="528" name="テキスト ボックス 527"/>
        <xdr:cNvSpPr txBox="1"/>
      </xdr:nvSpPr>
      <xdr:spPr>
        <a:xfrm>
          <a:off x="13436111" y="651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20244</xdr:rowOff>
    </xdr:from>
    <xdr:to>
      <xdr:col>67</xdr:col>
      <xdr:colOff>101600</xdr:colOff>
      <xdr:row>38</xdr:row>
      <xdr:rowOff>121844</xdr:rowOff>
    </xdr:to>
    <xdr:sp macro="" textlink="">
      <xdr:nvSpPr>
        <xdr:cNvPr id="529" name="フローチャート: 判断 528"/>
        <xdr:cNvSpPr/>
      </xdr:nvSpPr>
      <xdr:spPr>
        <a:xfrm>
          <a:off x="12763500" y="653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112971</xdr:rowOff>
    </xdr:from>
    <xdr:ext cx="469744" cy="259045"/>
    <xdr:sp macro="" textlink="">
      <xdr:nvSpPr>
        <xdr:cNvPr id="530" name="テキスト ボックス 529"/>
        <xdr:cNvSpPr txBox="1"/>
      </xdr:nvSpPr>
      <xdr:spPr>
        <a:xfrm>
          <a:off x="12579428" y="662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120294</xdr:rowOff>
    </xdr:from>
    <xdr:to>
      <xdr:col>85</xdr:col>
      <xdr:colOff>177800</xdr:colOff>
      <xdr:row>39</xdr:row>
      <xdr:rowOff>50444</xdr:rowOff>
    </xdr:to>
    <xdr:sp macro="" textlink="">
      <xdr:nvSpPr>
        <xdr:cNvPr id="536" name="楕円 535"/>
        <xdr:cNvSpPr/>
      </xdr:nvSpPr>
      <xdr:spPr>
        <a:xfrm>
          <a:off x="16268700" y="66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35221</xdr:rowOff>
    </xdr:from>
    <xdr:ext cx="469744" cy="259045"/>
    <xdr:sp macro="" textlink="">
      <xdr:nvSpPr>
        <xdr:cNvPr id="537" name="災害復旧事業費該当値テキスト"/>
        <xdr:cNvSpPr txBox="1"/>
      </xdr:nvSpPr>
      <xdr:spPr>
        <a:xfrm>
          <a:off x="16370300" y="65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92653</xdr:rowOff>
    </xdr:from>
    <xdr:to>
      <xdr:col>72</xdr:col>
      <xdr:colOff>38100</xdr:colOff>
      <xdr:row>35</xdr:row>
      <xdr:rowOff>22803</xdr:rowOff>
    </xdr:to>
    <xdr:sp macro="" textlink="">
      <xdr:nvSpPr>
        <xdr:cNvPr id="542" name="楕円 541"/>
        <xdr:cNvSpPr/>
      </xdr:nvSpPr>
      <xdr:spPr>
        <a:xfrm>
          <a:off x="13652500" y="592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39330</xdr:rowOff>
    </xdr:from>
    <xdr:ext cx="534377" cy="259045"/>
    <xdr:sp macro="" textlink="">
      <xdr:nvSpPr>
        <xdr:cNvPr id="543" name="テキスト ボックス 542"/>
        <xdr:cNvSpPr txBox="1"/>
      </xdr:nvSpPr>
      <xdr:spPr>
        <a:xfrm>
          <a:off x="13436111" y="569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106540</xdr:rowOff>
    </xdr:from>
    <xdr:to>
      <xdr:col>67</xdr:col>
      <xdr:colOff>101600</xdr:colOff>
      <xdr:row>31</xdr:row>
      <xdr:rowOff>36690</xdr:rowOff>
    </xdr:to>
    <xdr:sp macro="" textlink="">
      <xdr:nvSpPr>
        <xdr:cNvPr id="544" name="楕円 543"/>
        <xdr:cNvSpPr/>
      </xdr:nvSpPr>
      <xdr:spPr>
        <a:xfrm>
          <a:off x="12763500" y="525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53217</xdr:rowOff>
    </xdr:from>
    <xdr:ext cx="534377" cy="259045"/>
    <xdr:sp macro="" textlink="">
      <xdr:nvSpPr>
        <xdr:cNvPr id="545" name="テキスト ボックス 544"/>
        <xdr:cNvSpPr txBox="1"/>
      </xdr:nvSpPr>
      <xdr:spPr>
        <a:xfrm>
          <a:off x="12547111" y="502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74943</xdr:rowOff>
    </xdr:from>
    <xdr:to>
      <xdr:col>85</xdr:col>
      <xdr:colOff>126364</xdr:colOff>
      <xdr:row>78</xdr:row>
      <xdr:rowOff>116853</xdr:rowOff>
    </xdr:to>
    <xdr:cxnSp macro="">
      <xdr:nvCxnSpPr>
        <xdr:cNvPr id="619" name="直線コネクタ 618"/>
        <xdr:cNvCxnSpPr/>
      </xdr:nvCxnSpPr>
      <xdr:spPr>
        <a:xfrm flipV="1">
          <a:off x="16317595" y="12076443"/>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120680</xdr:rowOff>
    </xdr:from>
    <xdr:ext cx="534377" cy="259045"/>
    <xdr:sp macro="" textlink="">
      <xdr:nvSpPr>
        <xdr:cNvPr id="620" name="公債費最小値テキスト"/>
        <xdr:cNvSpPr txBox="1"/>
      </xdr:nvSpPr>
      <xdr:spPr>
        <a:xfrm>
          <a:off x="16370300" y="1349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116853</xdr:rowOff>
    </xdr:from>
    <xdr:to>
      <xdr:col>86</xdr:col>
      <xdr:colOff>25400</xdr:colOff>
      <xdr:row>78</xdr:row>
      <xdr:rowOff>116853</xdr:rowOff>
    </xdr:to>
    <xdr:cxnSp macro="">
      <xdr:nvCxnSpPr>
        <xdr:cNvPr id="621" name="直線コネクタ 620"/>
        <xdr:cNvCxnSpPr/>
      </xdr:nvCxnSpPr>
      <xdr:spPr>
        <a:xfrm>
          <a:off x="16230600" y="1348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21620</xdr:rowOff>
    </xdr:from>
    <xdr:ext cx="599010" cy="259045"/>
    <xdr:sp macro="" textlink="">
      <xdr:nvSpPr>
        <xdr:cNvPr id="622" name="公債費最大値テキスト"/>
        <xdr:cNvSpPr txBox="1"/>
      </xdr:nvSpPr>
      <xdr:spPr>
        <a:xfrm>
          <a:off x="16370300" y="1185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74943</xdr:rowOff>
    </xdr:from>
    <xdr:to>
      <xdr:col>86</xdr:col>
      <xdr:colOff>25400</xdr:colOff>
      <xdr:row>70</xdr:row>
      <xdr:rowOff>74943</xdr:rowOff>
    </xdr:to>
    <xdr:cxnSp macro="">
      <xdr:nvCxnSpPr>
        <xdr:cNvPr id="623" name="直線コネクタ 622"/>
        <xdr:cNvCxnSpPr/>
      </xdr:nvCxnSpPr>
      <xdr:spPr>
        <a:xfrm>
          <a:off x="16230600" y="1207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48107</xdr:rowOff>
    </xdr:from>
    <xdr:to>
      <xdr:col>85</xdr:col>
      <xdr:colOff>127000</xdr:colOff>
      <xdr:row>78</xdr:row>
      <xdr:rowOff>44235</xdr:rowOff>
    </xdr:to>
    <xdr:cxnSp macro="">
      <xdr:nvCxnSpPr>
        <xdr:cNvPr id="624" name="直線コネクタ 623"/>
        <xdr:cNvCxnSpPr/>
      </xdr:nvCxnSpPr>
      <xdr:spPr>
        <a:xfrm flipV="1">
          <a:off x="15481300" y="13249757"/>
          <a:ext cx="838200" cy="16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59986</xdr:rowOff>
    </xdr:from>
    <xdr:ext cx="534377" cy="259045"/>
    <xdr:sp macro="" textlink="">
      <xdr:nvSpPr>
        <xdr:cNvPr id="625" name="公債費平均値テキスト"/>
        <xdr:cNvSpPr txBox="1"/>
      </xdr:nvSpPr>
      <xdr:spPr>
        <a:xfrm>
          <a:off x="16370300" y="12747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37109</xdr:rowOff>
    </xdr:from>
    <xdr:to>
      <xdr:col>85</xdr:col>
      <xdr:colOff>177800</xdr:colOff>
      <xdr:row>75</xdr:row>
      <xdr:rowOff>138709</xdr:rowOff>
    </xdr:to>
    <xdr:sp macro="" textlink="">
      <xdr:nvSpPr>
        <xdr:cNvPr id="626" name="フローチャート: 判断 625"/>
        <xdr:cNvSpPr/>
      </xdr:nvSpPr>
      <xdr:spPr>
        <a:xfrm>
          <a:off x="16268700" y="128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44235</xdr:rowOff>
    </xdr:from>
    <xdr:to>
      <xdr:col>81</xdr:col>
      <xdr:colOff>50800</xdr:colOff>
      <xdr:row>78</xdr:row>
      <xdr:rowOff>45352</xdr:rowOff>
    </xdr:to>
    <xdr:cxnSp macro="">
      <xdr:nvCxnSpPr>
        <xdr:cNvPr id="627" name="直線コネクタ 626"/>
        <xdr:cNvCxnSpPr/>
      </xdr:nvCxnSpPr>
      <xdr:spPr>
        <a:xfrm flipV="1">
          <a:off x="14592300" y="13417335"/>
          <a:ext cx="889000" cy="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74511</xdr:rowOff>
    </xdr:from>
    <xdr:to>
      <xdr:col>81</xdr:col>
      <xdr:colOff>101600</xdr:colOff>
      <xdr:row>76</xdr:row>
      <xdr:rowOff>4660</xdr:rowOff>
    </xdr:to>
    <xdr:sp macro="" textlink="">
      <xdr:nvSpPr>
        <xdr:cNvPr id="628" name="フローチャート: 判断 627"/>
        <xdr:cNvSpPr/>
      </xdr:nvSpPr>
      <xdr:spPr>
        <a:xfrm>
          <a:off x="15430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21188</xdr:rowOff>
    </xdr:from>
    <xdr:ext cx="534377" cy="259045"/>
    <xdr:sp macro="" textlink="">
      <xdr:nvSpPr>
        <xdr:cNvPr id="629" name="テキスト ボックス 628"/>
        <xdr:cNvSpPr txBox="1"/>
      </xdr:nvSpPr>
      <xdr:spPr>
        <a:xfrm>
          <a:off x="15214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45352</xdr:rowOff>
    </xdr:from>
    <xdr:to>
      <xdr:col>76</xdr:col>
      <xdr:colOff>114300</xdr:colOff>
      <xdr:row>78</xdr:row>
      <xdr:rowOff>69228</xdr:rowOff>
    </xdr:to>
    <xdr:cxnSp macro="">
      <xdr:nvCxnSpPr>
        <xdr:cNvPr id="630" name="直線コネクタ 629"/>
        <xdr:cNvCxnSpPr/>
      </xdr:nvCxnSpPr>
      <xdr:spPr>
        <a:xfrm flipV="1">
          <a:off x="13703300" y="13418452"/>
          <a:ext cx="889000" cy="2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110731</xdr:rowOff>
    </xdr:from>
    <xdr:to>
      <xdr:col>76</xdr:col>
      <xdr:colOff>165100</xdr:colOff>
      <xdr:row>76</xdr:row>
      <xdr:rowOff>40881</xdr:rowOff>
    </xdr:to>
    <xdr:sp macro="" textlink="">
      <xdr:nvSpPr>
        <xdr:cNvPr id="631" name="フローチャート: 判断 630"/>
        <xdr:cNvSpPr/>
      </xdr:nvSpPr>
      <xdr:spPr>
        <a:xfrm>
          <a:off x="145415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57408</xdr:rowOff>
    </xdr:from>
    <xdr:ext cx="534377" cy="259045"/>
    <xdr:sp macro="" textlink="">
      <xdr:nvSpPr>
        <xdr:cNvPr id="632" name="テキスト ボックス 631"/>
        <xdr:cNvSpPr txBox="1"/>
      </xdr:nvSpPr>
      <xdr:spPr>
        <a:xfrm>
          <a:off x="14325111" y="1274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58902</xdr:rowOff>
    </xdr:from>
    <xdr:to>
      <xdr:col>71</xdr:col>
      <xdr:colOff>177800</xdr:colOff>
      <xdr:row>78</xdr:row>
      <xdr:rowOff>69228</xdr:rowOff>
    </xdr:to>
    <xdr:cxnSp macro="">
      <xdr:nvCxnSpPr>
        <xdr:cNvPr id="633" name="直線コネクタ 632"/>
        <xdr:cNvCxnSpPr/>
      </xdr:nvCxnSpPr>
      <xdr:spPr>
        <a:xfrm>
          <a:off x="12814300" y="13432002"/>
          <a:ext cx="889000" cy="1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135293</xdr:rowOff>
    </xdr:from>
    <xdr:to>
      <xdr:col>72</xdr:col>
      <xdr:colOff>38100</xdr:colOff>
      <xdr:row>76</xdr:row>
      <xdr:rowOff>65444</xdr:rowOff>
    </xdr:to>
    <xdr:sp macro="" textlink="">
      <xdr:nvSpPr>
        <xdr:cNvPr id="634" name="フローチャート: 判断 633"/>
        <xdr:cNvSpPr/>
      </xdr:nvSpPr>
      <xdr:spPr>
        <a:xfrm>
          <a:off x="13652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81970</xdr:rowOff>
    </xdr:from>
    <xdr:ext cx="534377" cy="259045"/>
    <xdr:sp macro="" textlink="">
      <xdr:nvSpPr>
        <xdr:cNvPr id="635" name="テキスト ボックス 634"/>
        <xdr:cNvSpPr txBox="1"/>
      </xdr:nvSpPr>
      <xdr:spPr>
        <a:xfrm>
          <a:off x="13436111" y="1276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99137</xdr:rowOff>
    </xdr:from>
    <xdr:to>
      <xdr:col>67</xdr:col>
      <xdr:colOff>101600</xdr:colOff>
      <xdr:row>76</xdr:row>
      <xdr:rowOff>29287</xdr:rowOff>
    </xdr:to>
    <xdr:sp macro="" textlink="">
      <xdr:nvSpPr>
        <xdr:cNvPr id="636" name="フローチャート: 判断 635"/>
        <xdr:cNvSpPr/>
      </xdr:nvSpPr>
      <xdr:spPr>
        <a:xfrm>
          <a:off x="12763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45814</xdr:rowOff>
    </xdr:from>
    <xdr:ext cx="534377" cy="259045"/>
    <xdr:sp macro="" textlink="">
      <xdr:nvSpPr>
        <xdr:cNvPr id="637" name="テキスト ボックス 636"/>
        <xdr:cNvSpPr txBox="1"/>
      </xdr:nvSpPr>
      <xdr:spPr>
        <a:xfrm>
          <a:off x="12547111" y="1273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168757</xdr:rowOff>
    </xdr:from>
    <xdr:to>
      <xdr:col>85</xdr:col>
      <xdr:colOff>177800</xdr:colOff>
      <xdr:row>77</xdr:row>
      <xdr:rowOff>98907</xdr:rowOff>
    </xdr:to>
    <xdr:sp macro="" textlink="">
      <xdr:nvSpPr>
        <xdr:cNvPr id="643" name="楕円 642"/>
        <xdr:cNvSpPr/>
      </xdr:nvSpPr>
      <xdr:spPr>
        <a:xfrm>
          <a:off x="16268700" y="1319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147184</xdr:rowOff>
    </xdr:from>
    <xdr:ext cx="534377" cy="259045"/>
    <xdr:sp macro="" textlink="">
      <xdr:nvSpPr>
        <xdr:cNvPr id="644" name="公債費該当値テキスト"/>
        <xdr:cNvSpPr txBox="1"/>
      </xdr:nvSpPr>
      <xdr:spPr>
        <a:xfrm>
          <a:off x="16370300" y="1317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164885</xdr:rowOff>
    </xdr:from>
    <xdr:to>
      <xdr:col>81</xdr:col>
      <xdr:colOff>101600</xdr:colOff>
      <xdr:row>78</xdr:row>
      <xdr:rowOff>95035</xdr:rowOff>
    </xdr:to>
    <xdr:sp macro="" textlink="">
      <xdr:nvSpPr>
        <xdr:cNvPr id="645" name="楕円 644"/>
        <xdr:cNvSpPr/>
      </xdr:nvSpPr>
      <xdr:spPr>
        <a:xfrm>
          <a:off x="15430500" y="1336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86162</xdr:rowOff>
    </xdr:from>
    <xdr:ext cx="534377" cy="259045"/>
    <xdr:sp macro="" textlink="">
      <xdr:nvSpPr>
        <xdr:cNvPr id="646" name="テキスト ボックス 645"/>
        <xdr:cNvSpPr txBox="1"/>
      </xdr:nvSpPr>
      <xdr:spPr>
        <a:xfrm>
          <a:off x="15214111" y="134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166002</xdr:rowOff>
    </xdr:from>
    <xdr:to>
      <xdr:col>76</xdr:col>
      <xdr:colOff>165100</xdr:colOff>
      <xdr:row>78</xdr:row>
      <xdr:rowOff>96152</xdr:rowOff>
    </xdr:to>
    <xdr:sp macro="" textlink="">
      <xdr:nvSpPr>
        <xdr:cNvPr id="647" name="楕円 646"/>
        <xdr:cNvSpPr/>
      </xdr:nvSpPr>
      <xdr:spPr>
        <a:xfrm>
          <a:off x="14541500" y="1336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87279</xdr:rowOff>
    </xdr:from>
    <xdr:ext cx="534377" cy="259045"/>
    <xdr:sp macro="" textlink="">
      <xdr:nvSpPr>
        <xdr:cNvPr id="648" name="テキスト ボックス 647"/>
        <xdr:cNvSpPr txBox="1"/>
      </xdr:nvSpPr>
      <xdr:spPr>
        <a:xfrm>
          <a:off x="14325111" y="1346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18428</xdr:rowOff>
    </xdr:from>
    <xdr:to>
      <xdr:col>72</xdr:col>
      <xdr:colOff>38100</xdr:colOff>
      <xdr:row>78</xdr:row>
      <xdr:rowOff>120028</xdr:rowOff>
    </xdr:to>
    <xdr:sp macro="" textlink="">
      <xdr:nvSpPr>
        <xdr:cNvPr id="649" name="楕円 648"/>
        <xdr:cNvSpPr/>
      </xdr:nvSpPr>
      <xdr:spPr>
        <a:xfrm>
          <a:off x="13652500" y="1339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111155</xdr:rowOff>
    </xdr:from>
    <xdr:ext cx="534377" cy="259045"/>
    <xdr:sp macro="" textlink="">
      <xdr:nvSpPr>
        <xdr:cNvPr id="650" name="テキスト ボックス 649"/>
        <xdr:cNvSpPr txBox="1"/>
      </xdr:nvSpPr>
      <xdr:spPr>
        <a:xfrm>
          <a:off x="13436111" y="1348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8102</xdr:rowOff>
    </xdr:from>
    <xdr:to>
      <xdr:col>67</xdr:col>
      <xdr:colOff>101600</xdr:colOff>
      <xdr:row>78</xdr:row>
      <xdr:rowOff>109702</xdr:rowOff>
    </xdr:to>
    <xdr:sp macro="" textlink="">
      <xdr:nvSpPr>
        <xdr:cNvPr id="651" name="楕円 650"/>
        <xdr:cNvSpPr/>
      </xdr:nvSpPr>
      <xdr:spPr>
        <a:xfrm>
          <a:off x="12763500" y="1338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100829</xdr:rowOff>
    </xdr:from>
    <xdr:ext cx="534377" cy="259045"/>
    <xdr:sp macro="" textlink="">
      <xdr:nvSpPr>
        <xdr:cNvPr id="652" name="テキスト ボックス 651"/>
        <xdr:cNvSpPr txBox="1"/>
      </xdr:nvSpPr>
      <xdr:spPr>
        <a:xfrm>
          <a:off x="12547111" y="1347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85255</xdr:rowOff>
    </xdr:from>
    <xdr:to>
      <xdr:col>85</xdr:col>
      <xdr:colOff>126364</xdr:colOff>
      <xdr:row>98</xdr:row>
      <xdr:rowOff>102377</xdr:rowOff>
    </xdr:to>
    <xdr:cxnSp macro="">
      <xdr:nvCxnSpPr>
        <xdr:cNvPr id="676" name="直線コネクタ 675"/>
        <xdr:cNvCxnSpPr/>
      </xdr:nvCxnSpPr>
      <xdr:spPr>
        <a:xfrm flipV="1">
          <a:off x="16317595" y="15515755"/>
          <a:ext cx="1269" cy="13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106204</xdr:rowOff>
    </xdr:from>
    <xdr:ext cx="534377" cy="259045"/>
    <xdr:sp macro="" textlink="">
      <xdr:nvSpPr>
        <xdr:cNvPr id="677" name="積立金最小値テキスト"/>
        <xdr:cNvSpPr txBox="1"/>
      </xdr:nvSpPr>
      <xdr:spPr>
        <a:xfrm>
          <a:off x="16370300" y="169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102377</xdr:rowOff>
    </xdr:from>
    <xdr:to>
      <xdr:col>86</xdr:col>
      <xdr:colOff>25400</xdr:colOff>
      <xdr:row>98</xdr:row>
      <xdr:rowOff>102377</xdr:rowOff>
    </xdr:to>
    <xdr:cxnSp macro="">
      <xdr:nvCxnSpPr>
        <xdr:cNvPr id="678" name="直線コネクタ 677"/>
        <xdr:cNvCxnSpPr/>
      </xdr:nvCxnSpPr>
      <xdr:spPr>
        <a:xfrm>
          <a:off x="16230600" y="1690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31932</xdr:rowOff>
    </xdr:from>
    <xdr:ext cx="599010" cy="259045"/>
    <xdr:sp macro="" textlink="">
      <xdr:nvSpPr>
        <xdr:cNvPr id="679" name="積立金最大値テキスト"/>
        <xdr:cNvSpPr txBox="1"/>
      </xdr:nvSpPr>
      <xdr:spPr>
        <a:xfrm>
          <a:off x="16370300" y="1529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85255</xdr:rowOff>
    </xdr:from>
    <xdr:to>
      <xdr:col>86</xdr:col>
      <xdr:colOff>25400</xdr:colOff>
      <xdr:row>90</xdr:row>
      <xdr:rowOff>85255</xdr:rowOff>
    </xdr:to>
    <xdr:cxnSp macro="">
      <xdr:nvCxnSpPr>
        <xdr:cNvPr id="680" name="直線コネクタ 679"/>
        <xdr:cNvCxnSpPr/>
      </xdr:nvCxnSpPr>
      <xdr:spPr>
        <a:xfrm>
          <a:off x="16230600" y="1551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110158</xdr:rowOff>
    </xdr:from>
    <xdr:to>
      <xdr:col>85</xdr:col>
      <xdr:colOff>127000</xdr:colOff>
      <xdr:row>98</xdr:row>
      <xdr:rowOff>100648</xdr:rowOff>
    </xdr:to>
    <xdr:cxnSp macro="">
      <xdr:nvCxnSpPr>
        <xdr:cNvPr id="681" name="直線コネクタ 680"/>
        <xdr:cNvCxnSpPr/>
      </xdr:nvCxnSpPr>
      <xdr:spPr>
        <a:xfrm flipV="1">
          <a:off x="15481300" y="16740808"/>
          <a:ext cx="838200" cy="16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169003</xdr:rowOff>
    </xdr:from>
    <xdr:ext cx="534377" cy="259045"/>
    <xdr:sp macro="" textlink="">
      <xdr:nvSpPr>
        <xdr:cNvPr id="682" name="積立金平均値テキスト"/>
        <xdr:cNvSpPr txBox="1"/>
      </xdr:nvSpPr>
      <xdr:spPr>
        <a:xfrm>
          <a:off x="16370300" y="162853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146126</xdr:rowOff>
    </xdr:from>
    <xdr:to>
      <xdr:col>85</xdr:col>
      <xdr:colOff>177800</xdr:colOff>
      <xdr:row>96</xdr:row>
      <xdr:rowOff>76276</xdr:rowOff>
    </xdr:to>
    <xdr:sp macro="" textlink="">
      <xdr:nvSpPr>
        <xdr:cNvPr id="683" name="フローチャート: 判断 682"/>
        <xdr:cNvSpPr/>
      </xdr:nvSpPr>
      <xdr:spPr>
        <a:xfrm>
          <a:off x="16268700" y="164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100648</xdr:rowOff>
    </xdr:from>
    <xdr:to>
      <xdr:col>81</xdr:col>
      <xdr:colOff>50800</xdr:colOff>
      <xdr:row>98</xdr:row>
      <xdr:rowOff>169974</xdr:rowOff>
    </xdr:to>
    <xdr:cxnSp macro="">
      <xdr:nvCxnSpPr>
        <xdr:cNvPr id="684" name="直線コネクタ 683"/>
        <xdr:cNvCxnSpPr/>
      </xdr:nvCxnSpPr>
      <xdr:spPr>
        <a:xfrm flipV="1">
          <a:off x="14592300" y="16902748"/>
          <a:ext cx="889000" cy="6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11770</xdr:rowOff>
    </xdr:from>
    <xdr:to>
      <xdr:col>81</xdr:col>
      <xdr:colOff>101600</xdr:colOff>
      <xdr:row>97</xdr:row>
      <xdr:rowOff>113370</xdr:rowOff>
    </xdr:to>
    <xdr:sp macro="" textlink="">
      <xdr:nvSpPr>
        <xdr:cNvPr id="685" name="フローチャート: 判断 684"/>
        <xdr:cNvSpPr/>
      </xdr:nvSpPr>
      <xdr:spPr>
        <a:xfrm>
          <a:off x="15430500" y="1664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129897</xdr:rowOff>
    </xdr:from>
    <xdr:ext cx="534377" cy="259045"/>
    <xdr:sp macro="" textlink="">
      <xdr:nvSpPr>
        <xdr:cNvPr id="686" name="テキスト ボックス 685"/>
        <xdr:cNvSpPr txBox="1"/>
      </xdr:nvSpPr>
      <xdr:spPr>
        <a:xfrm>
          <a:off x="15214111" y="1641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169974</xdr:rowOff>
    </xdr:from>
    <xdr:to>
      <xdr:col>76</xdr:col>
      <xdr:colOff>114300</xdr:colOff>
      <xdr:row>99</xdr:row>
      <xdr:rowOff>3600</xdr:rowOff>
    </xdr:to>
    <xdr:cxnSp macro="">
      <xdr:nvCxnSpPr>
        <xdr:cNvPr id="687" name="直線コネクタ 686"/>
        <xdr:cNvCxnSpPr/>
      </xdr:nvCxnSpPr>
      <xdr:spPr>
        <a:xfrm flipV="1">
          <a:off x="13703300" y="16972074"/>
          <a:ext cx="889000" cy="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75261</xdr:rowOff>
    </xdr:from>
    <xdr:to>
      <xdr:col>76</xdr:col>
      <xdr:colOff>165100</xdr:colOff>
      <xdr:row>98</xdr:row>
      <xdr:rowOff>5411</xdr:rowOff>
    </xdr:to>
    <xdr:sp macro="" textlink="">
      <xdr:nvSpPr>
        <xdr:cNvPr id="688" name="フローチャート: 判断 687"/>
        <xdr:cNvSpPr/>
      </xdr:nvSpPr>
      <xdr:spPr>
        <a:xfrm>
          <a:off x="14541500" y="1670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21938</xdr:rowOff>
    </xdr:from>
    <xdr:ext cx="534377" cy="259045"/>
    <xdr:sp macro="" textlink="">
      <xdr:nvSpPr>
        <xdr:cNvPr id="689" name="テキスト ボックス 688"/>
        <xdr:cNvSpPr txBox="1"/>
      </xdr:nvSpPr>
      <xdr:spPr>
        <a:xfrm>
          <a:off x="14325111" y="1648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164984</xdr:rowOff>
    </xdr:from>
    <xdr:to>
      <xdr:col>71</xdr:col>
      <xdr:colOff>177800</xdr:colOff>
      <xdr:row>99</xdr:row>
      <xdr:rowOff>3600</xdr:rowOff>
    </xdr:to>
    <xdr:cxnSp macro="">
      <xdr:nvCxnSpPr>
        <xdr:cNvPr id="690" name="直線コネクタ 689"/>
        <xdr:cNvCxnSpPr/>
      </xdr:nvCxnSpPr>
      <xdr:spPr>
        <a:xfrm>
          <a:off x="12814300" y="16967084"/>
          <a:ext cx="889000" cy="1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3442</xdr:rowOff>
    </xdr:from>
    <xdr:to>
      <xdr:col>72</xdr:col>
      <xdr:colOff>38100</xdr:colOff>
      <xdr:row>97</xdr:row>
      <xdr:rowOff>105042</xdr:rowOff>
    </xdr:to>
    <xdr:sp macro="" textlink="">
      <xdr:nvSpPr>
        <xdr:cNvPr id="691" name="フローチャート: 判断 690"/>
        <xdr:cNvSpPr/>
      </xdr:nvSpPr>
      <xdr:spPr>
        <a:xfrm>
          <a:off x="13652500" y="1663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121569</xdr:rowOff>
    </xdr:from>
    <xdr:ext cx="534377" cy="259045"/>
    <xdr:sp macro="" textlink="">
      <xdr:nvSpPr>
        <xdr:cNvPr id="692" name="テキスト ボックス 691"/>
        <xdr:cNvSpPr txBox="1"/>
      </xdr:nvSpPr>
      <xdr:spPr>
        <a:xfrm>
          <a:off x="13436111" y="1640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84336</xdr:rowOff>
    </xdr:from>
    <xdr:to>
      <xdr:col>67</xdr:col>
      <xdr:colOff>101600</xdr:colOff>
      <xdr:row>98</xdr:row>
      <xdr:rowOff>14486</xdr:rowOff>
    </xdr:to>
    <xdr:sp macro="" textlink="">
      <xdr:nvSpPr>
        <xdr:cNvPr id="693" name="フローチャート: 判断 692"/>
        <xdr:cNvSpPr/>
      </xdr:nvSpPr>
      <xdr:spPr>
        <a:xfrm>
          <a:off x="127635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31013</xdr:rowOff>
    </xdr:from>
    <xdr:ext cx="534377" cy="259045"/>
    <xdr:sp macro="" textlink="">
      <xdr:nvSpPr>
        <xdr:cNvPr id="694" name="テキスト ボックス 693"/>
        <xdr:cNvSpPr txBox="1"/>
      </xdr:nvSpPr>
      <xdr:spPr>
        <a:xfrm>
          <a:off x="12547111" y="1649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59358</xdr:rowOff>
    </xdr:from>
    <xdr:to>
      <xdr:col>85</xdr:col>
      <xdr:colOff>177800</xdr:colOff>
      <xdr:row>97</xdr:row>
      <xdr:rowOff>160958</xdr:rowOff>
    </xdr:to>
    <xdr:sp macro="" textlink="">
      <xdr:nvSpPr>
        <xdr:cNvPr id="700" name="楕円 699"/>
        <xdr:cNvSpPr/>
      </xdr:nvSpPr>
      <xdr:spPr>
        <a:xfrm>
          <a:off x="16268700" y="1669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37785</xdr:rowOff>
    </xdr:from>
    <xdr:ext cx="534377" cy="259045"/>
    <xdr:sp macro="" textlink="">
      <xdr:nvSpPr>
        <xdr:cNvPr id="701" name="積立金該当値テキスト"/>
        <xdr:cNvSpPr txBox="1"/>
      </xdr:nvSpPr>
      <xdr:spPr>
        <a:xfrm>
          <a:off x="16370300" y="1666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49848</xdr:rowOff>
    </xdr:from>
    <xdr:to>
      <xdr:col>81</xdr:col>
      <xdr:colOff>101600</xdr:colOff>
      <xdr:row>98</xdr:row>
      <xdr:rowOff>151448</xdr:rowOff>
    </xdr:to>
    <xdr:sp macro="" textlink="">
      <xdr:nvSpPr>
        <xdr:cNvPr id="702" name="楕円 701"/>
        <xdr:cNvSpPr/>
      </xdr:nvSpPr>
      <xdr:spPr>
        <a:xfrm>
          <a:off x="15430500" y="168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142575</xdr:rowOff>
    </xdr:from>
    <xdr:ext cx="534377" cy="259045"/>
    <xdr:sp macro="" textlink="">
      <xdr:nvSpPr>
        <xdr:cNvPr id="703" name="テキスト ボックス 702"/>
        <xdr:cNvSpPr txBox="1"/>
      </xdr:nvSpPr>
      <xdr:spPr>
        <a:xfrm>
          <a:off x="15214111" y="1694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119174</xdr:rowOff>
    </xdr:from>
    <xdr:to>
      <xdr:col>76</xdr:col>
      <xdr:colOff>165100</xdr:colOff>
      <xdr:row>99</xdr:row>
      <xdr:rowOff>49324</xdr:rowOff>
    </xdr:to>
    <xdr:sp macro="" textlink="">
      <xdr:nvSpPr>
        <xdr:cNvPr id="704" name="楕円 703"/>
        <xdr:cNvSpPr/>
      </xdr:nvSpPr>
      <xdr:spPr>
        <a:xfrm>
          <a:off x="14541500" y="1692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40451</xdr:rowOff>
    </xdr:from>
    <xdr:ext cx="469744" cy="259045"/>
    <xdr:sp macro="" textlink="">
      <xdr:nvSpPr>
        <xdr:cNvPr id="705" name="テキスト ボックス 704"/>
        <xdr:cNvSpPr txBox="1"/>
      </xdr:nvSpPr>
      <xdr:spPr>
        <a:xfrm>
          <a:off x="14357428" y="170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124250</xdr:rowOff>
    </xdr:from>
    <xdr:to>
      <xdr:col>72</xdr:col>
      <xdr:colOff>38100</xdr:colOff>
      <xdr:row>99</xdr:row>
      <xdr:rowOff>54400</xdr:rowOff>
    </xdr:to>
    <xdr:sp macro="" textlink="">
      <xdr:nvSpPr>
        <xdr:cNvPr id="706" name="楕円 705"/>
        <xdr:cNvSpPr/>
      </xdr:nvSpPr>
      <xdr:spPr>
        <a:xfrm>
          <a:off x="13652500" y="1692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45527</xdr:rowOff>
    </xdr:from>
    <xdr:ext cx="469744" cy="259045"/>
    <xdr:sp macro="" textlink="">
      <xdr:nvSpPr>
        <xdr:cNvPr id="707" name="テキスト ボックス 706"/>
        <xdr:cNvSpPr txBox="1"/>
      </xdr:nvSpPr>
      <xdr:spPr>
        <a:xfrm>
          <a:off x="13468428" y="1701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114184</xdr:rowOff>
    </xdr:from>
    <xdr:to>
      <xdr:col>67</xdr:col>
      <xdr:colOff>101600</xdr:colOff>
      <xdr:row>99</xdr:row>
      <xdr:rowOff>44334</xdr:rowOff>
    </xdr:to>
    <xdr:sp macro="" textlink="">
      <xdr:nvSpPr>
        <xdr:cNvPr id="708" name="楕円 707"/>
        <xdr:cNvSpPr/>
      </xdr:nvSpPr>
      <xdr:spPr>
        <a:xfrm>
          <a:off x="12763500" y="1691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35461</xdr:rowOff>
    </xdr:from>
    <xdr:ext cx="469744" cy="259045"/>
    <xdr:sp macro="" textlink="">
      <xdr:nvSpPr>
        <xdr:cNvPr id="709" name="テキスト ボックス 708"/>
        <xdr:cNvSpPr txBox="1"/>
      </xdr:nvSpPr>
      <xdr:spPr>
        <a:xfrm>
          <a:off x="12579428" y="1700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86436</xdr:rowOff>
    </xdr:from>
    <xdr:to>
      <xdr:col>116</xdr:col>
      <xdr:colOff>62864</xdr:colOff>
      <xdr:row>38</xdr:row>
      <xdr:rowOff>25400</xdr:rowOff>
    </xdr:to>
    <xdr:cxnSp macro="">
      <xdr:nvCxnSpPr>
        <xdr:cNvPr id="729" name="直線コネクタ 728"/>
        <xdr:cNvCxnSpPr/>
      </xdr:nvCxnSpPr>
      <xdr:spPr>
        <a:xfrm flipV="1">
          <a:off x="22159595" y="5401386"/>
          <a:ext cx="1269" cy="1139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33113</xdr:rowOff>
    </xdr:from>
    <xdr:ext cx="534377" cy="259045"/>
    <xdr:sp macro="" textlink="">
      <xdr:nvSpPr>
        <xdr:cNvPr id="732" name="投資及び出資金最大値テキスト"/>
        <xdr:cNvSpPr txBox="1"/>
      </xdr:nvSpPr>
      <xdr:spPr>
        <a:xfrm>
          <a:off x="22212300" y="517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86436</xdr:rowOff>
    </xdr:from>
    <xdr:to>
      <xdr:col>116</xdr:col>
      <xdr:colOff>152400</xdr:colOff>
      <xdr:row>31</xdr:row>
      <xdr:rowOff>86436</xdr:rowOff>
    </xdr:to>
    <xdr:cxnSp macro="">
      <xdr:nvCxnSpPr>
        <xdr:cNvPr id="733" name="直線コネクタ 732"/>
        <xdr:cNvCxnSpPr/>
      </xdr:nvCxnSpPr>
      <xdr:spPr>
        <a:xfrm>
          <a:off x="22072600" y="54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62433</xdr:rowOff>
    </xdr:from>
    <xdr:to>
      <xdr:col>116</xdr:col>
      <xdr:colOff>63500</xdr:colOff>
      <xdr:row>34</xdr:row>
      <xdr:rowOff>139014</xdr:rowOff>
    </xdr:to>
    <xdr:cxnSp macro="">
      <xdr:nvCxnSpPr>
        <xdr:cNvPr id="734" name="直線コネクタ 733"/>
        <xdr:cNvCxnSpPr/>
      </xdr:nvCxnSpPr>
      <xdr:spPr>
        <a:xfrm>
          <a:off x="21323300" y="5891733"/>
          <a:ext cx="8382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12349</xdr:rowOff>
    </xdr:from>
    <xdr:ext cx="469744" cy="259045"/>
    <xdr:sp macro="" textlink="">
      <xdr:nvSpPr>
        <xdr:cNvPr id="735" name="投資及び出資金平均値テキスト"/>
        <xdr:cNvSpPr txBox="1"/>
      </xdr:nvSpPr>
      <xdr:spPr>
        <a:xfrm>
          <a:off x="22212300" y="6184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33922</xdr:rowOff>
    </xdr:from>
    <xdr:to>
      <xdr:col>116</xdr:col>
      <xdr:colOff>114300</xdr:colOff>
      <xdr:row>36</xdr:row>
      <xdr:rowOff>135522</xdr:rowOff>
    </xdr:to>
    <xdr:sp macro="" textlink="">
      <xdr:nvSpPr>
        <xdr:cNvPr id="736" name="フローチャート: 判断 735"/>
        <xdr:cNvSpPr/>
      </xdr:nvSpPr>
      <xdr:spPr>
        <a:xfrm>
          <a:off x="22110700" y="620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151244</xdr:rowOff>
    </xdr:from>
    <xdr:to>
      <xdr:col>111</xdr:col>
      <xdr:colOff>177800</xdr:colOff>
      <xdr:row>34</xdr:row>
      <xdr:rowOff>62433</xdr:rowOff>
    </xdr:to>
    <xdr:cxnSp macro="">
      <xdr:nvCxnSpPr>
        <xdr:cNvPr id="737" name="直線コネクタ 736"/>
        <xdr:cNvCxnSpPr/>
      </xdr:nvCxnSpPr>
      <xdr:spPr>
        <a:xfrm>
          <a:off x="20434300" y="5294744"/>
          <a:ext cx="889000" cy="59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62783</xdr:rowOff>
    </xdr:from>
    <xdr:to>
      <xdr:col>112</xdr:col>
      <xdr:colOff>38100</xdr:colOff>
      <xdr:row>36</xdr:row>
      <xdr:rowOff>164383</xdr:rowOff>
    </xdr:to>
    <xdr:sp macro="" textlink="">
      <xdr:nvSpPr>
        <xdr:cNvPr id="738" name="フローチャート: 判断 737"/>
        <xdr:cNvSpPr/>
      </xdr:nvSpPr>
      <xdr:spPr>
        <a:xfrm>
          <a:off x="21272500" y="623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155510</xdr:rowOff>
    </xdr:from>
    <xdr:ext cx="469744" cy="259045"/>
    <xdr:sp macro="" textlink="">
      <xdr:nvSpPr>
        <xdr:cNvPr id="739" name="テキスト ボックス 738"/>
        <xdr:cNvSpPr txBox="1"/>
      </xdr:nvSpPr>
      <xdr:spPr>
        <a:xfrm>
          <a:off x="21088428" y="632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151244</xdr:rowOff>
    </xdr:from>
    <xdr:to>
      <xdr:col>107</xdr:col>
      <xdr:colOff>50800</xdr:colOff>
      <xdr:row>34</xdr:row>
      <xdr:rowOff>150959</xdr:rowOff>
    </xdr:to>
    <xdr:cxnSp macro="">
      <xdr:nvCxnSpPr>
        <xdr:cNvPr id="740" name="直線コネクタ 739"/>
        <xdr:cNvCxnSpPr/>
      </xdr:nvCxnSpPr>
      <xdr:spPr>
        <a:xfrm flipV="1">
          <a:off x="19545300" y="5294744"/>
          <a:ext cx="889000" cy="68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54553</xdr:rowOff>
    </xdr:from>
    <xdr:to>
      <xdr:col>107</xdr:col>
      <xdr:colOff>101600</xdr:colOff>
      <xdr:row>36</xdr:row>
      <xdr:rowOff>156153</xdr:rowOff>
    </xdr:to>
    <xdr:sp macro="" textlink="">
      <xdr:nvSpPr>
        <xdr:cNvPr id="741" name="フローチャート: 判断 740"/>
        <xdr:cNvSpPr/>
      </xdr:nvSpPr>
      <xdr:spPr>
        <a:xfrm>
          <a:off x="20383500" y="622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147280</xdr:rowOff>
    </xdr:from>
    <xdr:ext cx="469744" cy="259045"/>
    <xdr:sp macro="" textlink="">
      <xdr:nvSpPr>
        <xdr:cNvPr id="742" name="テキスト ボックス 741"/>
        <xdr:cNvSpPr txBox="1"/>
      </xdr:nvSpPr>
      <xdr:spPr>
        <a:xfrm>
          <a:off x="20199428" y="631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150959</xdr:rowOff>
    </xdr:from>
    <xdr:to>
      <xdr:col>102</xdr:col>
      <xdr:colOff>114300</xdr:colOff>
      <xdr:row>38</xdr:row>
      <xdr:rowOff>8712</xdr:rowOff>
    </xdr:to>
    <xdr:cxnSp macro="">
      <xdr:nvCxnSpPr>
        <xdr:cNvPr id="743" name="直線コネクタ 742"/>
        <xdr:cNvCxnSpPr/>
      </xdr:nvCxnSpPr>
      <xdr:spPr>
        <a:xfrm flipV="1">
          <a:off x="18656300" y="5980259"/>
          <a:ext cx="889000" cy="54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118847</xdr:rowOff>
    </xdr:from>
    <xdr:to>
      <xdr:col>102</xdr:col>
      <xdr:colOff>165100</xdr:colOff>
      <xdr:row>37</xdr:row>
      <xdr:rowOff>48997</xdr:rowOff>
    </xdr:to>
    <xdr:sp macro="" textlink="">
      <xdr:nvSpPr>
        <xdr:cNvPr id="744" name="フローチャート: 判断 743"/>
        <xdr:cNvSpPr/>
      </xdr:nvSpPr>
      <xdr:spPr>
        <a:xfrm>
          <a:off x="19494500" y="62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40124</xdr:rowOff>
    </xdr:from>
    <xdr:ext cx="469744" cy="259045"/>
    <xdr:sp macro="" textlink="">
      <xdr:nvSpPr>
        <xdr:cNvPr id="745" name="テキスト ボックス 744"/>
        <xdr:cNvSpPr txBox="1"/>
      </xdr:nvSpPr>
      <xdr:spPr>
        <a:xfrm>
          <a:off x="19310428" y="638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150394</xdr:rowOff>
    </xdr:from>
    <xdr:to>
      <xdr:col>98</xdr:col>
      <xdr:colOff>38100</xdr:colOff>
      <xdr:row>37</xdr:row>
      <xdr:rowOff>80544</xdr:rowOff>
    </xdr:to>
    <xdr:sp macro="" textlink="">
      <xdr:nvSpPr>
        <xdr:cNvPr id="746" name="フローチャート: 判断 745"/>
        <xdr:cNvSpPr/>
      </xdr:nvSpPr>
      <xdr:spPr>
        <a:xfrm>
          <a:off x="18605500" y="632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97071</xdr:rowOff>
    </xdr:from>
    <xdr:ext cx="469744" cy="259045"/>
    <xdr:sp macro="" textlink="">
      <xdr:nvSpPr>
        <xdr:cNvPr id="747" name="テキスト ボックス 746"/>
        <xdr:cNvSpPr txBox="1"/>
      </xdr:nvSpPr>
      <xdr:spPr>
        <a:xfrm>
          <a:off x="18421428" y="609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88214</xdr:rowOff>
    </xdr:from>
    <xdr:to>
      <xdr:col>116</xdr:col>
      <xdr:colOff>114300</xdr:colOff>
      <xdr:row>35</xdr:row>
      <xdr:rowOff>18364</xdr:rowOff>
    </xdr:to>
    <xdr:sp macro="" textlink="">
      <xdr:nvSpPr>
        <xdr:cNvPr id="753" name="楕円 752"/>
        <xdr:cNvSpPr/>
      </xdr:nvSpPr>
      <xdr:spPr>
        <a:xfrm>
          <a:off x="22110700" y="591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111091</xdr:rowOff>
    </xdr:from>
    <xdr:ext cx="534377" cy="259045"/>
    <xdr:sp macro="" textlink="">
      <xdr:nvSpPr>
        <xdr:cNvPr id="754" name="投資及び出資金該当値テキスト"/>
        <xdr:cNvSpPr txBox="1"/>
      </xdr:nvSpPr>
      <xdr:spPr>
        <a:xfrm>
          <a:off x="22212300" y="57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11633</xdr:rowOff>
    </xdr:from>
    <xdr:to>
      <xdr:col>112</xdr:col>
      <xdr:colOff>38100</xdr:colOff>
      <xdr:row>34</xdr:row>
      <xdr:rowOff>113233</xdr:rowOff>
    </xdr:to>
    <xdr:sp macro="" textlink="">
      <xdr:nvSpPr>
        <xdr:cNvPr id="755" name="楕円 754"/>
        <xdr:cNvSpPr/>
      </xdr:nvSpPr>
      <xdr:spPr>
        <a:xfrm>
          <a:off x="21272500" y="584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129760</xdr:rowOff>
    </xdr:from>
    <xdr:ext cx="534377" cy="259045"/>
    <xdr:sp macro="" textlink="">
      <xdr:nvSpPr>
        <xdr:cNvPr id="756" name="テキスト ボックス 755"/>
        <xdr:cNvSpPr txBox="1"/>
      </xdr:nvSpPr>
      <xdr:spPr>
        <a:xfrm>
          <a:off x="21056111" y="561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100444</xdr:rowOff>
    </xdr:from>
    <xdr:to>
      <xdr:col>107</xdr:col>
      <xdr:colOff>101600</xdr:colOff>
      <xdr:row>31</xdr:row>
      <xdr:rowOff>30594</xdr:rowOff>
    </xdr:to>
    <xdr:sp macro="" textlink="">
      <xdr:nvSpPr>
        <xdr:cNvPr id="757" name="楕円 756"/>
        <xdr:cNvSpPr/>
      </xdr:nvSpPr>
      <xdr:spPr>
        <a:xfrm>
          <a:off x="20383500" y="524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47121</xdr:rowOff>
    </xdr:from>
    <xdr:ext cx="534377" cy="259045"/>
    <xdr:sp macro="" textlink="">
      <xdr:nvSpPr>
        <xdr:cNvPr id="758" name="テキスト ボックス 757"/>
        <xdr:cNvSpPr txBox="1"/>
      </xdr:nvSpPr>
      <xdr:spPr>
        <a:xfrm>
          <a:off x="20167111" y="501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100159</xdr:rowOff>
    </xdr:from>
    <xdr:to>
      <xdr:col>102</xdr:col>
      <xdr:colOff>165100</xdr:colOff>
      <xdr:row>35</xdr:row>
      <xdr:rowOff>30309</xdr:rowOff>
    </xdr:to>
    <xdr:sp macro="" textlink="">
      <xdr:nvSpPr>
        <xdr:cNvPr id="759" name="楕円 758"/>
        <xdr:cNvSpPr/>
      </xdr:nvSpPr>
      <xdr:spPr>
        <a:xfrm>
          <a:off x="19494500" y="59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46836</xdr:rowOff>
    </xdr:from>
    <xdr:ext cx="469744" cy="259045"/>
    <xdr:sp macro="" textlink="">
      <xdr:nvSpPr>
        <xdr:cNvPr id="760" name="テキスト ボックス 759"/>
        <xdr:cNvSpPr txBox="1"/>
      </xdr:nvSpPr>
      <xdr:spPr>
        <a:xfrm>
          <a:off x="19310428" y="570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129362</xdr:rowOff>
    </xdr:from>
    <xdr:to>
      <xdr:col>98</xdr:col>
      <xdr:colOff>38100</xdr:colOff>
      <xdr:row>38</xdr:row>
      <xdr:rowOff>59513</xdr:rowOff>
    </xdr:to>
    <xdr:sp macro="" textlink="">
      <xdr:nvSpPr>
        <xdr:cNvPr id="761" name="楕円 760"/>
        <xdr:cNvSpPr/>
      </xdr:nvSpPr>
      <xdr:spPr>
        <a:xfrm>
          <a:off x="18605500" y="64730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50639</xdr:rowOff>
    </xdr:from>
    <xdr:ext cx="378565" cy="259045"/>
    <xdr:sp macro="" textlink="">
      <xdr:nvSpPr>
        <xdr:cNvPr id="762" name="テキスト ボックス 761"/>
        <xdr:cNvSpPr txBox="1"/>
      </xdr:nvSpPr>
      <xdr:spPr>
        <a:xfrm>
          <a:off x="18467017" y="6565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1671</xdr:rowOff>
    </xdr:from>
    <xdr:to>
      <xdr:col>116</xdr:col>
      <xdr:colOff>62864</xdr:colOff>
      <xdr:row>58</xdr:row>
      <xdr:rowOff>139700</xdr:rowOff>
    </xdr:to>
    <xdr:cxnSp macro="">
      <xdr:nvCxnSpPr>
        <xdr:cNvPr id="784" name="直線コネクタ 783"/>
        <xdr:cNvCxnSpPr/>
      </xdr:nvCxnSpPr>
      <xdr:spPr>
        <a:xfrm flipV="1">
          <a:off x="22159595" y="9259971"/>
          <a:ext cx="1269" cy="82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119798</xdr:rowOff>
    </xdr:from>
    <xdr:ext cx="534377" cy="259045"/>
    <xdr:sp macro="" textlink="">
      <xdr:nvSpPr>
        <xdr:cNvPr id="787" name="貸付金最大値テキスト"/>
        <xdr:cNvSpPr txBox="1"/>
      </xdr:nvSpPr>
      <xdr:spPr>
        <a:xfrm>
          <a:off x="22212300" y="903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1671</xdr:rowOff>
    </xdr:from>
    <xdr:to>
      <xdr:col>116</xdr:col>
      <xdr:colOff>152400</xdr:colOff>
      <xdr:row>54</xdr:row>
      <xdr:rowOff>1671</xdr:rowOff>
    </xdr:to>
    <xdr:cxnSp macro="">
      <xdr:nvCxnSpPr>
        <xdr:cNvPr id="788" name="直線コネクタ 787"/>
        <xdr:cNvCxnSpPr/>
      </xdr:nvCxnSpPr>
      <xdr:spPr>
        <a:xfrm>
          <a:off x="22072600" y="925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1671</xdr:rowOff>
    </xdr:from>
    <xdr:to>
      <xdr:col>116</xdr:col>
      <xdr:colOff>63500</xdr:colOff>
      <xdr:row>54</xdr:row>
      <xdr:rowOff>25674</xdr:rowOff>
    </xdr:to>
    <xdr:cxnSp macro="">
      <xdr:nvCxnSpPr>
        <xdr:cNvPr id="789" name="直線コネクタ 788"/>
        <xdr:cNvCxnSpPr/>
      </xdr:nvCxnSpPr>
      <xdr:spPr>
        <a:xfrm flipV="1">
          <a:off x="21323300" y="9259971"/>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55577</xdr:rowOff>
    </xdr:from>
    <xdr:ext cx="469744" cy="259045"/>
    <xdr:sp macro="" textlink="">
      <xdr:nvSpPr>
        <xdr:cNvPr id="790" name="貸付金平均値テキスト"/>
        <xdr:cNvSpPr txBox="1"/>
      </xdr:nvSpPr>
      <xdr:spPr>
        <a:xfrm>
          <a:off x="22212300" y="9828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77150</xdr:rowOff>
    </xdr:from>
    <xdr:to>
      <xdr:col>116</xdr:col>
      <xdr:colOff>114300</xdr:colOff>
      <xdr:row>58</xdr:row>
      <xdr:rowOff>7300</xdr:rowOff>
    </xdr:to>
    <xdr:sp macro="" textlink="">
      <xdr:nvSpPr>
        <xdr:cNvPr id="791" name="フローチャート: 判断 790"/>
        <xdr:cNvSpPr/>
      </xdr:nvSpPr>
      <xdr:spPr>
        <a:xfrm>
          <a:off x="22110700" y="984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25674</xdr:rowOff>
    </xdr:from>
    <xdr:to>
      <xdr:col>111</xdr:col>
      <xdr:colOff>177800</xdr:colOff>
      <xdr:row>54</xdr:row>
      <xdr:rowOff>31298</xdr:rowOff>
    </xdr:to>
    <xdr:cxnSp macro="">
      <xdr:nvCxnSpPr>
        <xdr:cNvPr id="792" name="直線コネクタ 791"/>
        <xdr:cNvCxnSpPr/>
      </xdr:nvCxnSpPr>
      <xdr:spPr>
        <a:xfrm flipV="1">
          <a:off x="20434300" y="9283974"/>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91323</xdr:rowOff>
    </xdr:from>
    <xdr:to>
      <xdr:col>112</xdr:col>
      <xdr:colOff>38100</xdr:colOff>
      <xdr:row>58</xdr:row>
      <xdr:rowOff>21473</xdr:rowOff>
    </xdr:to>
    <xdr:sp macro="" textlink="">
      <xdr:nvSpPr>
        <xdr:cNvPr id="793" name="フローチャート: 判断 792"/>
        <xdr:cNvSpPr/>
      </xdr:nvSpPr>
      <xdr:spPr>
        <a:xfrm>
          <a:off x="21272500" y="986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12600</xdr:rowOff>
    </xdr:from>
    <xdr:ext cx="469744" cy="259045"/>
    <xdr:sp macro="" textlink="">
      <xdr:nvSpPr>
        <xdr:cNvPr id="794" name="テキスト ボックス 793"/>
        <xdr:cNvSpPr txBox="1"/>
      </xdr:nvSpPr>
      <xdr:spPr>
        <a:xfrm>
          <a:off x="21088428" y="995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31298</xdr:rowOff>
    </xdr:from>
    <xdr:to>
      <xdr:col>107</xdr:col>
      <xdr:colOff>50800</xdr:colOff>
      <xdr:row>54</xdr:row>
      <xdr:rowOff>46386</xdr:rowOff>
    </xdr:to>
    <xdr:cxnSp macro="">
      <xdr:nvCxnSpPr>
        <xdr:cNvPr id="795" name="直線コネクタ 794"/>
        <xdr:cNvCxnSpPr/>
      </xdr:nvCxnSpPr>
      <xdr:spPr>
        <a:xfrm flipV="1">
          <a:off x="19545300" y="9289598"/>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114274</xdr:rowOff>
    </xdr:from>
    <xdr:to>
      <xdr:col>107</xdr:col>
      <xdr:colOff>101600</xdr:colOff>
      <xdr:row>58</xdr:row>
      <xdr:rowOff>44424</xdr:rowOff>
    </xdr:to>
    <xdr:sp macro="" textlink="">
      <xdr:nvSpPr>
        <xdr:cNvPr id="796" name="フローチャート: 判断 795"/>
        <xdr:cNvSpPr/>
      </xdr:nvSpPr>
      <xdr:spPr>
        <a:xfrm>
          <a:off x="20383500" y="988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35551</xdr:rowOff>
    </xdr:from>
    <xdr:ext cx="469744" cy="259045"/>
    <xdr:sp macro="" textlink="">
      <xdr:nvSpPr>
        <xdr:cNvPr id="797" name="テキスト ボックス 796"/>
        <xdr:cNvSpPr txBox="1"/>
      </xdr:nvSpPr>
      <xdr:spPr>
        <a:xfrm>
          <a:off x="20199428" y="997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12095</xdr:rowOff>
    </xdr:from>
    <xdr:to>
      <xdr:col>102</xdr:col>
      <xdr:colOff>114300</xdr:colOff>
      <xdr:row>54</xdr:row>
      <xdr:rowOff>46386</xdr:rowOff>
    </xdr:to>
    <xdr:cxnSp macro="">
      <xdr:nvCxnSpPr>
        <xdr:cNvPr id="798" name="直線コネクタ 797"/>
        <xdr:cNvCxnSpPr/>
      </xdr:nvCxnSpPr>
      <xdr:spPr>
        <a:xfrm>
          <a:off x="18656300" y="8584595"/>
          <a:ext cx="889000" cy="7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143352</xdr:rowOff>
    </xdr:from>
    <xdr:to>
      <xdr:col>102</xdr:col>
      <xdr:colOff>165100</xdr:colOff>
      <xdr:row>58</xdr:row>
      <xdr:rowOff>73502</xdr:rowOff>
    </xdr:to>
    <xdr:sp macro="" textlink="">
      <xdr:nvSpPr>
        <xdr:cNvPr id="799" name="フローチャート: 判断 798"/>
        <xdr:cNvSpPr/>
      </xdr:nvSpPr>
      <xdr:spPr>
        <a:xfrm>
          <a:off x="19494500" y="99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64629</xdr:rowOff>
    </xdr:from>
    <xdr:ext cx="469744" cy="259045"/>
    <xdr:sp macro="" textlink="">
      <xdr:nvSpPr>
        <xdr:cNvPr id="800" name="テキスト ボックス 799"/>
        <xdr:cNvSpPr txBox="1"/>
      </xdr:nvSpPr>
      <xdr:spPr>
        <a:xfrm>
          <a:off x="19310428" y="1000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108879</xdr:rowOff>
    </xdr:from>
    <xdr:to>
      <xdr:col>98</xdr:col>
      <xdr:colOff>38100</xdr:colOff>
      <xdr:row>58</xdr:row>
      <xdr:rowOff>39029</xdr:rowOff>
    </xdr:to>
    <xdr:sp macro="" textlink="">
      <xdr:nvSpPr>
        <xdr:cNvPr id="801" name="フローチャート: 判断 800"/>
        <xdr:cNvSpPr/>
      </xdr:nvSpPr>
      <xdr:spPr>
        <a:xfrm>
          <a:off x="18605500" y="988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30156</xdr:rowOff>
    </xdr:from>
    <xdr:ext cx="469744" cy="259045"/>
    <xdr:sp macro="" textlink="">
      <xdr:nvSpPr>
        <xdr:cNvPr id="802" name="テキスト ボックス 801"/>
        <xdr:cNvSpPr txBox="1"/>
      </xdr:nvSpPr>
      <xdr:spPr>
        <a:xfrm>
          <a:off x="18421428" y="997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122321</xdr:rowOff>
    </xdr:from>
    <xdr:to>
      <xdr:col>116</xdr:col>
      <xdr:colOff>114300</xdr:colOff>
      <xdr:row>54</xdr:row>
      <xdr:rowOff>52471</xdr:rowOff>
    </xdr:to>
    <xdr:sp macro="" textlink="">
      <xdr:nvSpPr>
        <xdr:cNvPr id="808" name="楕円 807"/>
        <xdr:cNvSpPr/>
      </xdr:nvSpPr>
      <xdr:spPr>
        <a:xfrm>
          <a:off x="22110700" y="920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75348</xdr:rowOff>
    </xdr:from>
    <xdr:ext cx="534377" cy="259045"/>
    <xdr:sp macro="" textlink="">
      <xdr:nvSpPr>
        <xdr:cNvPr id="809" name="貸付金該当値テキスト"/>
        <xdr:cNvSpPr txBox="1"/>
      </xdr:nvSpPr>
      <xdr:spPr>
        <a:xfrm>
          <a:off x="22212300" y="916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146324</xdr:rowOff>
    </xdr:from>
    <xdr:to>
      <xdr:col>112</xdr:col>
      <xdr:colOff>38100</xdr:colOff>
      <xdr:row>54</xdr:row>
      <xdr:rowOff>76474</xdr:rowOff>
    </xdr:to>
    <xdr:sp macro="" textlink="">
      <xdr:nvSpPr>
        <xdr:cNvPr id="810" name="楕円 809"/>
        <xdr:cNvSpPr/>
      </xdr:nvSpPr>
      <xdr:spPr>
        <a:xfrm>
          <a:off x="21272500" y="923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93001</xdr:rowOff>
    </xdr:from>
    <xdr:ext cx="534377" cy="259045"/>
    <xdr:sp macro="" textlink="">
      <xdr:nvSpPr>
        <xdr:cNvPr id="811" name="テキスト ボックス 810"/>
        <xdr:cNvSpPr txBox="1"/>
      </xdr:nvSpPr>
      <xdr:spPr>
        <a:xfrm>
          <a:off x="21056111" y="90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151948</xdr:rowOff>
    </xdr:from>
    <xdr:to>
      <xdr:col>107</xdr:col>
      <xdr:colOff>101600</xdr:colOff>
      <xdr:row>54</xdr:row>
      <xdr:rowOff>82098</xdr:rowOff>
    </xdr:to>
    <xdr:sp macro="" textlink="">
      <xdr:nvSpPr>
        <xdr:cNvPr id="812" name="楕円 811"/>
        <xdr:cNvSpPr/>
      </xdr:nvSpPr>
      <xdr:spPr>
        <a:xfrm>
          <a:off x="20383500" y="92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98625</xdr:rowOff>
    </xdr:from>
    <xdr:ext cx="534377" cy="259045"/>
    <xdr:sp macro="" textlink="">
      <xdr:nvSpPr>
        <xdr:cNvPr id="813" name="テキスト ボックス 812"/>
        <xdr:cNvSpPr txBox="1"/>
      </xdr:nvSpPr>
      <xdr:spPr>
        <a:xfrm>
          <a:off x="20167111" y="901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167036</xdr:rowOff>
    </xdr:from>
    <xdr:to>
      <xdr:col>102</xdr:col>
      <xdr:colOff>165100</xdr:colOff>
      <xdr:row>54</xdr:row>
      <xdr:rowOff>97186</xdr:rowOff>
    </xdr:to>
    <xdr:sp macro="" textlink="">
      <xdr:nvSpPr>
        <xdr:cNvPr id="814" name="楕円 813"/>
        <xdr:cNvSpPr/>
      </xdr:nvSpPr>
      <xdr:spPr>
        <a:xfrm>
          <a:off x="19494500" y="92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113713</xdr:rowOff>
    </xdr:from>
    <xdr:ext cx="534377" cy="259045"/>
    <xdr:sp macro="" textlink="">
      <xdr:nvSpPr>
        <xdr:cNvPr id="815" name="テキスト ボックス 814"/>
        <xdr:cNvSpPr txBox="1"/>
      </xdr:nvSpPr>
      <xdr:spPr>
        <a:xfrm>
          <a:off x="19278111" y="902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132745</xdr:rowOff>
    </xdr:from>
    <xdr:to>
      <xdr:col>98</xdr:col>
      <xdr:colOff>38100</xdr:colOff>
      <xdr:row>50</xdr:row>
      <xdr:rowOff>62895</xdr:rowOff>
    </xdr:to>
    <xdr:sp macro="" textlink="">
      <xdr:nvSpPr>
        <xdr:cNvPr id="816" name="楕円 815"/>
        <xdr:cNvSpPr/>
      </xdr:nvSpPr>
      <xdr:spPr>
        <a:xfrm>
          <a:off x="18605500" y="85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79422</xdr:rowOff>
    </xdr:from>
    <xdr:ext cx="534377" cy="259045"/>
    <xdr:sp macro="" textlink="">
      <xdr:nvSpPr>
        <xdr:cNvPr id="817" name="テキスト ボックス 816"/>
        <xdr:cNvSpPr txBox="1"/>
      </xdr:nvSpPr>
      <xdr:spPr>
        <a:xfrm>
          <a:off x="18389111" y="830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14656</xdr:rowOff>
    </xdr:from>
    <xdr:to>
      <xdr:col>116</xdr:col>
      <xdr:colOff>62864</xdr:colOff>
      <xdr:row>77</xdr:row>
      <xdr:rowOff>169799</xdr:rowOff>
    </xdr:to>
    <xdr:cxnSp macro="">
      <xdr:nvCxnSpPr>
        <xdr:cNvPr id="842" name="直線コネクタ 841"/>
        <xdr:cNvCxnSpPr/>
      </xdr:nvCxnSpPr>
      <xdr:spPr>
        <a:xfrm flipV="1">
          <a:off x="22159595" y="12187606"/>
          <a:ext cx="1269" cy="1183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2176</xdr:rowOff>
    </xdr:from>
    <xdr:ext cx="534377" cy="259045"/>
    <xdr:sp macro="" textlink="">
      <xdr:nvSpPr>
        <xdr:cNvPr id="843" name="繰出金最小値テキスト"/>
        <xdr:cNvSpPr txBox="1"/>
      </xdr:nvSpPr>
      <xdr:spPr>
        <a:xfrm>
          <a:off x="22212300" y="1337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169799</xdr:rowOff>
    </xdr:from>
    <xdr:to>
      <xdr:col>116</xdr:col>
      <xdr:colOff>152400</xdr:colOff>
      <xdr:row>77</xdr:row>
      <xdr:rowOff>169799</xdr:rowOff>
    </xdr:to>
    <xdr:cxnSp macro="">
      <xdr:nvCxnSpPr>
        <xdr:cNvPr id="844" name="直線コネクタ 843"/>
        <xdr:cNvCxnSpPr/>
      </xdr:nvCxnSpPr>
      <xdr:spPr>
        <a:xfrm>
          <a:off x="22072600" y="1337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132783</xdr:rowOff>
    </xdr:from>
    <xdr:ext cx="534377" cy="259045"/>
    <xdr:sp macro="" textlink="">
      <xdr:nvSpPr>
        <xdr:cNvPr id="845" name="繰出金最大値テキスト"/>
        <xdr:cNvSpPr txBox="1"/>
      </xdr:nvSpPr>
      <xdr:spPr>
        <a:xfrm>
          <a:off x="22212300" y="119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14656</xdr:rowOff>
    </xdr:from>
    <xdr:to>
      <xdr:col>116</xdr:col>
      <xdr:colOff>152400</xdr:colOff>
      <xdr:row>71</xdr:row>
      <xdr:rowOff>14656</xdr:rowOff>
    </xdr:to>
    <xdr:cxnSp macro="">
      <xdr:nvCxnSpPr>
        <xdr:cNvPr id="846" name="直線コネクタ 845"/>
        <xdr:cNvCxnSpPr/>
      </xdr:nvCxnSpPr>
      <xdr:spPr>
        <a:xfrm>
          <a:off x="22072600" y="1218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169799</xdr:rowOff>
    </xdr:from>
    <xdr:to>
      <xdr:col>116</xdr:col>
      <xdr:colOff>63500</xdr:colOff>
      <xdr:row>78</xdr:row>
      <xdr:rowOff>13818</xdr:rowOff>
    </xdr:to>
    <xdr:cxnSp macro="">
      <xdr:nvCxnSpPr>
        <xdr:cNvPr id="847" name="直線コネクタ 846"/>
        <xdr:cNvCxnSpPr/>
      </xdr:nvCxnSpPr>
      <xdr:spPr>
        <a:xfrm flipV="1">
          <a:off x="21323300" y="13371449"/>
          <a:ext cx="8382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118425</xdr:rowOff>
    </xdr:from>
    <xdr:ext cx="534377" cy="259045"/>
    <xdr:sp macro="" textlink="">
      <xdr:nvSpPr>
        <xdr:cNvPr id="848" name="繰出金平均値テキスト"/>
        <xdr:cNvSpPr txBox="1"/>
      </xdr:nvSpPr>
      <xdr:spPr>
        <a:xfrm>
          <a:off x="22212300" y="124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95548</xdr:rowOff>
    </xdr:from>
    <xdr:to>
      <xdr:col>116</xdr:col>
      <xdr:colOff>114300</xdr:colOff>
      <xdr:row>74</xdr:row>
      <xdr:rowOff>25698</xdr:rowOff>
    </xdr:to>
    <xdr:sp macro="" textlink="">
      <xdr:nvSpPr>
        <xdr:cNvPr id="849" name="フローチャート: 判断 848"/>
        <xdr:cNvSpPr/>
      </xdr:nvSpPr>
      <xdr:spPr>
        <a:xfrm>
          <a:off x="22110700" y="12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8789</xdr:rowOff>
    </xdr:from>
    <xdr:to>
      <xdr:col>111</xdr:col>
      <xdr:colOff>177800</xdr:colOff>
      <xdr:row>78</xdr:row>
      <xdr:rowOff>13818</xdr:rowOff>
    </xdr:to>
    <xdr:cxnSp macro="">
      <xdr:nvCxnSpPr>
        <xdr:cNvPr id="850" name="直線コネクタ 849"/>
        <xdr:cNvCxnSpPr/>
      </xdr:nvCxnSpPr>
      <xdr:spPr>
        <a:xfrm>
          <a:off x="20434300" y="13210439"/>
          <a:ext cx="889000" cy="17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148717</xdr:rowOff>
    </xdr:from>
    <xdr:to>
      <xdr:col>112</xdr:col>
      <xdr:colOff>38100</xdr:colOff>
      <xdr:row>74</xdr:row>
      <xdr:rowOff>78867</xdr:rowOff>
    </xdr:to>
    <xdr:sp macro="" textlink="">
      <xdr:nvSpPr>
        <xdr:cNvPr id="851" name="フローチャート: 判断 850"/>
        <xdr:cNvSpPr/>
      </xdr:nvSpPr>
      <xdr:spPr>
        <a:xfrm>
          <a:off x="212725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95394</xdr:rowOff>
    </xdr:from>
    <xdr:ext cx="534377" cy="259045"/>
    <xdr:sp macro="" textlink="">
      <xdr:nvSpPr>
        <xdr:cNvPr id="852" name="テキスト ボックス 851"/>
        <xdr:cNvSpPr txBox="1"/>
      </xdr:nvSpPr>
      <xdr:spPr>
        <a:xfrm>
          <a:off x="21056111" y="124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8789</xdr:rowOff>
    </xdr:from>
    <xdr:to>
      <xdr:col>107</xdr:col>
      <xdr:colOff>50800</xdr:colOff>
      <xdr:row>77</xdr:row>
      <xdr:rowOff>52127</xdr:rowOff>
    </xdr:to>
    <xdr:cxnSp macro="">
      <xdr:nvCxnSpPr>
        <xdr:cNvPr id="853" name="直線コネクタ 852"/>
        <xdr:cNvCxnSpPr/>
      </xdr:nvCxnSpPr>
      <xdr:spPr>
        <a:xfrm flipV="1">
          <a:off x="19545300" y="13210439"/>
          <a:ext cx="889000" cy="4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84385</xdr:rowOff>
    </xdr:from>
    <xdr:to>
      <xdr:col>107</xdr:col>
      <xdr:colOff>101600</xdr:colOff>
      <xdr:row>74</xdr:row>
      <xdr:rowOff>14535</xdr:rowOff>
    </xdr:to>
    <xdr:sp macro="" textlink="">
      <xdr:nvSpPr>
        <xdr:cNvPr id="854" name="フローチャート: 判断 853"/>
        <xdr:cNvSpPr/>
      </xdr:nvSpPr>
      <xdr:spPr>
        <a:xfrm>
          <a:off x="20383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31062</xdr:rowOff>
    </xdr:from>
    <xdr:ext cx="534377" cy="259045"/>
    <xdr:sp macro="" textlink="">
      <xdr:nvSpPr>
        <xdr:cNvPr id="855" name="テキスト ボックス 854"/>
        <xdr:cNvSpPr txBox="1"/>
      </xdr:nvSpPr>
      <xdr:spPr>
        <a:xfrm>
          <a:off x="20167111" y="123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144424</xdr:rowOff>
    </xdr:from>
    <xdr:to>
      <xdr:col>102</xdr:col>
      <xdr:colOff>114300</xdr:colOff>
      <xdr:row>77</xdr:row>
      <xdr:rowOff>52127</xdr:rowOff>
    </xdr:to>
    <xdr:cxnSp macro="">
      <xdr:nvCxnSpPr>
        <xdr:cNvPr id="856" name="直線コネクタ 855"/>
        <xdr:cNvCxnSpPr/>
      </xdr:nvCxnSpPr>
      <xdr:spPr>
        <a:xfrm>
          <a:off x="18656300" y="13174624"/>
          <a:ext cx="889000" cy="7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114408</xdr:rowOff>
    </xdr:from>
    <xdr:to>
      <xdr:col>102</xdr:col>
      <xdr:colOff>165100</xdr:colOff>
      <xdr:row>74</xdr:row>
      <xdr:rowOff>44558</xdr:rowOff>
    </xdr:to>
    <xdr:sp macro="" textlink="">
      <xdr:nvSpPr>
        <xdr:cNvPr id="857" name="フローチャート: 判断 856"/>
        <xdr:cNvSpPr/>
      </xdr:nvSpPr>
      <xdr:spPr>
        <a:xfrm>
          <a:off x="19494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61085</xdr:rowOff>
    </xdr:from>
    <xdr:ext cx="534377" cy="259045"/>
    <xdr:sp macro="" textlink="">
      <xdr:nvSpPr>
        <xdr:cNvPr id="858" name="テキスト ボックス 857"/>
        <xdr:cNvSpPr txBox="1"/>
      </xdr:nvSpPr>
      <xdr:spPr>
        <a:xfrm>
          <a:off x="19278111" y="1240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130486</xdr:rowOff>
    </xdr:from>
    <xdr:to>
      <xdr:col>98</xdr:col>
      <xdr:colOff>38100</xdr:colOff>
      <xdr:row>74</xdr:row>
      <xdr:rowOff>60636</xdr:rowOff>
    </xdr:to>
    <xdr:sp macro="" textlink="">
      <xdr:nvSpPr>
        <xdr:cNvPr id="859" name="フローチャート: 判断 858"/>
        <xdr:cNvSpPr/>
      </xdr:nvSpPr>
      <xdr:spPr>
        <a:xfrm>
          <a:off x="18605500" y="1264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77163</xdr:rowOff>
    </xdr:from>
    <xdr:ext cx="534377" cy="259045"/>
    <xdr:sp macro="" textlink="">
      <xdr:nvSpPr>
        <xdr:cNvPr id="860" name="テキスト ボックス 859"/>
        <xdr:cNvSpPr txBox="1"/>
      </xdr:nvSpPr>
      <xdr:spPr>
        <a:xfrm>
          <a:off x="18389111" y="1242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118999</xdr:rowOff>
    </xdr:from>
    <xdr:to>
      <xdr:col>116</xdr:col>
      <xdr:colOff>114300</xdr:colOff>
      <xdr:row>78</xdr:row>
      <xdr:rowOff>49149</xdr:rowOff>
    </xdr:to>
    <xdr:sp macro="" textlink="">
      <xdr:nvSpPr>
        <xdr:cNvPr id="866" name="楕円 865"/>
        <xdr:cNvSpPr/>
      </xdr:nvSpPr>
      <xdr:spPr>
        <a:xfrm>
          <a:off x="22110700" y="1332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33926</xdr:rowOff>
    </xdr:from>
    <xdr:ext cx="534377" cy="259045"/>
    <xdr:sp macro="" textlink="">
      <xdr:nvSpPr>
        <xdr:cNvPr id="867" name="繰出金該当値テキスト"/>
        <xdr:cNvSpPr txBox="1"/>
      </xdr:nvSpPr>
      <xdr:spPr>
        <a:xfrm>
          <a:off x="22212300" y="1323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134468</xdr:rowOff>
    </xdr:from>
    <xdr:to>
      <xdr:col>112</xdr:col>
      <xdr:colOff>38100</xdr:colOff>
      <xdr:row>78</xdr:row>
      <xdr:rowOff>64618</xdr:rowOff>
    </xdr:to>
    <xdr:sp macro="" textlink="">
      <xdr:nvSpPr>
        <xdr:cNvPr id="868" name="楕円 867"/>
        <xdr:cNvSpPr/>
      </xdr:nvSpPr>
      <xdr:spPr>
        <a:xfrm>
          <a:off x="21272500" y="133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55745</xdr:rowOff>
    </xdr:from>
    <xdr:ext cx="534377" cy="259045"/>
    <xdr:sp macro="" textlink="">
      <xdr:nvSpPr>
        <xdr:cNvPr id="869" name="テキスト ボックス 868"/>
        <xdr:cNvSpPr txBox="1"/>
      </xdr:nvSpPr>
      <xdr:spPr>
        <a:xfrm>
          <a:off x="21056111" y="1342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129439</xdr:rowOff>
    </xdr:from>
    <xdr:to>
      <xdr:col>107</xdr:col>
      <xdr:colOff>101600</xdr:colOff>
      <xdr:row>77</xdr:row>
      <xdr:rowOff>59589</xdr:rowOff>
    </xdr:to>
    <xdr:sp macro="" textlink="">
      <xdr:nvSpPr>
        <xdr:cNvPr id="870" name="楕円 869"/>
        <xdr:cNvSpPr/>
      </xdr:nvSpPr>
      <xdr:spPr>
        <a:xfrm>
          <a:off x="20383500" y="1315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50716</xdr:rowOff>
    </xdr:from>
    <xdr:ext cx="534377" cy="259045"/>
    <xdr:sp macro="" textlink="">
      <xdr:nvSpPr>
        <xdr:cNvPr id="871" name="テキスト ボックス 870"/>
        <xdr:cNvSpPr txBox="1"/>
      </xdr:nvSpPr>
      <xdr:spPr>
        <a:xfrm>
          <a:off x="20167111" y="1325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1327</xdr:rowOff>
    </xdr:from>
    <xdr:to>
      <xdr:col>102</xdr:col>
      <xdr:colOff>165100</xdr:colOff>
      <xdr:row>77</xdr:row>
      <xdr:rowOff>102927</xdr:rowOff>
    </xdr:to>
    <xdr:sp macro="" textlink="">
      <xdr:nvSpPr>
        <xdr:cNvPr id="872" name="楕円 871"/>
        <xdr:cNvSpPr/>
      </xdr:nvSpPr>
      <xdr:spPr>
        <a:xfrm>
          <a:off x="19494500" y="1320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94054</xdr:rowOff>
    </xdr:from>
    <xdr:ext cx="534377" cy="259045"/>
    <xdr:sp macro="" textlink="">
      <xdr:nvSpPr>
        <xdr:cNvPr id="873" name="テキスト ボックス 872"/>
        <xdr:cNvSpPr txBox="1"/>
      </xdr:nvSpPr>
      <xdr:spPr>
        <a:xfrm>
          <a:off x="19278111" y="132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93624</xdr:rowOff>
    </xdr:from>
    <xdr:to>
      <xdr:col>98</xdr:col>
      <xdr:colOff>38100</xdr:colOff>
      <xdr:row>77</xdr:row>
      <xdr:rowOff>23774</xdr:rowOff>
    </xdr:to>
    <xdr:sp macro="" textlink="">
      <xdr:nvSpPr>
        <xdr:cNvPr id="874" name="楕円 873"/>
        <xdr:cNvSpPr/>
      </xdr:nvSpPr>
      <xdr:spPr>
        <a:xfrm>
          <a:off x="18605500" y="131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14901</xdr:rowOff>
    </xdr:from>
    <xdr:ext cx="534377" cy="259045"/>
    <xdr:sp macro="" textlink="">
      <xdr:nvSpPr>
        <xdr:cNvPr id="875" name="テキスト ボックス 874"/>
        <xdr:cNvSpPr txBox="1"/>
      </xdr:nvSpPr>
      <xdr:spPr>
        <a:xfrm>
          <a:off x="18389111" y="1321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補助費等については、特別定額給付金</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畜産・酪農収益力強化整備等特別対策事業補助金の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より減少している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災害復旧費については、１２月の強風災害によるもの。</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投資及び出資金については病院事業会計に対する繰出金がコロナウイルスに関する補助金により減少</a:t>
          </a:r>
          <a:r>
            <a:rPr kumimoji="1" lang="ja-JP" altLang="en-US" sz="1100">
              <a:solidFill>
                <a:schemeClr val="dk1"/>
              </a:solidFill>
              <a:effectLst/>
              <a:latin typeface="+mn-lt"/>
              <a:ea typeface="+mn-ea"/>
              <a:cs typeface="+mn-cs"/>
            </a:rPr>
            <a:t>している状況が前年度より継続している。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維持修繕費については郊外地及び市街地の道路維持補修を業務委託としていることと、経年劣化による維持補修が増加し、類似団体平均を上回っている。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普通建設事業費については</a:t>
          </a:r>
          <a:r>
            <a:rPr kumimoji="1" lang="ja-JP" altLang="en-US" sz="1100">
              <a:solidFill>
                <a:schemeClr val="dk1"/>
              </a:solidFill>
              <a:effectLst/>
              <a:latin typeface="+mn-lt"/>
              <a:ea typeface="+mn-ea"/>
              <a:cs typeface="+mn-cs"/>
            </a:rPr>
            <a:t>昨年度実施の</a:t>
          </a:r>
          <a:r>
            <a:rPr kumimoji="1" lang="ja-JP" altLang="ja-JP" sz="1100">
              <a:solidFill>
                <a:schemeClr val="dk1"/>
              </a:solidFill>
              <a:effectLst/>
              <a:latin typeface="+mn-lt"/>
              <a:ea typeface="+mn-ea"/>
              <a:cs typeface="+mn-cs"/>
            </a:rPr>
            <a:t>哺育育成施設整備事業、役場庁舎建設事業</a:t>
          </a:r>
          <a:r>
            <a:rPr kumimoji="1" lang="ja-JP" altLang="en-US" sz="1100">
              <a:solidFill>
                <a:schemeClr val="dk1"/>
              </a:solidFill>
              <a:effectLst/>
              <a:latin typeface="+mn-lt"/>
              <a:ea typeface="+mn-ea"/>
              <a:cs typeface="+mn-cs"/>
            </a:rPr>
            <a:t>が完了したことから減少している。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北海道芽室町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18,181
18,121
513.76
15,721,989
15,051,655
611,969
7,725,533
13,360,925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129184</xdr:rowOff>
    </xdr:from>
    <xdr:to>
      <xdr:col>24</xdr:col>
      <xdr:colOff>62865</xdr:colOff>
      <xdr:row>38</xdr:row>
      <xdr:rowOff>100381</xdr:rowOff>
    </xdr:to>
    <xdr:cxnSp macro="">
      <xdr:nvCxnSpPr>
        <xdr:cNvPr id="54" name="直線コネクタ 53"/>
        <xdr:cNvCxnSpPr/>
      </xdr:nvCxnSpPr>
      <xdr:spPr>
        <a:xfrm flipV="1">
          <a:off x="4633595" y="5272684"/>
          <a:ext cx="1270" cy="134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104208</xdr:rowOff>
    </xdr:from>
    <xdr:ext cx="469744" cy="259045"/>
    <xdr:sp macro="" textlink="">
      <xdr:nvSpPr>
        <xdr:cNvPr id="55" name="議会費最小値テキスト"/>
        <xdr:cNvSpPr txBox="1"/>
      </xdr:nvSpPr>
      <xdr:spPr>
        <a:xfrm>
          <a:off x="4686300" y="661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100381</xdr:rowOff>
    </xdr:from>
    <xdr:to>
      <xdr:col>24</xdr:col>
      <xdr:colOff>152400</xdr:colOff>
      <xdr:row>38</xdr:row>
      <xdr:rowOff>100381</xdr:rowOff>
    </xdr:to>
    <xdr:cxnSp macro="">
      <xdr:nvCxnSpPr>
        <xdr:cNvPr id="56" name="直線コネクタ 55"/>
        <xdr:cNvCxnSpPr/>
      </xdr:nvCxnSpPr>
      <xdr:spPr>
        <a:xfrm>
          <a:off x="4546600" y="66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75861</xdr:rowOff>
    </xdr:from>
    <xdr:ext cx="469744" cy="259045"/>
    <xdr:sp macro="" textlink="">
      <xdr:nvSpPr>
        <xdr:cNvPr id="57" name="議会費最大値テキスト"/>
        <xdr:cNvSpPr txBox="1"/>
      </xdr:nvSpPr>
      <xdr:spPr>
        <a:xfrm>
          <a:off x="4686300" y="504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129184</xdr:rowOff>
    </xdr:from>
    <xdr:to>
      <xdr:col>24</xdr:col>
      <xdr:colOff>152400</xdr:colOff>
      <xdr:row>30</xdr:row>
      <xdr:rowOff>129184</xdr:rowOff>
    </xdr:to>
    <xdr:cxnSp macro="">
      <xdr:nvCxnSpPr>
        <xdr:cNvPr id="58" name="直線コネクタ 57"/>
        <xdr:cNvCxnSpPr/>
      </xdr:nvCxnSpPr>
      <xdr:spPr>
        <a:xfrm>
          <a:off x="4546600" y="527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28143</xdr:rowOff>
    </xdr:from>
    <xdr:to>
      <xdr:col>24</xdr:col>
      <xdr:colOff>63500</xdr:colOff>
      <xdr:row>33</xdr:row>
      <xdr:rowOff>41402</xdr:rowOff>
    </xdr:to>
    <xdr:cxnSp macro="">
      <xdr:nvCxnSpPr>
        <xdr:cNvPr id="59" name="直線コネクタ 58"/>
        <xdr:cNvCxnSpPr/>
      </xdr:nvCxnSpPr>
      <xdr:spPr>
        <a:xfrm>
          <a:off x="3797300" y="5685993"/>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135450</xdr:rowOff>
    </xdr:from>
    <xdr:ext cx="469744" cy="259045"/>
    <xdr:sp macro="" textlink="">
      <xdr:nvSpPr>
        <xdr:cNvPr id="60" name="議会費平均値テキスト"/>
        <xdr:cNvSpPr txBox="1"/>
      </xdr:nvSpPr>
      <xdr:spPr>
        <a:xfrm>
          <a:off x="4686300" y="5793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157023</xdr:rowOff>
    </xdr:from>
    <xdr:to>
      <xdr:col>24</xdr:col>
      <xdr:colOff>114300</xdr:colOff>
      <xdr:row>34</xdr:row>
      <xdr:rowOff>87173</xdr:rowOff>
    </xdr:to>
    <xdr:sp macro="" textlink="">
      <xdr:nvSpPr>
        <xdr:cNvPr id="61" name="フローチャート: 判断 60"/>
        <xdr:cNvSpPr/>
      </xdr:nvSpPr>
      <xdr:spPr>
        <a:xfrm>
          <a:off x="4584700" y="581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28143</xdr:rowOff>
    </xdr:from>
    <xdr:to>
      <xdr:col>19</xdr:col>
      <xdr:colOff>177800</xdr:colOff>
      <xdr:row>33</xdr:row>
      <xdr:rowOff>61062</xdr:rowOff>
    </xdr:to>
    <xdr:cxnSp macro="">
      <xdr:nvCxnSpPr>
        <xdr:cNvPr id="62" name="直線コネクタ 61"/>
        <xdr:cNvCxnSpPr/>
      </xdr:nvCxnSpPr>
      <xdr:spPr>
        <a:xfrm flipV="1">
          <a:off x="2908300" y="5685993"/>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61468</xdr:rowOff>
    </xdr:from>
    <xdr:to>
      <xdr:col>20</xdr:col>
      <xdr:colOff>38100</xdr:colOff>
      <xdr:row>34</xdr:row>
      <xdr:rowOff>163068</xdr:rowOff>
    </xdr:to>
    <xdr:sp macro="" textlink="">
      <xdr:nvSpPr>
        <xdr:cNvPr id="63" name="フローチャート: 判断 62"/>
        <xdr:cNvSpPr/>
      </xdr:nvSpPr>
      <xdr:spPr>
        <a:xfrm>
          <a:off x="3746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154195</xdr:rowOff>
    </xdr:from>
    <xdr:ext cx="469744" cy="259045"/>
    <xdr:sp macro="" textlink="">
      <xdr:nvSpPr>
        <xdr:cNvPr id="64" name="テキスト ボックス 63"/>
        <xdr:cNvSpPr txBox="1"/>
      </xdr:nvSpPr>
      <xdr:spPr>
        <a:xfrm>
          <a:off x="3562428" y="598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61062</xdr:rowOff>
    </xdr:from>
    <xdr:to>
      <xdr:col>15</xdr:col>
      <xdr:colOff>50800</xdr:colOff>
      <xdr:row>33</xdr:row>
      <xdr:rowOff>72034</xdr:rowOff>
    </xdr:to>
    <xdr:cxnSp macro="">
      <xdr:nvCxnSpPr>
        <xdr:cNvPr id="65" name="直線コネクタ 64"/>
        <xdr:cNvCxnSpPr/>
      </xdr:nvCxnSpPr>
      <xdr:spPr>
        <a:xfrm flipV="1">
          <a:off x="2019300" y="5718912"/>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42266</xdr:rowOff>
    </xdr:from>
    <xdr:to>
      <xdr:col>15</xdr:col>
      <xdr:colOff>101600</xdr:colOff>
      <xdr:row>33</xdr:row>
      <xdr:rowOff>143866</xdr:rowOff>
    </xdr:to>
    <xdr:sp macro="" textlink="">
      <xdr:nvSpPr>
        <xdr:cNvPr id="66" name="フローチャート: 判断 65"/>
        <xdr:cNvSpPr/>
      </xdr:nvSpPr>
      <xdr:spPr>
        <a:xfrm>
          <a:off x="2857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134993</xdr:rowOff>
    </xdr:from>
    <xdr:ext cx="469744" cy="259045"/>
    <xdr:sp macro="" textlink="">
      <xdr:nvSpPr>
        <xdr:cNvPr id="67" name="テキスト ボックス 66"/>
        <xdr:cNvSpPr txBox="1"/>
      </xdr:nvSpPr>
      <xdr:spPr>
        <a:xfrm>
          <a:off x="2673428" y="57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64262</xdr:rowOff>
    </xdr:from>
    <xdr:to>
      <xdr:col>10</xdr:col>
      <xdr:colOff>114300</xdr:colOff>
      <xdr:row>33</xdr:row>
      <xdr:rowOff>72034</xdr:rowOff>
    </xdr:to>
    <xdr:cxnSp macro="">
      <xdr:nvCxnSpPr>
        <xdr:cNvPr id="68" name="直線コネクタ 67"/>
        <xdr:cNvCxnSpPr/>
      </xdr:nvCxnSpPr>
      <xdr:spPr>
        <a:xfrm>
          <a:off x="1130300" y="5722112"/>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34951</xdr:rowOff>
    </xdr:from>
    <xdr:to>
      <xdr:col>10</xdr:col>
      <xdr:colOff>165100</xdr:colOff>
      <xdr:row>33</xdr:row>
      <xdr:rowOff>136551</xdr:rowOff>
    </xdr:to>
    <xdr:sp macro="" textlink="">
      <xdr:nvSpPr>
        <xdr:cNvPr id="69" name="フローチャート: 判断 68"/>
        <xdr:cNvSpPr/>
      </xdr:nvSpPr>
      <xdr:spPr>
        <a:xfrm>
          <a:off x="1968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127678</xdr:rowOff>
    </xdr:from>
    <xdr:ext cx="469744" cy="259045"/>
    <xdr:sp macro="" textlink="">
      <xdr:nvSpPr>
        <xdr:cNvPr id="70" name="テキスト ボックス 69"/>
        <xdr:cNvSpPr txBox="1"/>
      </xdr:nvSpPr>
      <xdr:spPr>
        <a:xfrm>
          <a:off x="1784428" y="578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78384</xdr:rowOff>
    </xdr:from>
    <xdr:to>
      <xdr:col>6</xdr:col>
      <xdr:colOff>38100</xdr:colOff>
      <xdr:row>34</xdr:row>
      <xdr:rowOff>8534</xdr:rowOff>
    </xdr:to>
    <xdr:sp macro="" textlink="">
      <xdr:nvSpPr>
        <xdr:cNvPr id="71" name="フローチャート: 判断 70"/>
        <xdr:cNvSpPr/>
      </xdr:nvSpPr>
      <xdr:spPr>
        <a:xfrm>
          <a:off x="1079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171111</xdr:rowOff>
    </xdr:from>
    <xdr:ext cx="469744" cy="259045"/>
    <xdr:sp macro="" textlink="">
      <xdr:nvSpPr>
        <xdr:cNvPr id="72" name="テキスト ボックス 71"/>
        <xdr:cNvSpPr txBox="1"/>
      </xdr:nvSpPr>
      <xdr:spPr>
        <a:xfrm>
          <a:off x="895428" y="582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162052</xdr:rowOff>
    </xdr:from>
    <xdr:to>
      <xdr:col>24</xdr:col>
      <xdr:colOff>114300</xdr:colOff>
      <xdr:row>33</xdr:row>
      <xdr:rowOff>92202</xdr:rowOff>
    </xdr:to>
    <xdr:sp macro="" textlink="">
      <xdr:nvSpPr>
        <xdr:cNvPr id="78" name="楕円 77"/>
        <xdr:cNvSpPr/>
      </xdr:nvSpPr>
      <xdr:spPr>
        <a:xfrm>
          <a:off x="4584700" y="56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13479</xdr:rowOff>
    </xdr:from>
    <xdr:ext cx="469744" cy="259045"/>
    <xdr:sp macro="" textlink="">
      <xdr:nvSpPr>
        <xdr:cNvPr id="79" name="議会費該当値テキスト"/>
        <xdr:cNvSpPr txBox="1"/>
      </xdr:nvSpPr>
      <xdr:spPr>
        <a:xfrm>
          <a:off x="4686300" y="549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148793</xdr:rowOff>
    </xdr:from>
    <xdr:to>
      <xdr:col>20</xdr:col>
      <xdr:colOff>38100</xdr:colOff>
      <xdr:row>33</xdr:row>
      <xdr:rowOff>78943</xdr:rowOff>
    </xdr:to>
    <xdr:sp macro="" textlink="">
      <xdr:nvSpPr>
        <xdr:cNvPr id="80" name="楕円 79"/>
        <xdr:cNvSpPr/>
      </xdr:nvSpPr>
      <xdr:spPr>
        <a:xfrm>
          <a:off x="3746500" y="563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95470</xdr:rowOff>
    </xdr:from>
    <xdr:ext cx="469744" cy="259045"/>
    <xdr:sp macro="" textlink="">
      <xdr:nvSpPr>
        <xdr:cNvPr id="81" name="テキスト ボックス 80"/>
        <xdr:cNvSpPr txBox="1"/>
      </xdr:nvSpPr>
      <xdr:spPr>
        <a:xfrm>
          <a:off x="3562428" y="54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10262</xdr:rowOff>
    </xdr:from>
    <xdr:to>
      <xdr:col>15</xdr:col>
      <xdr:colOff>101600</xdr:colOff>
      <xdr:row>33</xdr:row>
      <xdr:rowOff>111862</xdr:rowOff>
    </xdr:to>
    <xdr:sp macro="" textlink="">
      <xdr:nvSpPr>
        <xdr:cNvPr id="82" name="楕円 81"/>
        <xdr:cNvSpPr/>
      </xdr:nvSpPr>
      <xdr:spPr>
        <a:xfrm>
          <a:off x="2857500" y="566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128389</xdr:rowOff>
    </xdr:from>
    <xdr:ext cx="469744" cy="259045"/>
    <xdr:sp macro="" textlink="">
      <xdr:nvSpPr>
        <xdr:cNvPr id="83" name="テキスト ボックス 82"/>
        <xdr:cNvSpPr txBox="1"/>
      </xdr:nvSpPr>
      <xdr:spPr>
        <a:xfrm>
          <a:off x="2673428" y="544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21234</xdr:rowOff>
    </xdr:from>
    <xdr:to>
      <xdr:col>10</xdr:col>
      <xdr:colOff>165100</xdr:colOff>
      <xdr:row>33</xdr:row>
      <xdr:rowOff>122834</xdr:rowOff>
    </xdr:to>
    <xdr:sp macro="" textlink="">
      <xdr:nvSpPr>
        <xdr:cNvPr id="84" name="楕円 83"/>
        <xdr:cNvSpPr/>
      </xdr:nvSpPr>
      <xdr:spPr>
        <a:xfrm>
          <a:off x="1968500" y="567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139361</xdr:rowOff>
    </xdr:from>
    <xdr:ext cx="469744" cy="259045"/>
    <xdr:sp macro="" textlink="">
      <xdr:nvSpPr>
        <xdr:cNvPr id="85" name="テキスト ボックス 84"/>
        <xdr:cNvSpPr txBox="1"/>
      </xdr:nvSpPr>
      <xdr:spPr>
        <a:xfrm>
          <a:off x="1784428" y="545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13462</xdr:rowOff>
    </xdr:from>
    <xdr:to>
      <xdr:col>6</xdr:col>
      <xdr:colOff>38100</xdr:colOff>
      <xdr:row>33</xdr:row>
      <xdr:rowOff>115062</xdr:rowOff>
    </xdr:to>
    <xdr:sp macro="" textlink="">
      <xdr:nvSpPr>
        <xdr:cNvPr id="86" name="楕円 85"/>
        <xdr:cNvSpPr/>
      </xdr:nvSpPr>
      <xdr:spPr>
        <a:xfrm>
          <a:off x="1079500" y="56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131589</xdr:rowOff>
    </xdr:from>
    <xdr:ext cx="469744" cy="259045"/>
    <xdr:sp macro="" textlink="">
      <xdr:nvSpPr>
        <xdr:cNvPr id="87" name="テキスト ボックス 86"/>
        <xdr:cNvSpPr txBox="1"/>
      </xdr:nvSpPr>
      <xdr:spPr>
        <a:xfrm>
          <a:off x="895428" y="544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28181</xdr:rowOff>
    </xdr:from>
    <xdr:to>
      <xdr:col>24</xdr:col>
      <xdr:colOff>62865</xdr:colOff>
      <xdr:row>57</xdr:row>
      <xdr:rowOff>45696</xdr:rowOff>
    </xdr:to>
    <xdr:cxnSp macro="">
      <xdr:nvCxnSpPr>
        <xdr:cNvPr id="111" name="直線コネクタ 110"/>
        <xdr:cNvCxnSpPr/>
      </xdr:nvCxnSpPr>
      <xdr:spPr>
        <a:xfrm flipV="1">
          <a:off x="4633595" y="8772131"/>
          <a:ext cx="1270" cy="1046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49523</xdr:rowOff>
    </xdr:from>
    <xdr:ext cx="534377" cy="259045"/>
    <xdr:sp macro="" textlink="">
      <xdr:nvSpPr>
        <xdr:cNvPr id="112" name="総務費最小値テキスト"/>
        <xdr:cNvSpPr txBox="1"/>
      </xdr:nvSpPr>
      <xdr:spPr>
        <a:xfrm>
          <a:off x="4686300" y="982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45696</xdr:rowOff>
    </xdr:from>
    <xdr:to>
      <xdr:col>24</xdr:col>
      <xdr:colOff>152400</xdr:colOff>
      <xdr:row>57</xdr:row>
      <xdr:rowOff>45696</xdr:rowOff>
    </xdr:to>
    <xdr:cxnSp macro="">
      <xdr:nvCxnSpPr>
        <xdr:cNvPr id="113" name="直線コネクタ 112"/>
        <xdr:cNvCxnSpPr/>
      </xdr:nvCxnSpPr>
      <xdr:spPr>
        <a:xfrm>
          <a:off x="4546600" y="981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146308</xdr:rowOff>
    </xdr:from>
    <xdr:ext cx="599010" cy="259045"/>
    <xdr:sp macro="" textlink="">
      <xdr:nvSpPr>
        <xdr:cNvPr id="114" name="総務費最大値テキスト"/>
        <xdr:cNvSpPr txBox="1"/>
      </xdr:nvSpPr>
      <xdr:spPr>
        <a:xfrm>
          <a:off x="4686300" y="854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28181</xdr:rowOff>
    </xdr:from>
    <xdr:to>
      <xdr:col>24</xdr:col>
      <xdr:colOff>152400</xdr:colOff>
      <xdr:row>51</xdr:row>
      <xdr:rowOff>28181</xdr:rowOff>
    </xdr:to>
    <xdr:cxnSp macro="">
      <xdr:nvCxnSpPr>
        <xdr:cNvPr id="115" name="直線コネクタ 114"/>
        <xdr:cNvCxnSpPr/>
      </xdr:nvCxnSpPr>
      <xdr:spPr>
        <a:xfrm>
          <a:off x="4546600" y="877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147717</xdr:rowOff>
    </xdr:from>
    <xdr:to>
      <xdr:col>24</xdr:col>
      <xdr:colOff>63500</xdr:colOff>
      <xdr:row>56</xdr:row>
      <xdr:rowOff>69059</xdr:rowOff>
    </xdr:to>
    <xdr:cxnSp macro="">
      <xdr:nvCxnSpPr>
        <xdr:cNvPr id="116" name="直線コネクタ 115"/>
        <xdr:cNvCxnSpPr/>
      </xdr:nvCxnSpPr>
      <xdr:spPr>
        <a:xfrm>
          <a:off x="3797300" y="9577467"/>
          <a:ext cx="838200" cy="9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46554</xdr:rowOff>
    </xdr:from>
    <xdr:ext cx="599010" cy="259045"/>
    <xdr:sp macro="" textlink="">
      <xdr:nvSpPr>
        <xdr:cNvPr id="117" name="総務費平均値テキスト"/>
        <xdr:cNvSpPr txBox="1"/>
      </xdr:nvSpPr>
      <xdr:spPr>
        <a:xfrm>
          <a:off x="4686300" y="9304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23677</xdr:rowOff>
    </xdr:from>
    <xdr:to>
      <xdr:col>24</xdr:col>
      <xdr:colOff>114300</xdr:colOff>
      <xdr:row>55</xdr:row>
      <xdr:rowOff>125277</xdr:rowOff>
    </xdr:to>
    <xdr:sp macro="" textlink="">
      <xdr:nvSpPr>
        <xdr:cNvPr id="118" name="フローチャート: 判断 117"/>
        <xdr:cNvSpPr/>
      </xdr:nvSpPr>
      <xdr:spPr>
        <a:xfrm>
          <a:off x="4584700" y="94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147717</xdr:rowOff>
    </xdr:from>
    <xdr:to>
      <xdr:col>19</xdr:col>
      <xdr:colOff>177800</xdr:colOff>
      <xdr:row>57</xdr:row>
      <xdr:rowOff>28665</xdr:rowOff>
    </xdr:to>
    <xdr:cxnSp macro="">
      <xdr:nvCxnSpPr>
        <xdr:cNvPr id="119" name="直線コネクタ 118"/>
        <xdr:cNvCxnSpPr/>
      </xdr:nvCxnSpPr>
      <xdr:spPr>
        <a:xfrm flipV="1">
          <a:off x="2908300" y="9577467"/>
          <a:ext cx="889000" cy="22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125309</xdr:rowOff>
    </xdr:from>
    <xdr:to>
      <xdr:col>20</xdr:col>
      <xdr:colOff>38100</xdr:colOff>
      <xdr:row>54</xdr:row>
      <xdr:rowOff>55459</xdr:rowOff>
    </xdr:to>
    <xdr:sp macro="" textlink="">
      <xdr:nvSpPr>
        <xdr:cNvPr id="120" name="フローチャート: 判断 119"/>
        <xdr:cNvSpPr/>
      </xdr:nvSpPr>
      <xdr:spPr>
        <a:xfrm>
          <a:off x="3746500" y="9212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71986</xdr:rowOff>
    </xdr:from>
    <xdr:ext cx="599010" cy="259045"/>
    <xdr:sp macro="" textlink="">
      <xdr:nvSpPr>
        <xdr:cNvPr id="121" name="テキスト ボックス 120"/>
        <xdr:cNvSpPr txBox="1"/>
      </xdr:nvSpPr>
      <xdr:spPr>
        <a:xfrm>
          <a:off x="3497795" y="8987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28665</xdr:rowOff>
    </xdr:from>
    <xdr:to>
      <xdr:col>15</xdr:col>
      <xdr:colOff>50800</xdr:colOff>
      <xdr:row>57</xdr:row>
      <xdr:rowOff>165368</xdr:rowOff>
    </xdr:to>
    <xdr:cxnSp macro="">
      <xdr:nvCxnSpPr>
        <xdr:cNvPr id="122" name="直線コネクタ 121"/>
        <xdr:cNvCxnSpPr/>
      </xdr:nvCxnSpPr>
      <xdr:spPr>
        <a:xfrm flipV="1">
          <a:off x="2019300" y="9801315"/>
          <a:ext cx="889000" cy="1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86637</xdr:rowOff>
    </xdr:from>
    <xdr:to>
      <xdr:col>15</xdr:col>
      <xdr:colOff>101600</xdr:colOff>
      <xdr:row>57</xdr:row>
      <xdr:rowOff>16787</xdr:rowOff>
    </xdr:to>
    <xdr:sp macro="" textlink="">
      <xdr:nvSpPr>
        <xdr:cNvPr id="123" name="フローチャート: 判断 122"/>
        <xdr:cNvSpPr/>
      </xdr:nvSpPr>
      <xdr:spPr>
        <a:xfrm>
          <a:off x="2857500" y="968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33314</xdr:rowOff>
    </xdr:from>
    <xdr:ext cx="599010" cy="259045"/>
    <xdr:sp macro="" textlink="">
      <xdr:nvSpPr>
        <xdr:cNvPr id="124" name="テキスト ボックス 123"/>
        <xdr:cNvSpPr txBox="1"/>
      </xdr:nvSpPr>
      <xdr:spPr>
        <a:xfrm>
          <a:off x="2608795" y="946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158891</xdr:rowOff>
    </xdr:from>
    <xdr:to>
      <xdr:col>10</xdr:col>
      <xdr:colOff>114300</xdr:colOff>
      <xdr:row>57</xdr:row>
      <xdr:rowOff>165368</xdr:rowOff>
    </xdr:to>
    <xdr:cxnSp macro="">
      <xdr:nvCxnSpPr>
        <xdr:cNvPr id="125" name="直線コネクタ 124"/>
        <xdr:cNvCxnSpPr/>
      </xdr:nvCxnSpPr>
      <xdr:spPr>
        <a:xfrm>
          <a:off x="1130300" y="993154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120538</xdr:rowOff>
    </xdr:from>
    <xdr:to>
      <xdr:col>10</xdr:col>
      <xdr:colOff>165100</xdr:colOff>
      <xdr:row>57</xdr:row>
      <xdr:rowOff>50688</xdr:rowOff>
    </xdr:to>
    <xdr:sp macro="" textlink="">
      <xdr:nvSpPr>
        <xdr:cNvPr id="126" name="フローチャート: 判断 125"/>
        <xdr:cNvSpPr/>
      </xdr:nvSpPr>
      <xdr:spPr>
        <a:xfrm>
          <a:off x="1968500" y="972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67215</xdr:rowOff>
    </xdr:from>
    <xdr:ext cx="599010" cy="259045"/>
    <xdr:sp macro="" textlink="">
      <xdr:nvSpPr>
        <xdr:cNvPr id="127" name="テキスト ボックス 126"/>
        <xdr:cNvSpPr txBox="1"/>
      </xdr:nvSpPr>
      <xdr:spPr>
        <a:xfrm>
          <a:off x="1719795" y="949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127282</xdr:rowOff>
    </xdr:from>
    <xdr:to>
      <xdr:col>6</xdr:col>
      <xdr:colOff>38100</xdr:colOff>
      <xdr:row>57</xdr:row>
      <xdr:rowOff>57432</xdr:rowOff>
    </xdr:to>
    <xdr:sp macro="" textlink="">
      <xdr:nvSpPr>
        <xdr:cNvPr id="128" name="フローチャート: 判断 127"/>
        <xdr:cNvSpPr/>
      </xdr:nvSpPr>
      <xdr:spPr>
        <a:xfrm>
          <a:off x="1079500" y="972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73959</xdr:rowOff>
    </xdr:from>
    <xdr:ext cx="534377" cy="259045"/>
    <xdr:sp macro="" textlink="">
      <xdr:nvSpPr>
        <xdr:cNvPr id="129" name="テキスト ボックス 128"/>
        <xdr:cNvSpPr txBox="1"/>
      </xdr:nvSpPr>
      <xdr:spPr>
        <a:xfrm>
          <a:off x="863111" y="950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18259</xdr:rowOff>
    </xdr:from>
    <xdr:to>
      <xdr:col>24</xdr:col>
      <xdr:colOff>114300</xdr:colOff>
      <xdr:row>56</xdr:row>
      <xdr:rowOff>119859</xdr:rowOff>
    </xdr:to>
    <xdr:sp macro="" textlink="">
      <xdr:nvSpPr>
        <xdr:cNvPr id="135" name="楕円 134"/>
        <xdr:cNvSpPr/>
      </xdr:nvSpPr>
      <xdr:spPr>
        <a:xfrm>
          <a:off x="4584700" y="961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168136</xdr:rowOff>
    </xdr:from>
    <xdr:ext cx="599010" cy="259045"/>
    <xdr:sp macro="" textlink="">
      <xdr:nvSpPr>
        <xdr:cNvPr id="136" name="総務費該当値テキスト"/>
        <xdr:cNvSpPr txBox="1"/>
      </xdr:nvSpPr>
      <xdr:spPr>
        <a:xfrm>
          <a:off x="4686300" y="9597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96917</xdr:rowOff>
    </xdr:from>
    <xdr:to>
      <xdr:col>20</xdr:col>
      <xdr:colOff>38100</xdr:colOff>
      <xdr:row>56</xdr:row>
      <xdr:rowOff>27067</xdr:rowOff>
    </xdr:to>
    <xdr:sp macro="" textlink="">
      <xdr:nvSpPr>
        <xdr:cNvPr id="137" name="楕円 136"/>
        <xdr:cNvSpPr/>
      </xdr:nvSpPr>
      <xdr:spPr>
        <a:xfrm>
          <a:off x="3746500" y="95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18194</xdr:rowOff>
    </xdr:from>
    <xdr:ext cx="599010" cy="259045"/>
    <xdr:sp macro="" textlink="">
      <xdr:nvSpPr>
        <xdr:cNvPr id="138" name="テキスト ボックス 137"/>
        <xdr:cNvSpPr txBox="1"/>
      </xdr:nvSpPr>
      <xdr:spPr>
        <a:xfrm>
          <a:off x="3497795" y="961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149315</xdr:rowOff>
    </xdr:from>
    <xdr:to>
      <xdr:col>15</xdr:col>
      <xdr:colOff>101600</xdr:colOff>
      <xdr:row>57</xdr:row>
      <xdr:rowOff>79465</xdr:rowOff>
    </xdr:to>
    <xdr:sp macro="" textlink="">
      <xdr:nvSpPr>
        <xdr:cNvPr id="139" name="楕円 138"/>
        <xdr:cNvSpPr/>
      </xdr:nvSpPr>
      <xdr:spPr>
        <a:xfrm>
          <a:off x="2857500" y="975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70592</xdr:rowOff>
    </xdr:from>
    <xdr:ext cx="534377" cy="259045"/>
    <xdr:sp macro="" textlink="">
      <xdr:nvSpPr>
        <xdr:cNvPr id="140" name="テキスト ボックス 139"/>
        <xdr:cNvSpPr txBox="1"/>
      </xdr:nvSpPr>
      <xdr:spPr>
        <a:xfrm>
          <a:off x="2641111" y="984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114568</xdr:rowOff>
    </xdr:from>
    <xdr:to>
      <xdr:col>10</xdr:col>
      <xdr:colOff>165100</xdr:colOff>
      <xdr:row>58</xdr:row>
      <xdr:rowOff>44718</xdr:rowOff>
    </xdr:to>
    <xdr:sp macro="" textlink="">
      <xdr:nvSpPr>
        <xdr:cNvPr id="141" name="楕円 140"/>
        <xdr:cNvSpPr/>
      </xdr:nvSpPr>
      <xdr:spPr>
        <a:xfrm>
          <a:off x="1968500" y="988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35845</xdr:rowOff>
    </xdr:from>
    <xdr:ext cx="534377" cy="259045"/>
    <xdr:sp macro="" textlink="">
      <xdr:nvSpPr>
        <xdr:cNvPr id="142" name="テキスト ボックス 141"/>
        <xdr:cNvSpPr txBox="1"/>
      </xdr:nvSpPr>
      <xdr:spPr>
        <a:xfrm>
          <a:off x="1752111" y="997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108091</xdr:rowOff>
    </xdr:from>
    <xdr:to>
      <xdr:col>6</xdr:col>
      <xdr:colOff>38100</xdr:colOff>
      <xdr:row>58</xdr:row>
      <xdr:rowOff>38241</xdr:rowOff>
    </xdr:to>
    <xdr:sp macro="" textlink="">
      <xdr:nvSpPr>
        <xdr:cNvPr id="143" name="楕円 142"/>
        <xdr:cNvSpPr/>
      </xdr:nvSpPr>
      <xdr:spPr>
        <a:xfrm>
          <a:off x="1079500" y="988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29368</xdr:rowOff>
    </xdr:from>
    <xdr:ext cx="534377" cy="259045"/>
    <xdr:sp macro="" textlink="">
      <xdr:nvSpPr>
        <xdr:cNvPr id="144" name="テキスト ボックス 143"/>
        <xdr:cNvSpPr txBox="1"/>
      </xdr:nvSpPr>
      <xdr:spPr>
        <a:xfrm>
          <a:off x="863111" y="997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53632</xdr:rowOff>
    </xdr:from>
    <xdr:to>
      <xdr:col>24</xdr:col>
      <xdr:colOff>62865</xdr:colOff>
      <xdr:row>79</xdr:row>
      <xdr:rowOff>10528</xdr:rowOff>
    </xdr:to>
    <xdr:cxnSp macro="">
      <xdr:nvCxnSpPr>
        <xdr:cNvPr id="169" name="直線コネクタ 168"/>
        <xdr:cNvCxnSpPr/>
      </xdr:nvCxnSpPr>
      <xdr:spPr>
        <a:xfrm flipV="1">
          <a:off x="4633595" y="12226582"/>
          <a:ext cx="1270" cy="1328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14355</xdr:rowOff>
    </xdr:from>
    <xdr:ext cx="599010" cy="259045"/>
    <xdr:sp macro="" textlink="">
      <xdr:nvSpPr>
        <xdr:cNvPr id="170" name="民生費最小値テキスト"/>
        <xdr:cNvSpPr txBox="1"/>
      </xdr:nvSpPr>
      <xdr:spPr>
        <a:xfrm>
          <a:off x="4686300" y="1355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10528</xdr:rowOff>
    </xdr:from>
    <xdr:to>
      <xdr:col>24</xdr:col>
      <xdr:colOff>152400</xdr:colOff>
      <xdr:row>79</xdr:row>
      <xdr:rowOff>10528</xdr:rowOff>
    </xdr:to>
    <xdr:cxnSp macro="">
      <xdr:nvCxnSpPr>
        <xdr:cNvPr id="171" name="直線コネクタ 170"/>
        <xdr:cNvCxnSpPr/>
      </xdr:nvCxnSpPr>
      <xdr:spPr>
        <a:xfrm>
          <a:off x="4546600" y="1355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309</xdr:rowOff>
    </xdr:from>
    <xdr:ext cx="599010" cy="259045"/>
    <xdr:sp macro="" textlink="">
      <xdr:nvSpPr>
        <xdr:cNvPr id="172" name="民生費最大値テキスト"/>
        <xdr:cNvSpPr txBox="1"/>
      </xdr:nvSpPr>
      <xdr:spPr>
        <a:xfrm>
          <a:off x="4686300" y="1200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257,277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53632</xdr:rowOff>
    </xdr:from>
    <xdr:to>
      <xdr:col>24</xdr:col>
      <xdr:colOff>152400</xdr:colOff>
      <xdr:row>71</xdr:row>
      <xdr:rowOff>53632</xdr:rowOff>
    </xdr:to>
    <xdr:cxnSp macro="">
      <xdr:nvCxnSpPr>
        <xdr:cNvPr id="173" name="直線コネクタ 172"/>
        <xdr:cNvCxnSpPr/>
      </xdr:nvCxnSpPr>
      <xdr:spPr>
        <a:xfrm>
          <a:off x="4546600" y="1222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151867</xdr:rowOff>
    </xdr:from>
    <xdr:to>
      <xdr:col>24</xdr:col>
      <xdr:colOff>63500</xdr:colOff>
      <xdr:row>78</xdr:row>
      <xdr:rowOff>59995</xdr:rowOff>
    </xdr:to>
    <xdr:cxnSp macro="">
      <xdr:nvCxnSpPr>
        <xdr:cNvPr id="174" name="直線コネクタ 173"/>
        <xdr:cNvCxnSpPr/>
      </xdr:nvCxnSpPr>
      <xdr:spPr>
        <a:xfrm flipV="1">
          <a:off x="3797300" y="13010617"/>
          <a:ext cx="838200" cy="42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20807</xdr:rowOff>
    </xdr:from>
    <xdr:ext cx="599010" cy="259045"/>
    <xdr:sp macro="" textlink="">
      <xdr:nvSpPr>
        <xdr:cNvPr id="175" name="民生費平均値テキスト"/>
        <xdr:cNvSpPr txBox="1"/>
      </xdr:nvSpPr>
      <xdr:spPr>
        <a:xfrm>
          <a:off x="4686300" y="12708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169380</xdr:rowOff>
    </xdr:from>
    <xdr:to>
      <xdr:col>24</xdr:col>
      <xdr:colOff>114300</xdr:colOff>
      <xdr:row>75</xdr:row>
      <xdr:rowOff>99530</xdr:rowOff>
    </xdr:to>
    <xdr:sp macro="" textlink="">
      <xdr:nvSpPr>
        <xdr:cNvPr id="176" name="フローチャート: 判断 175"/>
        <xdr:cNvSpPr/>
      </xdr:nvSpPr>
      <xdr:spPr>
        <a:xfrm>
          <a:off x="4584700" y="128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59995</xdr:rowOff>
    </xdr:from>
    <xdr:to>
      <xdr:col>19</xdr:col>
      <xdr:colOff>177800</xdr:colOff>
      <xdr:row>78</xdr:row>
      <xdr:rowOff>125692</xdr:rowOff>
    </xdr:to>
    <xdr:cxnSp macro="">
      <xdr:nvCxnSpPr>
        <xdr:cNvPr id="177" name="直線コネクタ 176"/>
        <xdr:cNvCxnSpPr/>
      </xdr:nvCxnSpPr>
      <xdr:spPr>
        <a:xfrm flipV="1">
          <a:off x="2908300" y="13433095"/>
          <a:ext cx="889000" cy="6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162243</xdr:rowOff>
    </xdr:from>
    <xdr:to>
      <xdr:col>20</xdr:col>
      <xdr:colOff>38100</xdr:colOff>
      <xdr:row>77</xdr:row>
      <xdr:rowOff>92393</xdr:rowOff>
    </xdr:to>
    <xdr:sp macro="" textlink="">
      <xdr:nvSpPr>
        <xdr:cNvPr id="178" name="フローチャート: 判断 177"/>
        <xdr:cNvSpPr/>
      </xdr:nvSpPr>
      <xdr:spPr>
        <a:xfrm>
          <a:off x="3746500" y="1319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108920</xdr:rowOff>
    </xdr:from>
    <xdr:ext cx="599010" cy="259045"/>
    <xdr:sp macro="" textlink="">
      <xdr:nvSpPr>
        <xdr:cNvPr id="179" name="テキスト ボックス 178"/>
        <xdr:cNvSpPr txBox="1"/>
      </xdr:nvSpPr>
      <xdr:spPr>
        <a:xfrm>
          <a:off x="3497795" y="1296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125692</xdr:rowOff>
    </xdr:from>
    <xdr:to>
      <xdr:col>15</xdr:col>
      <xdr:colOff>50800</xdr:colOff>
      <xdr:row>79</xdr:row>
      <xdr:rowOff>2806</xdr:rowOff>
    </xdr:to>
    <xdr:cxnSp macro="">
      <xdr:nvCxnSpPr>
        <xdr:cNvPr id="180" name="直線コネクタ 179"/>
        <xdr:cNvCxnSpPr/>
      </xdr:nvCxnSpPr>
      <xdr:spPr>
        <a:xfrm flipV="1">
          <a:off x="2019300" y="13498792"/>
          <a:ext cx="889000" cy="4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71044</xdr:rowOff>
    </xdr:from>
    <xdr:to>
      <xdr:col>15</xdr:col>
      <xdr:colOff>101600</xdr:colOff>
      <xdr:row>78</xdr:row>
      <xdr:rowOff>1194</xdr:rowOff>
    </xdr:to>
    <xdr:sp macro="" textlink="">
      <xdr:nvSpPr>
        <xdr:cNvPr id="181" name="フローチャート: 判断 180"/>
        <xdr:cNvSpPr/>
      </xdr:nvSpPr>
      <xdr:spPr>
        <a:xfrm>
          <a:off x="2857500" y="1327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17721</xdr:rowOff>
    </xdr:from>
    <xdr:ext cx="599010" cy="259045"/>
    <xdr:sp macro="" textlink="">
      <xdr:nvSpPr>
        <xdr:cNvPr id="182" name="テキスト ボックス 181"/>
        <xdr:cNvSpPr txBox="1"/>
      </xdr:nvSpPr>
      <xdr:spPr>
        <a:xfrm>
          <a:off x="2608795" y="1304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56020</xdr:rowOff>
    </xdr:from>
    <xdr:to>
      <xdr:col>10</xdr:col>
      <xdr:colOff>114300</xdr:colOff>
      <xdr:row>79</xdr:row>
      <xdr:rowOff>2806</xdr:rowOff>
    </xdr:to>
    <xdr:cxnSp macro="">
      <xdr:nvCxnSpPr>
        <xdr:cNvPr id="183" name="直線コネクタ 182"/>
        <xdr:cNvCxnSpPr/>
      </xdr:nvCxnSpPr>
      <xdr:spPr>
        <a:xfrm>
          <a:off x="1130300" y="13257670"/>
          <a:ext cx="889000" cy="28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138937</xdr:rowOff>
    </xdr:from>
    <xdr:to>
      <xdr:col>10</xdr:col>
      <xdr:colOff>165100</xdr:colOff>
      <xdr:row>78</xdr:row>
      <xdr:rowOff>69087</xdr:rowOff>
    </xdr:to>
    <xdr:sp macro="" textlink="">
      <xdr:nvSpPr>
        <xdr:cNvPr id="184" name="フローチャート: 判断 183"/>
        <xdr:cNvSpPr/>
      </xdr:nvSpPr>
      <xdr:spPr>
        <a:xfrm>
          <a:off x="1968500" y="133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85614</xdr:rowOff>
    </xdr:from>
    <xdr:ext cx="599010" cy="259045"/>
    <xdr:sp macro="" textlink="">
      <xdr:nvSpPr>
        <xdr:cNvPr id="185" name="テキスト ボックス 184"/>
        <xdr:cNvSpPr txBox="1"/>
      </xdr:nvSpPr>
      <xdr:spPr>
        <a:xfrm>
          <a:off x="1719795" y="1311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115799</xdr:rowOff>
    </xdr:from>
    <xdr:to>
      <xdr:col>6</xdr:col>
      <xdr:colOff>38100</xdr:colOff>
      <xdr:row>78</xdr:row>
      <xdr:rowOff>45949</xdr:rowOff>
    </xdr:to>
    <xdr:sp macro="" textlink="">
      <xdr:nvSpPr>
        <xdr:cNvPr id="186" name="フローチャート: 判断 185"/>
        <xdr:cNvSpPr/>
      </xdr:nvSpPr>
      <xdr:spPr>
        <a:xfrm>
          <a:off x="1079500" y="133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37076</xdr:rowOff>
    </xdr:from>
    <xdr:ext cx="599010" cy="259045"/>
    <xdr:sp macro="" textlink="">
      <xdr:nvSpPr>
        <xdr:cNvPr id="187" name="テキスト ボックス 186"/>
        <xdr:cNvSpPr txBox="1"/>
      </xdr:nvSpPr>
      <xdr:spPr>
        <a:xfrm>
          <a:off x="830795" y="1341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101067</xdr:rowOff>
    </xdr:from>
    <xdr:to>
      <xdr:col>24</xdr:col>
      <xdr:colOff>114300</xdr:colOff>
      <xdr:row>76</xdr:row>
      <xdr:rowOff>31217</xdr:rowOff>
    </xdr:to>
    <xdr:sp macro="" textlink="">
      <xdr:nvSpPr>
        <xdr:cNvPr id="193" name="楕円 192"/>
        <xdr:cNvSpPr/>
      </xdr:nvSpPr>
      <xdr:spPr>
        <a:xfrm>
          <a:off x="4584700" y="129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79494</xdr:rowOff>
    </xdr:from>
    <xdr:ext cx="599010" cy="259045"/>
    <xdr:sp macro="" textlink="">
      <xdr:nvSpPr>
        <xdr:cNvPr id="194" name="民生費該当値テキスト"/>
        <xdr:cNvSpPr txBox="1"/>
      </xdr:nvSpPr>
      <xdr:spPr>
        <a:xfrm>
          <a:off x="4686300" y="1293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9195</xdr:rowOff>
    </xdr:from>
    <xdr:to>
      <xdr:col>20</xdr:col>
      <xdr:colOff>38100</xdr:colOff>
      <xdr:row>78</xdr:row>
      <xdr:rowOff>110795</xdr:rowOff>
    </xdr:to>
    <xdr:sp macro="" textlink="">
      <xdr:nvSpPr>
        <xdr:cNvPr id="195" name="楕円 194"/>
        <xdr:cNvSpPr/>
      </xdr:nvSpPr>
      <xdr:spPr>
        <a:xfrm>
          <a:off x="3746500" y="133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101922</xdr:rowOff>
    </xdr:from>
    <xdr:ext cx="599010" cy="259045"/>
    <xdr:sp macro="" textlink="">
      <xdr:nvSpPr>
        <xdr:cNvPr id="196" name="テキスト ボックス 195"/>
        <xdr:cNvSpPr txBox="1"/>
      </xdr:nvSpPr>
      <xdr:spPr>
        <a:xfrm>
          <a:off x="3497795" y="1347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74892</xdr:rowOff>
    </xdr:from>
    <xdr:to>
      <xdr:col>15</xdr:col>
      <xdr:colOff>101600</xdr:colOff>
      <xdr:row>79</xdr:row>
      <xdr:rowOff>5042</xdr:rowOff>
    </xdr:to>
    <xdr:sp macro="" textlink="">
      <xdr:nvSpPr>
        <xdr:cNvPr id="197" name="楕円 196"/>
        <xdr:cNvSpPr/>
      </xdr:nvSpPr>
      <xdr:spPr>
        <a:xfrm>
          <a:off x="2857500" y="134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167619</xdr:rowOff>
    </xdr:from>
    <xdr:ext cx="599010" cy="259045"/>
    <xdr:sp macro="" textlink="">
      <xdr:nvSpPr>
        <xdr:cNvPr id="198" name="テキスト ボックス 197"/>
        <xdr:cNvSpPr txBox="1"/>
      </xdr:nvSpPr>
      <xdr:spPr>
        <a:xfrm>
          <a:off x="2608795" y="1354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123456</xdr:rowOff>
    </xdr:from>
    <xdr:to>
      <xdr:col>10</xdr:col>
      <xdr:colOff>165100</xdr:colOff>
      <xdr:row>79</xdr:row>
      <xdr:rowOff>53606</xdr:rowOff>
    </xdr:to>
    <xdr:sp macro="" textlink="">
      <xdr:nvSpPr>
        <xdr:cNvPr id="199" name="楕円 198"/>
        <xdr:cNvSpPr/>
      </xdr:nvSpPr>
      <xdr:spPr>
        <a:xfrm>
          <a:off x="1968500" y="1349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44733</xdr:rowOff>
    </xdr:from>
    <xdr:ext cx="599010" cy="259045"/>
    <xdr:sp macro="" textlink="">
      <xdr:nvSpPr>
        <xdr:cNvPr id="200" name="テキスト ボックス 199"/>
        <xdr:cNvSpPr txBox="1"/>
      </xdr:nvSpPr>
      <xdr:spPr>
        <a:xfrm>
          <a:off x="1719795" y="1358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5220</xdr:rowOff>
    </xdr:from>
    <xdr:to>
      <xdr:col>6</xdr:col>
      <xdr:colOff>38100</xdr:colOff>
      <xdr:row>77</xdr:row>
      <xdr:rowOff>106820</xdr:rowOff>
    </xdr:to>
    <xdr:sp macro="" textlink="">
      <xdr:nvSpPr>
        <xdr:cNvPr id="201" name="楕円 200"/>
        <xdr:cNvSpPr/>
      </xdr:nvSpPr>
      <xdr:spPr>
        <a:xfrm>
          <a:off x="1079500" y="132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123347</xdr:rowOff>
    </xdr:from>
    <xdr:ext cx="599010" cy="259045"/>
    <xdr:sp macro="" textlink="">
      <xdr:nvSpPr>
        <xdr:cNvPr id="202" name="テキスト ボックス 201"/>
        <xdr:cNvSpPr txBox="1"/>
      </xdr:nvSpPr>
      <xdr:spPr>
        <a:xfrm>
          <a:off x="830795" y="1298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116520</xdr:rowOff>
    </xdr:from>
    <xdr:to>
      <xdr:col>24</xdr:col>
      <xdr:colOff>62865</xdr:colOff>
      <xdr:row>97</xdr:row>
      <xdr:rowOff>107803</xdr:rowOff>
    </xdr:to>
    <xdr:cxnSp macro="">
      <xdr:nvCxnSpPr>
        <xdr:cNvPr id="226" name="直線コネクタ 225"/>
        <xdr:cNvCxnSpPr/>
      </xdr:nvCxnSpPr>
      <xdr:spPr>
        <a:xfrm flipV="1">
          <a:off x="4633595" y="15718470"/>
          <a:ext cx="1270" cy="1019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111630</xdr:rowOff>
    </xdr:from>
    <xdr:ext cx="534377" cy="259045"/>
    <xdr:sp macro="" textlink="">
      <xdr:nvSpPr>
        <xdr:cNvPr id="227" name="衛生費最小値テキスト"/>
        <xdr:cNvSpPr txBox="1"/>
      </xdr:nvSpPr>
      <xdr:spPr>
        <a:xfrm>
          <a:off x="4686300" y="1674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107803</xdr:rowOff>
    </xdr:from>
    <xdr:to>
      <xdr:col>24</xdr:col>
      <xdr:colOff>152400</xdr:colOff>
      <xdr:row>97</xdr:row>
      <xdr:rowOff>107803</xdr:rowOff>
    </xdr:to>
    <xdr:cxnSp macro="">
      <xdr:nvCxnSpPr>
        <xdr:cNvPr id="228" name="直線コネクタ 227"/>
        <xdr:cNvCxnSpPr/>
      </xdr:nvCxnSpPr>
      <xdr:spPr>
        <a:xfrm>
          <a:off x="4546600" y="16738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63197</xdr:rowOff>
    </xdr:from>
    <xdr:ext cx="599010" cy="259045"/>
    <xdr:sp macro="" textlink="">
      <xdr:nvSpPr>
        <xdr:cNvPr id="229" name="衛生費最大値テキスト"/>
        <xdr:cNvSpPr txBox="1"/>
      </xdr:nvSpPr>
      <xdr:spPr>
        <a:xfrm>
          <a:off x="4686300" y="1549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116520</xdr:rowOff>
    </xdr:from>
    <xdr:to>
      <xdr:col>24</xdr:col>
      <xdr:colOff>152400</xdr:colOff>
      <xdr:row>91</xdr:row>
      <xdr:rowOff>116520</xdr:rowOff>
    </xdr:to>
    <xdr:cxnSp macro="">
      <xdr:nvCxnSpPr>
        <xdr:cNvPr id="230" name="直線コネクタ 229"/>
        <xdr:cNvCxnSpPr/>
      </xdr:nvCxnSpPr>
      <xdr:spPr>
        <a:xfrm>
          <a:off x="4546600" y="1571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146376</xdr:rowOff>
    </xdr:from>
    <xdr:to>
      <xdr:col>24</xdr:col>
      <xdr:colOff>63500</xdr:colOff>
      <xdr:row>93</xdr:row>
      <xdr:rowOff>161013</xdr:rowOff>
    </xdr:to>
    <xdr:cxnSp macro="">
      <xdr:nvCxnSpPr>
        <xdr:cNvPr id="231" name="直線コネクタ 230"/>
        <xdr:cNvCxnSpPr/>
      </xdr:nvCxnSpPr>
      <xdr:spPr>
        <a:xfrm>
          <a:off x="3797300" y="15576876"/>
          <a:ext cx="838200" cy="52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65856</xdr:rowOff>
    </xdr:from>
    <xdr:ext cx="534377" cy="259045"/>
    <xdr:sp macro="" textlink="">
      <xdr:nvSpPr>
        <xdr:cNvPr id="232" name="衛生費平均値テキスト"/>
        <xdr:cNvSpPr txBox="1"/>
      </xdr:nvSpPr>
      <xdr:spPr>
        <a:xfrm>
          <a:off x="4686300" y="1635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87429</xdr:rowOff>
    </xdr:from>
    <xdr:to>
      <xdr:col>24</xdr:col>
      <xdr:colOff>114300</xdr:colOff>
      <xdr:row>96</xdr:row>
      <xdr:rowOff>17579</xdr:rowOff>
    </xdr:to>
    <xdr:sp macro="" textlink="">
      <xdr:nvSpPr>
        <xdr:cNvPr id="233" name="フローチャート: 判断 232"/>
        <xdr:cNvSpPr/>
      </xdr:nvSpPr>
      <xdr:spPr>
        <a:xfrm>
          <a:off x="4584700" y="1637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146376</xdr:rowOff>
    </xdr:from>
    <xdr:to>
      <xdr:col>19</xdr:col>
      <xdr:colOff>177800</xdr:colOff>
      <xdr:row>95</xdr:row>
      <xdr:rowOff>141460</xdr:rowOff>
    </xdr:to>
    <xdr:cxnSp macro="">
      <xdr:nvCxnSpPr>
        <xdr:cNvPr id="234" name="直線コネクタ 233"/>
        <xdr:cNvCxnSpPr/>
      </xdr:nvCxnSpPr>
      <xdr:spPr>
        <a:xfrm flipV="1">
          <a:off x="2908300" y="15576876"/>
          <a:ext cx="889000" cy="85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124524</xdr:rowOff>
    </xdr:from>
    <xdr:to>
      <xdr:col>20</xdr:col>
      <xdr:colOff>38100</xdr:colOff>
      <xdr:row>96</xdr:row>
      <xdr:rowOff>54674</xdr:rowOff>
    </xdr:to>
    <xdr:sp macro="" textlink="">
      <xdr:nvSpPr>
        <xdr:cNvPr id="235" name="フローチャート: 判断 234"/>
        <xdr:cNvSpPr/>
      </xdr:nvSpPr>
      <xdr:spPr>
        <a:xfrm>
          <a:off x="3746500" y="164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45801</xdr:rowOff>
    </xdr:from>
    <xdr:ext cx="534377" cy="259045"/>
    <xdr:sp macro="" textlink="">
      <xdr:nvSpPr>
        <xdr:cNvPr id="236" name="テキスト ボックス 235"/>
        <xdr:cNvSpPr txBox="1"/>
      </xdr:nvSpPr>
      <xdr:spPr>
        <a:xfrm>
          <a:off x="3530111" y="1650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141460</xdr:rowOff>
    </xdr:from>
    <xdr:to>
      <xdr:col>15</xdr:col>
      <xdr:colOff>50800</xdr:colOff>
      <xdr:row>96</xdr:row>
      <xdr:rowOff>53480</xdr:rowOff>
    </xdr:to>
    <xdr:cxnSp macro="">
      <xdr:nvCxnSpPr>
        <xdr:cNvPr id="237" name="直線コネクタ 236"/>
        <xdr:cNvCxnSpPr/>
      </xdr:nvCxnSpPr>
      <xdr:spPr>
        <a:xfrm flipV="1">
          <a:off x="2019300" y="16429210"/>
          <a:ext cx="889000" cy="8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33807</xdr:rowOff>
    </xdr:from>
    <xdr:to>
      <xdr:col>15</xdr:col>
      <xdr:colOff>101600</xdr:colOff>
      <xdr:row>96</xdr:row>
      <xdr:rowOff>135407</xdr:rowOff>
    </xdr:to>
    <xdr:sp macro="" textlink="">
      <xdr:nvSpPr>
        <xdr:cNvPr id="238" name="フローチャート: 判断 237"/>
        <xdr:cNvSpPr/>
      </xdr:nvSpPr>
      <xdr:spPr>
        <a:xfrm>
          <a:off x="28575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126534</xdr:rowOff>
    </xdr:from>
    <xdr:ext cx="534377" cy="259045"/>
    <xdr:sp macro="" textlink="">
      <xdr:nvSpPr>
        <xdr:cNvPr id="239" name="テキスト ボックス 238"/>
        <xdr:cNvSpPr txBox="1"/>
      </xdr:nvSpPr>
      <xdr:spPr>
        <a:xfrm>
          <a:off x="2641111" y="1658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170332</xdr:rowOff>
    </xdr:from>
    <xdr:to>
      <xdr:col>10</xdr:col>
      <xdr:colOff>114300</xdr:colOff>
      <xdr:row>96</xdr:row>
      <xdr:rowOff>53480</xdr:rowOff>
    </xdr:to>
    <xdr:cxnSp macro="">
      <xdr:nvCxnSpPr>
        <xdr:cNvPr id="240" name="直線コネクタ 239"/>
        <xdr:cNvCxnSpPr/>
      </xdr:nvCxnSpPr>
      <xdr:spPr>
        <a:xfrm>
          <a:off x="1130300" y="16458082"/>
          <a:ext cx="889000" cy="5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98464</xdr:rowOff>
    </xdr:from>
    <xdr:to>
      <xdr:col>10</xdr:col>
      <xdr:colOff>165100</xdr:colOff>
      <xdr:row>97</xdr:row>
      <xdr:rowOff>28614</xdr:rowOff>
    </xdr:to>
    <xdr:sp macro="" textlink="">
      <xdr:nvSpPr>
        <xdr:cNvPr id="241" name="フローチャート: 判断 240"/>
        <xdr:cNvSpPr/>
      </xdr:nvSpPr>
      <xdr:spPr>
        <a:xfrm>
          <a:off x="1968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19741</xdr:rowOff>
    </xdr:from>
    <xdr:ext cx="534377" cy="259045"/>
    <xdr:sp macro="" textlink="">
      <xdr:nvSpPr>
        <xdr:cNvPr id="242" name="テキスト ボックス 241"/>
        <xdr:cNvSpPr txBox="1"/>
      </xdr:nvSpPr>
      <xdr:spPr>
        <a:xfrm>
          <a:off x="1752111" y="166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90196</xdr:rowOff>
    </xdr:from>
    <xdr:to>
      <xdr:col>6</xdr:col>
      <xdr:colOff>38100</xdr:colOff>
      <xdr:row>97</xdr:row>
      <xdr:rowOff>20346</xdr:rowOff>
    </xdr:to>
    <xdr:sp macro="" textlink="">
      <xdr:nvSpPr>
        <xdr:cNvPr id="243" name="フローチャート: 判断 242"/>
        <xdr:cNvSpPr/>
      </xdr:nvSpPr>
      <xdr:spPr>
        <a:xfrm>
          <a:off x="1079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11473</xdr:rowOff>
    </xdr:from>
    <xdr:ext cx="534377" cy="259045"/>
    <xdr:sp macro="" textlink="">
      <xdr:nvSpPr>
        <xdr:cNvPr id="244" name="テキスト ボックス 243"/>
        <xdr:cNvSpPr txBox="1"/>
      </xdr:nvSpPr>
      <xdr:spPr>
        <a:xfrm>
          <a:off x="863111" y="166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110213</xdr:rowOff>
    </xdr:from>
    <xdr:to>
      <xdr:col>24</xdr:col>
      <xdr:colOff>114300</xdr:colOff>
      <xdr:row>94</xdr:row>
      <xdr:rowOff>40363</xdr:rowOff>
    </xdr:to>
    <xdr:sp macro="" textlink="">
      <xdr:nvSpPr>
        <xdr:cNvPr id="250" name="楕円 249"/>
        <xdr:cNvSpPr/>
      </xdr:nvSpPr>
      <xdr:spPr>
        <a:xfrm>
          <a:off x="4584700" y="160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133090</xdr:rowOff>
    </xdr:from>
    <xdr:ext cx="599010" cy="259045"/>
    <xdr:sp macro="" textlink="">
      <xdr:nvSpPr>
        <xdr:cNvPr id="251" name="衛生費該当値テキスト"/>
        <xdr:cNvSpPr txBox="1"/>
      </xdr:nvSpPr>
      <xdr:spPr>
        <a:xfrm>
          <a:off x="4686300" y="15906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95576</xdr:rowOff>
    </xdr:from>
    <xdr:to>
      <xdr:col>20</xdr:col>
      <xdr:colOff>38100</xdr:colOff>
      <xdr:row>91</xdr:row>
      <xdr:rowOff>25726</xdr:rowOff>
    </xdr:to>
    <xdr:sp macro="" textlink="">
      <xdr:nvSpPr>
        <xdr:cNvPr id="252" name="楕円 251"/>
        <xdr:cNvSpPr/>
      </xdr:nvSpPr>
      <xdr:spPr>
        <a:xfrm>
          <a:off x="3746500" y="1552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42253</xdr:rowOff>
    </xdr:from>
    <xdr:ext cx="599010" cy="259045"/>
    <xdr:sp macro="" textlink="">
      <xdr:nvSpPr>
        <xdr:cNvPr id="253" name="テキスト ボックス 252"/>
        <xdr:cNvSpPr txBox="1"/>
      </xdr:nvSpPr>
      <xdr:spPr>
        <a:xfrm>
          <a:off x="3497795" y="15301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90660</xdr:rowOff>
    </xdr:from>
    <xdr:to>
      <xdr:col>15</xdr:col>
      <xdr:colOff>101600</xdr:colOff>
      <xdr:row>96</xdr:row>
      <xdr:rowOff>20810</xdr:rowOff>
    </xdr:to>
    <xdr:sp macro="" textlink="">
      <xdr:nvSpPr>
        <xdr:cNvPr id="254" name="楕円 253"/>
        <xdr:cNvSpPr/>
      </xdr:nvSpPr>
      <xdr:spPr>
        <a:xfrm>
          <a:off x="2857500" y="163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37337</xdr:rowOff>
    </xdr:from>
    <xdr:ext cx="534377" cy="259045"/>
    <xdr:sp macro="" textlink="">
      <xdr:nvSpPr>
        <xdr:cNvPr id="255" name="テキスト ボックス 254"/>
        <xdr:cNvSpPr txBox="1"/>
      </xdr:nvSpPr>
      <xdr:spPr>
        <a:xfrm>
          <a:off x="2641111" y="1615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2680</xdr:rowOff>
    </xdr:from>
    <xdr:to>
      <xdr:col>10</xdr:col>
      <xdr:colOff>165100</xdr:colOff>
      <xdr:row>96</xdr:row>
      <xdr:rowOff>104280</xdr:rowOff>
    </xdr:to>
    <xdr:sp macro="" textlink="">
      <xdr:nvSpPr>
        <xdr:cNvPr id="256" name="楕円 255"/>
        <xdr:cNvSpPr/>
      </xdr:nvSpPr>
      <xdr:spPr>
        <a:xfrm>
          <a:off x="1968500" y="164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120807</xdr:rowOff>
    </xdr:from>
    <xdr:ext cx="534377" cy="259045"/>
    <xdr:sp macro="" textlink="">
      <xdr:nvSpPr>
        <xdr:cNvPr id="257" name="テキスト ボックス 256"/>
        <xdr:cNvSpPr txBox="1"/>
      </xdr:nvSpPr>
      <xdr:spPr>
        <a:xfrm>
          <a:off x="1752111" y="1623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119532</xdr:rowOff>
    </xdr:from>
    <xdr:to>
      <xdr:col>6</xdr:col>
      <xdr:colOff>38100</xdr:colOff>
      <xdr:row>96</xdr:row>
      <xdr:rowOff>49682</xdr:rowOff>
    </xdr:to>
    <xdr:sp macro="" textlink="">
      <xdr:nvSpPr>
        <xdr:cNvPr id="258" name="楕円 257"/>
        <xdr:cNvSpPr/>
      </xdr:nvSpPr>
      <xdr:spPr>
        <a:xfrm>
          <a:off x="1079500" y="1640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66209</xdr:rowOff>
    </xdr:from>
    <xdr:ext cx="534377" cy="259045"/>
    <xdr:sp macro="" textlink="">
      <xdr:nvSpPr>
        <xdr:cNvPr id="259" name="テキスト ボックス 258"/>
        <xdr:cNvSpPr txBox="1"/>
      </xdr:nvSpPr>
      <xdr:spPr>
        <a:xfrm>
          <a:off x="863111" y="1618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98933</xdr:rowOff>
    </xdr:from>
    <xdr:to>
      <xdr:col>54</xdr:col>
      <xdr:colOff>189865</xdr:colOff>
      <xdr:row>39</xdr:row>
      <xdr:rowOff>44450</xdr:rowOff>
    </xdr:to>
    <xdr:cxnSp macro="">
      <xdr:nvCxnSpPr>
        <xdr:cNvPr id="283" name="直線コネクタ 282"/>
        <xdr:cNvCxnSpPr/>
      </xdr:nvCxnSpPr>
      <xdr:spPr>
        <a:xfrm flipV="1">
          <a:off x="10475595" y="5413883"/>
          <a:ext cx="1270" cy="131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45610</xdr:rowOff>
    </xdr:from>
    <xdr:ext cx="469744" cy="259045"/>
    <xdr:sp macro="" textlink="">
      <xdr:nvSpPr>
        <xdr:cNvPr id="286" name="労働費最大値テキスト"/>
        <xdr:cNvSpPr txBox="1"/>
      </xdr:nvSpPr>
      <xdr:spPr>
        <a:xfrm>
          <a:off x="10528300" y="518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98933</xdr:rowOff>
    </xdr:from>
    <xdr:to>
      <xdr:col>55</xdr:col>
      <xdr:colOff>88900</xdr:colOff>
      <xdr:row>31</xdr:row>
      <xdr:rowOff>98933</xdr:rowOff>
    </xdr:to>
    <xdr:cxnSp macro="">
      <xdr:nvCxnSpPr>
        <xdr:cNvPr id="287" name="直線コネクタ 286"/>
        <xdr:cNvCxnSpPr/>
      </xdr:nvCxnSpPr>
      <xdr:spPr>
        <a:xfrm>
          <a:off x="10388600" y="541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20066</xdr:rowOff>
    </xdr:from>
    <xdr:to>
      <xdr:col>55</xdr:col>
      <xdr:colOff>0</xdr:colOff>
      <xdr:row>38</xdr:row>
      <xdr:rowOff>118745</xdr:rowOff>
    </xdr:to>
    <xdr:cxnSp macro="">
      <xdr:nvCxnSpPr>
        <xdr:cNvPr id="288" name="直線コネクタ 287"/>
        <xdr:cNvCxnSpPr/>
      </xdr:nvCxnSpPr>
      <xdr:spPr>
        <a:xfrm>
          <a:off x="9639300" y="6535166"/>
          <a:ext cx="8382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33291</xdr:rowOff>
    </xdr:from>
    <xdr:ext cx="378565" cy="259045"/>
    <xdr:sp macro="" textlink="">
      <xdr:nvSpPr>
        <xdr:cNvPr id="289" name="労働費平均値テキスト"/>
        <xdr:cNvSpPr txBox="1"/>
      </xdr:nvSpPr>
      <xdr:spPr>
        <a:xfrm>
          <a:off x="10528300" y="63769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10414</xdr:rowOff>
    </xdr:from>
    <xdr:to>
      <xdr:col>55</xdr:col>
      <xdr:colOff>50800</xdr:colOff>
      <xdr:row>38</xdr:row>
      <xdr:rowOff>112014</xdr:rowOff>
    </xdr:to>
    <xdr:sp macro="" textlink="">
      <xdr:nvSpPr>
        <xdr:cNvPr id="290" name="フローチャート: 判断 289"/>
        <xdr:cNvSpPr/>
      </xdr:nvSpPr>
      <xdr:spPr>
        <a:xfrm>
          <a:off x="104267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20066</xdr:rowOff>
    </xdr:from>
    <xdr:to>
      <xdr:col>50</xdr:col>
      <xdr:colOff>114300</xdr:colOff>
      <xdr:row>38</xdr:row>
      <xdr:rowOff>37211</xdr:rowOff>
    </xdr:to>
    <xdr:cxnSp macro="">
      <xdr:nvCxnSpPr>
        <xdr:cNvPr id="291" name="直線コネクタ 290"/>
        <xdr:cNvCxnSpPr/>
      </xdr:nvCxnSpPr>
      <xdr:spPr>
        <a:xfrm flipV="1">
          <a:off x="8750300" y="6535166"/>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132715</xdr:rowOff>
    </xdr:from>
    <xdr:to>
      <xdr:col>50</xdr:col>
      <xdr:colOff>165100</xdr:colOff>
      <xdr:row>38</xdr:row>
      <xdr:rowOff>62865</xdr:rowOff>
    </xdr:to>
    <xdr:sp macro="" textlink="">
      <xdr:nvSpPr>
        <xdr:cNvPr id="292" name="フローチャート: 判断 291"/>
        <xdr:cNvSpPr/>
      </xdr:nvSpPr>
      <xdr:spPr>
        <a:xfrm>
          <a:off x="95885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79392</xdr:rowOff>
    </xdr:from>
    <xdr:ext cx="378565" cy="259045"/>
    <xdr:sp macro="" textlink="">
      <xdr:nvSpPr>
        <xdr:cNvPr id="293" name="テキスト ボックス 292"/>
        <xdr:cNvSpPr txBox="1"/>
      </xdr:nvSpPr>
      <xdr:spPr>
        <a:xfrm>
          <a:off x="9450017" y="6251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37211</xdr:rowOff>
    </xdr:from>
    <xdr:to>
      <xdr:col>45</xdr:col>
      <xdr:colOff>177800</xdr:colOff>
      <xdr:row>38</xdr:row>
      <xdr:rowOff>45212</xdr:rowOff>
    </xdr:to>
    <xdr:cxnSp macro="">
      <xdr:nvCxnSpPr>
        <xdr:cNvPr id="294" name="直線コネクタ 293"/>
        <xdr:cNvCxnSpPr/>
      </xdr:nvCxnSpPr>
      <xdr:spPr>
        <a:xfrm flipV="1">
          <a:off x="7861300" y="655231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16891</xdr:rowOff>
    </xdr:from>
    <xdr:to>
      <xdr:col>46</xdr:col>
      <xdr:colOff>38100</xdr:colOff>
      <xdr:row>38</xdr:row>
      <xdr:rowOff>118491</xdr:rowOff>
    </xdr:to>
    <xdr:sp macro="" textlink="">
      <xdr:nvSpPr>
        <xdr:cNvPr id="295" name="フローチャート: 判断 294"/>
        <xdr:cNvSpPr/>
      </xdr:nvSpPr>
      <xdr:spPr>
        <a:xfrm>
          <a:off x="8699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109618</xdr:rowOff>
    </xdr:from>
    <xdr:ext cx="378565" cy="259045"/>
    <xdr:sp macro="" textlink="">
      <xdr:nvSpPr>
        <xdr:cNvPr id="296" name="テキスト ボックス 295"/>
        <xdr:cNvSpPr txBox="1"/>
      </xdr:nvSpPr>
      <xdr:spPr>
        <a:xfrm>
          <a:off x="8561017" y="662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44450</xdr:rowOff>
    </xdr:from>
    <xdr:to>
      <xdr:col>41</xdr:col>
      <xdr:colOff>50800</xdr:colOff>
      <xdr:row>38</xdr:row>
      <xdr:rowOff>45212</xdr:rowOff>
    </xdr:to>
    <xdr:cxnSp macro="">
      <xdr:nvCxnSpPr>
        <xdr:cNvPr id="297" name="直線コネクタ 296"/>
        <xdr:cNvCxnSpPr/>
      </xdr:nvCxnSpPr>
      <xdr:spPr>
        <a:xfrm>
          <a:off x="6972300" y="655955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69088</xdr:rowOff>
    </xdr:from>
    <xdr:to>
      <xdr:col>41</xdr:col>
      <xdr:colOff>101600</xdr:colOff>
      <xdr:row>38</xdr:row>
      <xdr:rowOff>170688</xdr:rowOff>
    </xdr:to>
    <xdr:sp macro="" textlink="">
      <xdr:nvSpPr>
        <xdr:cNvPr id="298" name="フローチャート: 判断 297"/>
        <xdr:cNvSpPr/>
      </xdr:nvSpPr>
      <xdr:spPr>
        <a:xfrm>
          <a:off x="78105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161815</xdr:rowOff>
    </xdr:from>
    <xdr:ext cx="378565" cy="259045"/>
    <xdr:sp macro="" textlink="">
      <xdr:nvSpPr>
        <xdr:cNvPr id="299" name="テキスト ボックス 298"/>
        <xdr:cNvSpPr txBox="1"/>
      </xdr:nvSpPr>
      <xdr:spPr>
        <a:xfrm>
          <a:off x="7672017" y="6676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42418</xdr:rowOff>
    </xdr:from>
    <xdr:to>
      <xdr:col>36</xdr:col>
      <xdr:colOff>165100</xdr:colOff>
      <xdr:row>38</xdr:row>
      <xdr:rowOff>144018</xdr:rowOff>
    </xdr:to>
    <xdr:sp macro="" textlink="">
      <xdr:nvSpPr>
        <xdr:cNvPr id="300" name="フローチャート: 判断 299"/>
        <xdr:cNvSpPr/>
      </xdr:nvSpPr>
      <xdr:spPr>
        <a:xfrm>
          <a:off x="6921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135145</xdr:rowOff>
    </xdr:from>
    <xdr:ext cx="378565" cy="259045"/>
    <xdr:sp macro="" textlink="">
      <xdr:nvSpPr>
        <xdr:cNvPr id="301" name="テキスト ボックス 300"/>
        <xdr:cNvSpPr txBox="1"/>
      </xdr:nvSpPr>
      <xdr:spPr>
        <a:xfrm>
          <a:off x="6783017" y="6650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67945</xdr:rowOff>
    </xdr:from>
    <xdr:to>
      <xdr:col>55</xdr:col>
      <xdr:colOff>50800</xdr:colOff>
      <xdr:row>38</xdr:row>
      <xdr:rowOff>169545</xdr:rowOff>
    </xdr:to>
    <xdr:sp macro="" textlink="">
      <xdr:nvSpPr>
        <xdr:cNvPr id="307" name="楕円 306"/>
        <xdr:cNvSpPr/>
      </xdr:nvSpPr>
      <xdr:spPr>
        <a:xfrm>
          <a:off x="104267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160291</xdr:rowOff>
    </xdr:from>
    <xdr:ext cx="378565" cy="259045"/>
    <xdr:sp macro="" textlink="">
      <xdr:nvSpPr>
        <xdr:cNvPr id="308" name="労働費該当値テキスト"/>
        <xdr:cNvSpPr txBox="1"/>
      </xdr:nvSpPr>
      <xdr:spPr>
        <a:xfrm>
          <a:off x="10528300" y="6503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140716</xdr:rowOff>
    </xdr:from>
    <xdr:to>
      <xdr:col>50</xdr:col>
      <xdr:colOff>165100</xdr:colOff>
      <xdr:row>38</xdr:row>
      <xdr:rowOff>70865</xdr:rowOff>
    </xdr:to>
    <xdr:sp macro="" textlink="">
      <xdr:nvSpPr>
        <xdr:cNvPr id="309" name="楕円 308"/>
        <xdr:cNvSpPr/>
      </xdr:nvSpPr>
      <xdr:spPr>
        <a:xfrm>
          <a:off x="9588500" y="6484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61993</xdr:rowOff>
    </xdr:from>
    <xdr:ext cx="378565" cy="259045"/>
    <xdr:sp macro="" textlink="">
      <xdr:nvSpPr>
        <xdr:cNvPr id="310" name="テキスト ボックス 309"/>
        <xdr:cNvSpPr txBox="1"/>
      </xdr:nvSpPr>
      <xdr:spPr>
        <a:xfrm>
          <a:off x="9450017" y="6577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157861</xdr:rowOff>
    </xdr:from>
    <xdr:to>
      <xdr:col>46</xdr:col>
      <xdr:colOff>38100</xdr:colOff>
      <xdr:row>38</xdr:row>
      <xdr:rowOff>88011</xdr:rowOff>
    </xdr:to>
    <xdr:sp macro="" textlink="">
      <xdr:nvSpPr>
        <xdr:cNvPr id="311" name="楕円 310"/>
        <xdr:cNvSpPr/>
      </xdr:nvSpPr>
      <xdr:spPr>
        <a:xfrm>
          <a:off x="86995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104538</xdr:rowOff>
    </xdr:from>
    <xdr:ext cx="378565" cy="259045"/>
    <xdr:sp macro="" textlink="">
      <xdr:nvSpPr>
        <xdr:cNvPr id="312" name="テキスト ボックス 311"/>
        <xdr:cNvSpPr txBox="1"/>
      </xdr:nvSpPr>
      <xdr:spPr>
        <a:xfrm>
          <a:off x="8561017" y="6276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165862</xdr:rowOff>
    </xdr:from>
    <xdr:to>
      <xdr:col>41</xdr:col>
      <xdr:colOff>101600</xdr:colOff>
      <xdr:row>38</xdr:row>
      <xdr:rowOff>96012</xdr:rowOff>
    </xdr:to>
    <xdr:sp macro="" textlink="">
      <xdr:nvSpPr>
        <xdr:cNvPr id="313" name="楕円 312"/>
        <xdr:cNvSpPr/>
      </xdr:nvSpPr>
      <xdr:spPr>
        <a:xfrm>
          <a:off x="78105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112539</xdr:rowOff>
    </xdr:from>
    <xdr:ext cx="378565" cy="259045"/>
    <xdr:sp macro="" textlink="">
      <xdr:nvSpPr>
        <xdr:cNvPr id="314" name="テキスト ボックス 313"/>
        <xdr:cNvSpPr txBox="1"/>
      </xdr:nvSpPr>
      <xdr:spPr>
        <a:xfrm>
          <a:off x="7672017" y="6284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165100</xdr:rowOff>
    </xdr:from>
    <xdr:to>
      <xdr:col>36</xdr:col>
      <xdr:colOff>165100</xdr:colOff>
      <xdr:row>38</xdr:row>
      <xdr:rowOff>95250</xdr:rowOff>
    </xdr:to>
    <xdr:sp macro="" textlink="">
      <xdr:nvSpPr>
        <xdr:cNvPr id="315" name="楕円 314"/>
        <xdr:cNvSpPr/>
      </xdr:nvSpPr>
      <xdr:spPr>
        <a:xfrm>
          <a:off x="6921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111777</xdr:rowOff>
    </xdr:from>
    <xdr:ext cx="378565" cy="259045"/>
    <xdr:sp macro="" textlink="">
      <xdr:nvSpPr>
        <xdr:cNvPr id="316" name="テキスト ボックス 315"/>
        <xdr:cNvSpPr txBox="1"/>
      </xdr:nvSpPr>
      <xdr:spPr>
        <a:xfrm>
          <a:off x="6783017" y="6283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147134</xdr:rowOff>
    </xdr:from>
    <xdr:to>
      <xdr:col>54</xdr:col>
      <xdr:colOff>189865</xdr:colOff>
      <xdr:row>58</xdr:row>
      <xdr:rowOff>10038</xdr:rowOff>
    </xdr:to>
    <xdr:cxnSp macro="">
      <xdr:nvCxnSpPr>
        <xdr:cNvPr id="338" name="直線コネクタ 337"/>
        <xdr:cNvCxnSpPr/>
      </xdr:nvCxnSpPr>
      <xdr:spPr>
        <a:xfrm flipV="1">
          <a:off x="10475595" y="9405434"/>
          <a:ext cx="1270" cy="54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xdr:rowOff>
    </xdr:from>
    <xdr:ext cx="534377" cy="259045"/>
    <xdr:sp macro="" textlink="">
      <xdr:nvSpPr>
        <xdr:cNvPr id="339" name="農林水産業費最小値テキスト"/>
        <xdr:cNvSpPr txBox="1"/>
      </xdr:nvSpPr>
      <xdr:spPr>
        <a:xfrm>
          <a:off x="10528300" y="995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10038</xdr:rowOff>
    </xdr:from>
    <xdr:to>
      <xdr:col>55</xdr:col>
      <xdr:colOff>88900</xdr:colOff>
      <xdr:row>58</xdr:row>
      <xdr:rowOff>10038</xdr:rowOff>
    </xdr:to>
    <xdr:cxnSp macro="">
      <xdr:nvCxnSpPr>
        <xdr:cNvPr id="340" name="直線コネクタ 339"/>
        <xdr:cNvCxnSpPr/>
      </xdr:nvCxnSpPr>
      <xdr:spPr>
        <a:xfrm>
          <a:off x="10388600" y="995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93811</xdr:rowOff>
    </xdr:from>
    <xdr:ext cx="599010" cy="259045"/>
    <xdr:sp macro="" textlink="">
      <xdr:nvSpPr>
        <xdr:cNvPr id="341" name="農林水産業費最大値テキスト"/>
        <xdr:cNvSpPr txBox="1"/>
      </xdr:nvSpPr>
      <xdr:spPr>
        <a:xfrm>
          <a:off x="10528300" y="918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148,374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147134</xdr:rowOff>
    </xdr:from>
    <xdr:to>
      <xdr:col>55</xdr:col>
      <xdr:colOff>88900</xdr:colOff>
      <xdr:row>54</xdr:row>
      <xdr:rowOff>147134</xdr:rowOff>
    </xdr:to>
    <xdr:cxnSp macro="">
      <xdr:nvCxnSpPr>
        <xdr:cNvPr id="342" name="直線コネクタ 341"/>
        <xdr:cNvCxnSpPr/>
      </xdr:nvCxnSpPr>
      <xdr:spPr>
        <a:xfrm>
          <a:off x="10388600" y="940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157673</xdr:rowOff>
    </xdr:from>
    <xdr:to>
      <xdr:col>55</xdr:col>
      <xdr:colOff>0</xdr:colOff>
      <xdr:row>56</xdr:row>
      <xdr:rowOff>67600</xdr:rowOff>
    </xdr:to>
    <xdr:cxnSp macro="">
      <xdr:nvCxnSpPr>
        <xdr:cNvPr id="343" name="直線コネクタ 342"/>
        <xdr:cNvCxnSpPr/>
      </xdr:nvCxnSpPr>
      <xdr:spPr>
        <a:xfrm>
          <a:off x="9639300" y="8901623"/>
          <a:ext cx="838200" cy="76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113742</xdr:rowOff>
    </xdr:from>
    <xdr:ext cx="534377" cy="259045"/>
    <xdr:sp macro="" textlink="">
      <xdr:nvSpPr>
        <xdr:cNvPr id="344" name="農林水産業費平均値テキスト"/>
        <xdr:cNvSpPr txBox="1"/>
      </xdr:nvSpPr>
      <xdr:spPr>
        <a:xfrm>
          <a:off x="10528300" y="9714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135315</xdr:rowOff>
    </xdr:from>
    <xdr:to>
      <xdr:col>55</xdr:col>
      <xdr:colOff>50800</xdr:colOff>
      <xdr:row>57</xdr:row>
      <xdr:rowOff>65465</xdr:rowOff>
    </xdr:to>
    <xdr:sp macro="" textlink="">
      <xdr:nvSpPr>
        <xdr:cNvPr id="345" name="フローチャート: 判断 344"/>
        <xdr:cNvSpPr/>
      </xdr:nvSpPr>
      <xdr:spPr>
        <a:xfrm>
          <a:off x="10426700" y="973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157673</xdr:rowOff>
    </xdr:from>
    <xdr:to>
      <xdr:col>50</xdr:col>
      <xdr:colOff>114300</xdr:colOff>
      <xdr:row>56</xdr:row>
      <xdr:rowOff>5315</xdr:rowOff>
    </xdr:to>
    <xdr:cxnSp macro="">
      <xdr:nvCxnSpPr>
        <xdr:cNvPr id="346" name="直線コネクタ 345"/>
        <xdr:cNvCxnSpPr/>
      </xdr:nvCxnSpPr>
      <xdr:spPr>
        <a:xfrm flipV="1">
          <a:off x="8750300" y="8901623"/>
          <a:ext cx="889000" cy="70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66346</xdr:rowOff>
    </xdr:from>
    <xdr:to>
      <xdr:col>50</xdr:col>
      <xdr:colOff>165100</xdr:colOff>
      <xdr:row>56</xdr:row>
      <xdr:rowOff>167946</xdr:rowOff>
    </xdr:to>
    <xdr:sp macro="" textlink="">
      <xdr:nvSpPr>
        <xdr:cNvPr id="347" name="フローチャート: 判断 346"/>
        <xdr:cNvSpPr/>
      </xdr:nvSpPr>
      <xdr:spPr>
        <a:xfrm>
          <a:off x="9588500" y="96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159073</xdr:rowOff>
    </xdr:from>
    <xdr:ext cx="534377" cy="259045"/>
    <xdr:sp macro="" textlink="">
      <xdr:nvSpPr>
        <xdr:cNvPr id="348" name="テキスト ボックス 347"/>
        <xdr:cNvSpPr txBox="1"/>
      </xdr:nvSpPr>
      <xdr:spPr>
        <a:xfrm>
          <a:off x="9372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111889</xdr:rowOff>
    </xdr:from>
    <xdr:to>
      <xdr:col>45</xdr:col>
      <xdr:colOff>177800</xdr:colOff>
      <xdr:row>56</xdr:row>
      <xdr:rowOff>5315</xdr:rowOff>
    </xdr:to>
    <xdr:cxnSp macro="">
      <xdr:nvCxnSpPr>
        <xdr:cNvPr id="349" name="直線コネクタ 348"/>
        <xdr:cNvCxnSpPr/>
      </xdr:nvCxnSpPr>
      <xdr:spPr>
        <a:xfrm>
          <a:off x="7861300" y="9198739"/>
          <a:ext cx="889000" cy="40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86267</xdr:rowOff>
    </xdr:from>
    <xdr:to>
      <xdr:col>46</xdr:col>
      <xdr:colOff>38100</xdr:colOff>
      <xdr:row>57</xdr:row>
      <xdr:rowOff>16417</xdr:rowOff>
    </xdr:to>
    <xdr:sp macro="" textlink="">
      <xdr:nvSpPr>
        <xdr:cNvPr id="350" name="フローチャート: 判断 349"/>
        <xdr:cNvSpPr/>
      </xdr:nvSpPr>
      <xdr:spPr>
        <a:xfrm>
          <a:off x="8699500" y="968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7544</xdr:rowOff>
    </xdr:from>
    <xdr:ext cx="534377" cy="259045"/>
    <xdr:sp macro="" textlink="">
      <xdr:nvSpPr>
        <xdr:cNvPr id="351" name="テキスト ボックス 350"/>
        <xdr:cNvSpPr txBox="1"/>
      </xdr:nvSpPr>
      <xdr:spPr>
        <a:xfrm>
          <a:off x="8483111" y="978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111889</xdr:rowOff>
    </xdr:from>
    <xdr:to>
      <xdr:col>41</xdr:col>
      <xdr:colOff>50800</xdr:colOff>
      <xdr:row>57</xdr:row>
      <xdr:rowOff>6211</xdr:rowOff>
    </xdr:to>
    <xdr:cxnSp macro="">
      <xdr:nvCxnSpPr>
        <xdr:cNvPr id="352" name="直線コネクタ 351"/>
        <xdr:cNvCxnSpPr/>
      </xdr:nvCxnSpPr>
      <xdr:spPr>
        <a:xfrm flipV="1">
          <a:off x="6972300" y="9198739"/>
          <a:ext cx="889000" cy="58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107421</xdr:rowOff>
    </xdr:from>
    <xdr:to>
      <xdr:col>41</xdr:col>
      <xdr:colOff>101600</xdr:colOff>
      <xdr:row>57</xdr:row>
      <xdr:rowOff>37571</xdr:rowOff>
    </xdr:to>
    <xdr:sp macro="" textlink="">
      <xdr:nvSpPr>
        <xdr:cNvPr id="353" name="フローチャート: 判断 352"/>
        <xdr:cNvSpPr/>
      </xdr:nvSpPr>
      <xdr:spPr>
        <a:xfrm>
          <a:off x="78105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28698</xdr:rowOff>
    </xdr:from>
    <xdr:ext cx="534377" cy="259045"/>
    <xdr:sp macro="" textlink="">
      <xdr:nvSpPr>
        <xdr:cNvPr id="354" name="テキスト ボックス 353"/>
        <xdr:cNvSpPr txBox="1"/>
      </xdr:nvSpPr>
      <xdr:spPr>
        <a:xfrm>
          <a:off x="7594111" y="980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109949</xdr:rowOff>
    </xdr:from>
    <xdr:to>
      <xdr:col>36</xdr:col>
      <xdr:colOff>165100</xdr:colOff>
      <xdr:row>57</xdr:row>
      <xdr:rowOff>40099</xdr:rowOff>
    </xdr:to>
    <xdr:sp macro="" textlink="">
      <xdr:nvSpPr>
        <xdr:cNvPr id="355" name="フローチャート: 判断 354"/>
        <xdr:cNvSpPr/>
      </xdr:nvSpPr>
      <xdr:spPr>
        <a:xfrm>
          <a:off x="6921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56626</xdr:rowOff>
    </xdr:from>
    <xdr:ext cx="534377" cy="259045"/>
    <xdr:sp macro="" textlink="">
      <xdr:nvSpPr>
        <xdr:cNvPr id="356" name="テキスト ボックス 355"/>
        <xdr:cNvSpPr txBox="1"/>
      </xdr:nvSpPr>
      <xdr:spPr>
        <a:xfrm>
          <a:off x="6705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16800</xdr:rowOff>
    </xdr:from>
    <xdr:to>
      <xdr:col>55</xdr:col>
      <xdr:colOff>50800</xdr:colOff>
      <xdr:row>56</xdr:row>
      <xdr:rowOff>118400</xdr:rowOff>
    </xdr:to>
    <xdr:sp macro="" textlink="">
      <xdr:nvSpPr>
        <xdr:cNvPr id="362" name="楕円 361"/>
        <xdr:cNvSpPr/>
      </xdr:nvSpPr>
      <xdr:spPr>
        <a:xfrm>
          <a:off x="10426700" y="96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39677</xdr:rowOff>
    </xdr:from>
    <xdr:ext cx="534377" cy="259045"/>
    <xdr:sp macro="" textlink="">
      <xdr:nvSpPr>
        <xdr:cNvPr id="363" name="農林水産業費該当値テキスト"/>
        <xdr:cNvSpPr txBox="1"/>
      </xdr:nvSpPr>
      <xdr:spPr>
        <a:xfrm>
          <a:off x="10528300" y="946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106873</xdr:rowOff>
    </xdr:from>
    <xdr:to>
      <xdr:col>50</xdr:col>
      <xdr:colOff>165100</xdr:colOff>
      <xdr:row>52</xdr:row>
      <xdr:rowOff>37023</xdr:rowOff>
    </xdr:to>
    <xdr:sp macro="" textlink="">
      <xdr:nvSpPr>
        <xdr:cNvPr id="364" name="楕円 363"/>
        <xdr:cNvSpPr/>
      </xdr:nvSpPr>
      <xdr:spPr>
        <a:xfrm>
          <a:off x="9588500" y="885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53550</xdr:rowOff>
    </xdr:from>
    <xdr:ext cx="599010" cy="259045"/>
    <xdr:sp macro="" textlink="">
      <xdr:nvSpPr>
        <xdr:cNvPr id="365" name="テキスト ボックス 364"/>
        <xdr:cNvSpPr txBox="1"/>
      </xdr:nvSpPr>
      <xdr:spPr>
        <a:xfrm>
          <a:off x="9339795" y="862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125965</xdr:rowOff>
    </xdr:from>
    <xdr:to>
      <xdr:col>46</xdr:col>
      <xdr:colOff>38100</xdr:colOff>
      <xdr:row>56</xdr:row>
      <xdr:rowOff>56115</xdr:rowOff>
    </xdr:to>
    <xdr:sp macro="" textlink="">
      <xdr:nvSpPr>
        <xdr:cNvPr id="366" name="楕円 365"/>
        <xdr:cNvSpPr/>
      </xdr:nvSpPr>
      <xdr:spPr>
        <a:xfrm>
          <a:off x="8699500" y="95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72642</xdr:rowOff>
    </xdr:from>
    <xdr:ext cx="599010" cy="259045"/>
    <xdr:sp macro="" textlink="">
      <xdr:nvSpPr>
        <xdr:cNvPr id="367" name="テキスト ボックス 366"/>
        <xdr:cNvSpPr txBox="1"/>
      </xdr:nvSpPr>
      <xdr:spPr>
        <a:xfrm>
          <a:off x="8450795" y="933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61089</xdr:rowOff>
    </xdr:from>
    <xdr:to>
      <xdr:col>41</xdr:col>
      <xdr:colOff>101600</xdr:colOff>
      <xdr:row>53</xdr:row>
      <xdr:rowOff>162689</xdr:rowOff>
    </xdr:to>
    <xdr:sp macro="" textlink="">
      <xdr:nvSpPr>
        <xdr:cNvPr id="368" name="楕円 367"/>
        <xdr:cNvSpPr/>
      </xdr:nvSpPr>
      <xdr:spPr>
        <a:xfrm>
          <a:off x="7810500" y="914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7766</xdr:rowOff>
    </xdr:from>
    <xdr:ext cx="599010" cy="259045"/>
    <xdr:sp macro="" textlink="">
      <xdr:nvSpPr>
        <xdr:cNvPr id="369" name="テキスト ボックス 368"/>
        <xdr:cNvSpPr txBox="1"/>
      </xdr:nvSpPr>
      <xdr:spPr>
        <a:xfrm>
          <a:off x="7561795" y="8923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126861</xdr:rowOff>
    </xdr:from>
    <xdr:to>
      <xdr:col>36</xdr:col>
      <xdr:colOff>165100</xdr:colOff>
      <xdr:row>57</xdr:row>
      <xdr:rowOff>57011</xdr:rowOff>
    </xdr:to>
    <xdr:sp macro="" textlink="">
      <xdr:nvSpPr>
        <xdr:cNvPr id="370" name="楕円 369"/>
        <xdr:cNvSpPr/>
      </xdr:nvSpPr>
      <xdr:spPr>
        <a:xfrm>
          <a:off x="6921500" y="972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48138</xdr:rowOff>
    </xdr:from>
    <xdr:ext cx="534377" cy="259045"/>
    <xdr:sp macro="" textlink="">
      <xdr:nvSpPr>
        <xdr:cNvPr id="371" name="テキスト ボックス 370"/>
        <xdr:cNvSpPr txBox="1"/>
      </xdr:nvSpPr>
      <xdr:spPr>
        <a:xfrm>
          <a:off x="6705111" y="982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2" name="テキスト ボックス 381"/>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4" name="テキスト ボックス 383"/>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139091</xdr:rowOff>
    </xdr:from>
    <xdr:to>
      <xdr:col>54</xdr:col>
      <xdr:colOff>189865</xdr:colOff>
      <xdr:row>79</xdr:row>
      <xdr:rowOff>110249</xdr:rowOff>
    </xdr:to>
    <xdr:cxnSp macro="">
      <xdr:nvCxnSpPr>
        <xdr:cNvPr id="396" name="直線コネクタ 395"/>
        <xdr:cNvCxnSpPr/>
      </xdr:nvCxnSpPr>
      <xdr:spPr>
        <a:xfrm flipV="1">
          <a:off x="10475595" y="11969141"/>
          <a:ext cx="1270" cy="168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114076</xdr:rowOff>
    </xdr:from>
    <xdr:ext cx="469744" cy="259045"/>
    <xdr:sp macro="" textlink="">
      <xdr:nvSpPr>
        <xdr:cNvPr id="397" name="商工費最小値テキスト"/>
        <xdr:cNvSpPr txBox="1"/>
      </xdr:nvSpPr>
      <xdr:spPr>
        <a:xfrm>
          <a:off x="10528300" y="1365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110249</xdr:rowOff>
    </xdr:from>
    <xdr:to>
      <xdr:col>55</xdr:col>
      <xdr:colOff>88900</xdr:colOff>
      <xdr:row>79</xdr:row>
      <xdr:rowOff>110249</xdr:rowOff>
    </xdr:to>
    <xdr:cxnSp macro="">
      <xdr:nvCxnSpPr>
        <xdr:cNvPr id="398" name="直線コネクタ 397"/>
        <xdr:cNvCxnSpPr/>
      </xdr:nvCxnSpPr>
      <xdr:spPr>
        <a:xfrm>
          <a:off x="10388600" y="1365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85768</xdr:rowOff>
    </xdr:from>
    <xdr:ext cx="534377" cy="259045"/>
    <xdr:sp macro="" textlink="">
      <xdr:nvSpPr>
        <xdr:cNvPr id="399" name="商工費最大値テキスト"/>
        <xdr:cNvSpPr txBox="1"/>
      </xdr:nvSpPr>
      <xdr:spPr>
        <a:xfrm>
          <a:off x="10528300" y="1174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139091</xdr:rowOff>
    </xdr:from>
    <xdr:to>
      <xdr:col>55</xdr:col>
      <xdr:colOff>88900</xdr:colOff>
      <xdr:row>69</xdr:row>
      <xdr:rowOff>139091</xdr:rowOff>
    </xdr:to>
    <xdr:cxnSp macro="">
      <xdr:nvCxnSpPr>
        <xdr:cNvPr id="400" name="直線コネクタ 399"/>
        <xdr:cNvCxnSpPr/>
      </xdr:nvCxnSpPr>
      <xdr:spPr>
        <a:xfrm>
          <a:off x="10388600" y="1196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145224</xdr:rowOff>
    </xdr:from>
    <xdr:to>
      <xdr:col>55</xdr:col>
      <xdr:colOff>0</xdr:colOff>
      <xdr:row>73</xdr:row>
      <xdr:rowOff>39421</xdr:rowOff>
    </xdr:to>
    <xdr:cxnSp macro="">
      <xdr:nvCxnSpPr>
        <xdr:cNvPr id="401" name="直線コネクタ 400"/>
        <xdr:cNvCxnSpPr/>
      </xdr:nvCxnSpPr>
      <xdr:spPr>
        <a:xfrm>
          <a:off x="9639300" y="12489624"/>
          <a:ext cx="838200" cy="6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144060</xdr:rowOff>
    </xdr:from>
    <xdr:ext cx="534377" cy="259045"/>
    <xdr:sp macro="" textlink="">
      <xdr:nvSpPr>
        <xdr:cNvPr id="402" name="商工費平均値テキスト"/>
        <xdr:cNvSpPr txBox="1"/>
      </xdr:nvSpPr>
      <xdr:spPr>
        <a:xfrm>
          <a:off x="10528300" y="12831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165633</xdr:rowOff>
    </xdr:from>
    <xdr:to>
      <xdr:col>55</xdr:col>
      <xdr:colOff>50800</xdr:colOff>
      <xdr:row>75</xdr:row>
      <xdr:rowOff>95783</xdr:rowOff>
    </xdr:to>
    <xdr:sp macro="" textlink="">
      <xdr:nvSpPr>
        <xdr:cNvPr id="403" name="フローチャート: 判断 402"/>
        <xdr:cNvSpPr/>
      </xdr:nvSpPr>
      <xdr:spPr>
        <a:xfrm>
          <a:off x="10426700" y="1285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145224</xdr:rowOff>
    </xdr:from>
    <xdr:to>
      <xdr:col>50</xdr:col>
      <xdr:colOff>114300</xdr:colOff>
      <xdr:row>73</xdr:row>
      <xdr:rowOff>54470</xdr:rowOff>
    </xdr:to>
    <xdr:cxnSp macro="">
      <xdr:nvCxnSpPr>
        <xdr:cNvPr id="404" name="直線コネクタ 403"/>
        <xdr:cNvCxnSpPr/>
      </xdr:nvCxnSpPr>
      <xdr:spPr>
        <a:xfrm flipV="1">
          <a:off x="8750300" y="12489624"/>
          <a:ext cx="8890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132067</xdr:rowOff>
    </xdr:from>
    <xdr:to>
      <xdr:col>50</xdr:col>
      <xdr:colOff>165100</xdr:colOff>
      <xdr:row>75</xdr:row>
      <xdr:rowOff>62217</xdr:rowOff>
    </xdr:to>
    <xdr:sp macro="" textlink="">
      <xdr:nvSpPr>
        <xdr:cNvPr id="405" name="フローチャート: 判断 404"/>
        <xdr:cNvSpPr/>
      </xdr:nvSpPr>
      <xdr:spPr>
        <a:xfrm>
          <a:off x="9588500" y="1281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53344</xdr:rowOff>
    </xdr:from>
    <xdr:ext cx="534377" cy="259045"/>
    <xdr:sp macro="" textlink="">
      <xdr:nvSpPr>
        <xdr:cNvPr id="406" name="テキスト ボックス 405"/>
        <xdr:cNvSpPr txBox="1"/>
      </xdr:nvSpPr>
      <xdr:spPr>
        <a:xfrm>
          <a:off x="9372111" y="1291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167932</xdr:rowOff>
    </xdr:from>
    <xdr:to>
      <xdr:col>45</xdr:col>
      <xdr:colOff>177800</xdr:colOff>
      <xdr:row>73</xdr:row>
      <xdr:rowOff>54470</xdr:rowOff>
    </xdr:to>
    <xdr:cxnSp macro="">
      <xdr:nvCxnSpPr>
        <xdr:cNvPr id="407" name="直線コネクタ 406"/>
        <xdr:cNvCxnSpPr/>
      </xdr:nvCxnSpPr>
      <xdr:spPr>
        <a:xfrm>
          <a:off x="7861300" y="12512332"/>
          <a:ext cx="889000" cy="5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160032</xdr:rowOff>
    </xdr:from>
    <xdr:to>
      <xdr:col>46</xdr:col>
      <xdr:colOff>38100</xdr:colOff>
      <xdr:row>76</xdr:row>
      <xdr:rowOff>90182</xdr:rowOff>
    </xdr:to>
    <xdr:sp macro="" textlink="">
      <xdr:nvSpPr>
        <xdr:cNvPr id="408" name="フローチャート: 判断 407"/>
        <xdr:cNvSpPr/>
      </xdr:nvSpPr>
      <xdr:spPr>
        <a:xfrm>
          <a:off x="8699500" y="13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81309</xdr:rowOff>
    </xdr:from>
    <xdr:ext cx="534377" cy="259045"/>
    <xdr:sp macro="" textlink="">
      <xdr:nvSpPr>
        <xdr:cNvPr id="409" name="テキスト ボックス 408"/>
        <xdr:cNvSpPr txBox="1"/>
      </xdr:nvSpPr>
      <xdr:spPr>
        <a:xfrm>
          <a:off x="8483111" y="1311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167932</xdr:rowOff>
    </xdr:from>
    <xdr:to>
      <xdr:col>41</xdr:col>
      <xdr:colOff>50800</xdr:colOff>
      <xdr:row>73</xdr:row>
      <xdr:rowOff>84951</xdr:rowOff>
    </xdr:to>
    <xdr:cxnSp macro="">
      <xdr:nvCxnSpPr>
        <xdr:cNvPr id="410" name="直線コネクタ 409"/>
        <xdr:cNvCxnSpPr/>
      </xdr:nvCxnSpPr>
      <xdr:spPr>
        <a:xfrm flipV="1">
          <a:off x="6972300" y="12512332"/>
          <a:ext cx="889000" cy="8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71</xdr:row>
      <xdr:rowOff>1498</xdr:rowOff>
    </xdr:from>
    <xdr:to>
      <xdr:col>41</xdr:col>
      <xdr:colOff>101600</xdr:colOff>
      <xdr:row>71</xdr:row>
      <xdr:rowOff>103098</xdr:rowOff>
    </xdr:to>
    <xdr:sp macro="" textlink="">
      <xdr:nvSpPr>
        <xdr:cNvPr id="411" name="フローチャート: 判断 410"/>
        <xdr:cNvSpPr/>
      </xdr:nvSpPr>
      <xdr:spPr>
        <a:xfrm>
          <a:off x="7810500" y="1217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119625</xdr:rowOff>
    </xdr:from>
    <xdr:ext cx="534377" cy="259045"/>
    <xdr:sp macro="" textlink="">
      <xdr:nvSpPr>
        <xdr:cNvPr id="412" name="テキスト ボックス 411"/>
        <xdr:cNvSpPr txBox="1"/>
      </xdr:nvSpPr>
      <xdr:spPr>
        <a:xfrm>
          <a:off x="7594111" y="119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80556</xdr:rowOff>
    </xdr:from>
    <xdr:to>
      <xdr:col>36</xdr:col>
      <xdr:colOff>165100</xdr:colOff>
      <xdr:row>75</xdr:row>
      <xdr:rowOff>10706</xdr:rowOff>
    </xdr:to>
    <xdr:sp macro="" textlink="">
      <xdr:nvSpPr>
        <xdr:cNvPr id="413" name="フローチャート: 判断 412"/>
        <xdr:cNvSpPr/>
      </xdr:nvSpPr>
      <xdr:spPr>
        <a:xfrm>
          <a:off x="6921500" y="127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1833</xdr:rowOff>
    </xdr:from>
    <xdr:ext cx="534377" cy="259045"/>
    <xdr:sp macro="" textlink="">
      <xdr:nvSpPr>
        <xdr:cNvPr id="414" name="テキスト ボックス 413"/>
        <xdr:cNvSpPr txBox="1"/>
      </xdr:nvSpPr>
      <xdr:spPr>
        <a:xfrm>
          <a:off x="6705111" y="128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160071</xdr:rowOff>
    </xdr:from>
    <xdr:to>
      <xdr:col>55</xdr:col>
      <xdr:colOff>50800</xdr:colOff>
      <xdr:row>73</xdr:row>
      <xdr:rowOff>90221</xdr:rowOff>
    </xdr:to>
    <xdr:sp macro="" textlink="">
      <xdr:nvSpPr>
        <xdr:cNvPr id="420" name="楕円 419"/>
        <xdr:cNvSpPr/>
      </xdr:nvSpPr>
      <xdr:spPr>
        <a:xfrm>
          <a:off x="10426700" y="125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11498</xdr:rowOff>
    </xdr:from>
    <xdr:ext cx="534377" cy="259045"/>
    <xdr:sp macro="" textlink="">
      <xdr:nvSpPr>
        <xdr:cNvPr id="421" name="商工費該当値テキスト"/>
        <xdr:cNvSpPr txBox="1"/>
      </xdr:nvSpPr>
      <xdr:spPr>
        <a:xfrm>
          <a:off x="10528300" y="1235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94424</xdr:rowOff>
    </xdr:from>
    <xdr:to>
      <xdr:col>50</xdr:col>
      <xdr:colOff>165100</xdr:colOff>
      <xdr:row>73</xdr:row>
      <xdr:rowOff>24574</xdr:rowOff>
    </xdr:to>
    <xdr:sp macro="" textlink="">
      <xdr:nvSpPr>
        <xdr:cNvPr id="422" name="楕円 421"/>
        <xdr:cNvSpPr/>
      </xdr:nvSpPr>
      <xdr:spPr>
        <a:xfrm>
          <a:off x="9588500" y="124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41101</xdr:rowOff>
    </xdr:from>
    <xdr:ext cx="534377" cy="259045"/>
    <xdr:sp macro="" textlink="">
      <xdr:nvSpPr>
        <xdr:cNvPr id="423" name="テキスト ボックス 422"/>
        <xdr:cNvSpPr txBox="1"/>
      </xdr:nvSpPr>
      <xdr:spPr>
        <a:xfrm>
          <a:off x="9372111" y="122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3670</xdr:rowOff>
    </xdr:from>
    <xdr:to>
      <xdr:col>46</xdr:col>
      <xdr:colOff>38100</xdr:colOff>
      <xdr:row>73</xdr:row>
      <xdr:rowOff>105270</xdr:rowOff>
    </xdr:to>
    <xdr:sp macro="" textlink="">
      <xdr:nvSpPr>
        <xdr:cNvPr id="424" name="楕円 423"/>
        <xdr:cNvSpPr/>
      </xdr:nvSpPr>
      <xdr:spPr>
        <a:xfrm>
          <a:off x="8699500" y="125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121797</xdr:rowOff>
    </xdr:from>
    <xdr:ext cx="534377" cy="259045"/>
    <xdr:sp macro="" textlink="">
      <xdr:nvSpPr>
        <xdr:cNvPr id="425" name="テキスト ボックス 424"/>
        <xdr:cNvSpPr txBox="1"/>
      </xdr:nvSpPr>
      <xdr:spPr>
        <a:xfrm>
          <a:off x="8483111" y="122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117132</xdr:rowOff>
    </xdr:from>
    <xdr:to>
      <xdr:col>41</xdr:col>
      <xdr:colOff>101600</xdr:colOff>
      <xdr:row>73</xdr:row>
      <xdr:rowOff>47282</xdr:rowOff>
    </xdr:to>
    <xdr:sp macro="" textlink="">
      <xdr:nvSpPr>
        <xdr:cNvPr id="426" name="楕円 425"/>
        <xdr:cNvSpPr/>
      </xdr:nvSpPr>
      <xdr:spPr>
        <a:xfrm>
          <a:off x="7810500" y="124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38409</xdr:rowOff>
    </xdr:from>
    <xdr:ext cx="534377" cy="259045"/>
    <xdr:sp macro="" textlink="">
      <xdr:nvSpPr>
        <xdr:cNvPr id="427" name="テキスト ボックス 426"/>
        <xdr:cNvSpPr txBox="1"/>
      </xdr:nvSpPr>
      <xdr:spPr>
        <a:xfrm>
          <a:off x="7594111" y="1255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34151</xdr:rowOff>
    </xdr:from>
    <xdr:to>
      <xdr:col>36</xdr:col>
      <xdr:colOff>165100</xdr:colOff>
      <xdr:row>73</xdr:row>
      <xdr:rowOff>135751</xdr:rowOff>
    </xdr:to>
    <xdr:sp macro="" textlink="">
      <xdr:nvSpPr>
        <xdr:cNvPr id="428" name="楕円 427"/>
        <xdr:cNvSpPr/>
      </xdr:nvSpPr>
      <xdr:spPr>
        <a:xfrm>
          <a:off x="6921500" y="125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152278</xdr:rowOff>
    </xdr:from>
    <xdr:ext cx="534377" cy="259045"/>
    <xdr:sp macro="" textlink="">
      <xdr:nvSpPr>
        <xdr:cNvPr id="429" name="テキスト ボックス 428"/>
        <xdr:cNvSpPr txBox="1"/>
      </xdr:nvSpPr>
      <xdr:spPr>
        <a:xfrm>
          <a:off x="6705111" y="1232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21041</xdr:rowOff>
    </xdr:from>
    <xdr:to>
      <xdr:col>54</xdr:col>
      <xdr:colOff>189865</xdr:colOff>
      <xdr:row>98</xdr:row>
      <xdr:rowOff>80280</xdr:rowOff>
    </xdr:to>
    <xdr:cxnSp macro="">
      <xdr:nvCxnSpPr>
        <xdr:cNvPr id="455" name="直線コネクタ 454"/>
        <xdr:cNvCxnSpPr/>
      </xdr:nvCxnSpPr>
      <xdr:spPr>
        <a:xfrm flipV="1">
          <a:off x="10475595" y="15451541"/>
          <a:ext cx="1270" cy="143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84107</xdr:rowOff>
    </xdr:from>
    <xdr:ext cx="534377" cy="259045"/>
    <xdr:sp macro="" textlink="">
      <xdr:nvSpPr>
        <xdr:cNvPr id="456" name="土木費最小値テキスト"/>
        <xdr:cNvSpPr txBox="1"/>
      </xdr:nvSpPr>
      <xdr:spPr>
        <a:xfrm>
          <a:off x="10528300" y="168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80280</xdr:rowOff>
    </xdr:from>
    <xdr:to>
      <xdr:col>55</xdr:col>
      <xdr:colOff>88900</xdr:colOff>
      <xdr:row>98</xdr:row>
      <xdr:rowOff>80280</xdr:rowOff>
    </xdr:to>
    <xdr:cxnSp macro="">
      <xdr:nvCxnSpPr>
        <xdr:cNvPr id="457" name="直線コネクタ 456"/>
        <xdr:cNvCxnSpPr/>
      </xdr:nvCxnSpPr>
      <xdr:spPr>
        <a:xfrm>
          <a:off x="10388600" y="1688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139168</xdr:rowOff>
    </xdr:from>
    <xdr:ext cx="534377" cy="259045"/>
    <xdr:sp macro="" textlink="">
      <xdr:nvSpPr>
        <xdr:cNvPr id="458" name="土木費最大値テキスト"/>
        <xdr:cNvSpPr txBox="1"/>
      </xdr:nvSpPr>
      <xdr:spPr>
        <a:xfrm>
          <a:off x="10528300" y="1522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21041</xdr:rowOff>
    </xdr:from>
    <xdr:to>
      <xdr:col>55</xdr:col>
      <xdr:colOff>88900</xdr:colOff>
      <xdr:row>90</xdr:row>
      <xdr:rowOff>21041</xdr:rowOff>
    </xdr:to>
    <xdr:cxnSp macro="">
      <xdr:nvCxnSpPr>
        <xdr:cNvPr id="459" name="直線コネクタ 458"/>
        <xdr:cNvCxnSpPr/>
      </xdr:nvCxnSpPr>
      <xdr:spPr>
        <a:xfrm>
          <a:off x="10388600" y="1545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15112</xdr:rowOff>
    </xdr:from>
    <xdr:to>
      <xdr:col>55</xdr:col>
      <xdr:colOff>0</xdr:colOff>
      <xdr:row>92</xdr:row>
      <xdr:rowOff>39263</xdr:rowOff>
    </xdr:to>
    <xdr:cxnSp macro="">
      <xdr:nvCxnSpPr>
        <xdr:cNvPr id="460" name="直線コネクタ 459"/>
        <xdr:cNvCxnSpPr/>
      </xdr:nvCxnSpPr>
      <xdr:spPr>
        <a:xfrm flipV="1">
          <a:off x="9639300" y="15788512"/>
          <a:ext cx="838200" cy="2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21803</xdr:rowOff>
    </xdr:from>
    <xdr:ext cx="534377" cy="259045"/>
    <xdr:sp macro="" textlink="">
      <xdr:nvSpPr>
        <xdr:cNvPr id="461" name="土木費平均値テキスト"/>
        <xdr:cNvSpPr txBox="1"/>
      </xdr:nvSpPr>
      <xdr:spPr>
        <a:xfrm>
          <a:off x="10528300" y="1596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43376</xdr:rowOff>
    </xdr:from>
    <xdr:to>
      <xdr:col>55</xdr:col>
      <xdr:colOff>50800</xdr:colOff>
      <xdr:row>93</xdr:row>
      <xdr:rowOff>144976</xdr:rowOff>
    </xdr:to>
    <xdr:sp macro="" textlink="">
      <xdr:nvSpPr>
        <xdr:cNvPr id="462" name="フローチャート: 判断 461"/>
        <xdr:cNvSpPr/>
      </xdr:nvSpPr>
      <xdr:spPr>
        <a:xfrm>
          <a:off x="10426700" y="1598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39263</xdr:rowOff>
    </xdr:from>
    <xdr:to>
      <xdr:col>50</xdr:col>
      <xdr:colOff>114300</xdr:colOff>
      <xdr:row>92</xdr:row>
      <xdr:rowOff>106668</xdr:rowOff>
    </xdr:to>
    <xdr:cxnSp macro="">
      <xdr:nvCxnSpPr>
        <xdr:cNvPr id="463" name="直線コネクタ 462"/>
        <xdr:cNvCxnSpPr/>
      </xdr:nvCxnSpPr>
      <xdr:spPr>
        <a:xfrm flipV="1">
          <a:off x="8750300" y="15812663"/>
          <a:ext cx="889000" cy="6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123321</xdr:rowOff>
    </xdr:from>
    <xdr:to>
      <xdr:col>50</xdr:col>
      <xdr:colOff>165100</xdr:colOff>
      <xdr:row>94</xdr:row>
      <xdr:rowOff>53471</xdr:rowOff>
    </xdr:to>
    <xdr:sp macro="" textlink="">
      <xdr:nvSpPr>
        <xdr:cNvPr id="464" name="フローチャート: 判断 463"/>
        <xdr:cNvSpPr/>
      </xdr:nvSpPr>
      <xdr:spPr>
        <a:xfrm>
          <a:off x="9588500" y="160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44598</xdr:rowOff>
    </xdr:from>
    <xdr:ext cx="534377" cy="259045"/>
    <xdr:sp macro="" textlink="">
      <xdr:nvSpPr>
        <xdr:cNvPr id="465" name="テキスト ボックス 464"/>
        <xdr:cNvSpPr txBox="1"/>
      </xdr:nvSpPr>
      <xdr:spPr>
        <a:xfrm>
          <a:off x="9372111" y="1616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106668</xdr:rowOff>
    </xdr:from>
    <xdr:to>
      <xdr:col>45</xdr:col>
      <xdr:colOff>177800</xdr:colOff>
      <xdr:row>93</xdr:row>
      <xdr:rowOff>118244</xdr:rowOff>
    </xdr:to>
    <xdr:cxnSp macro="">
      <xdr:nvCxnSpPr>
        <xdr:cNvPr id="466" name="直線コネクタ 465"/>
        <xdr:cNvCxnSpPr/>
      </xdr:nvCxnSpPr>
      <xdr:spPr>
        <a:xfrm flipV="1">
          <a:off x="7861300" y="15880068"/>
          <a:ext cx="889000" cy="18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112103</xdr:rowOff>
    </xdr:from>
    <xdr:to>
      <xdr:col>46</xdr:col>
      <xdr:colOff>38100</xdr:colOff>
      <xdr:row>94</xdr:row>
      <xdr:rowOff>42253</xdr:rowOff>
    </xdr:to>
    <xdr:sp macro="" textlink="">
      <xdr:nvSpPr>
        <xdr:cNvPr id="467" name="フローチャート: 判断 466"/>
        <xdr:cNvSpPr/>
      </xdr:nvSpPr>
      <xdr:spPr>
        <a:xfrm>
          <a:off x="8699500" y="1605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33380</xdr:rowOff>
    </xdr:from>
    <xdr:ext cx="534377" cy="259045"/>
    <xdr:sp macro="" textlink="">
      <xdr:nvSpPr>
        <xdr:cNvPr id="468" name="テキスト ボックス 467"/>
        <xdr:cNvSpPr txBox="1"/>
      </xdr:nvSpPr>
      <xdr:spPr>
        <a:xfrm>
          <a:off x="8483111" y="161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118244</xdr:rowOff>
    </xdr:from>
    <xdr:to>
      <xdr:col>41</xdr:col>
      <xdr:colOff>50800</xdr:colOff>
      <xdr:row>93</xdr:row>
      <xdr:rowOff>167703</xdr:rowOff>
    </xdr:to>
    <xdr:cxnSp macro="">
      <xdr:nvCxnSpPr>
        <xdr:cNvPr id="469" name="直線コネクタ 468"/>
        <xdr:cNvCxnSpPr/>
      </xdr:nvCxnSpPr>
      <xdr:spPr>
        <a:xfrm flipV="1">
          <a:off x="6972300" y="16063094"/>
          <a:ext cx="889000" cy="4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146262</xdr:rowOff>
    </xdr:from>
    <xdr:to>
      <xdr:col>41</xdr:col>
      <xdr:colOff>101600</xdr:colOff>
      <xdr:row>94</xdr:row>
      <xdr:rowOff>76412</xdr:rowOff>
    </xdr:to>
    <xdr:sp macro="" textlink="">
      <xdr:nvSpPr>
        <xdr:cNvPr id="470" name="フローチャート: 判断 469"/>
        <xdr:cNvSpPr/>
      </xdr:nvSpPr>
      <xdr:spPr>
        <a:xfrm>
          <a:off x="7810500" y="1609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67539</xdr:rowOff>
    </xdr:from>
    <xdr:ext cx="534377" cy="259045"/>
    <xdr:sp macro="" textlink="">
      <xdr:nvSpPr>
        <xdr:cNvPr id="471" name="テキスト ボックス 470"/>
        <xdr:cNvSpPr txBox="1"/>
      </xdr:nvSpPr>
      <xdr:spPr>
        <a:xfrm>
          <a:off x="7594111" y="1618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154001</xdr:rowOff>
    </xdr:from>
    <xdr:to>
      <xdr:col>36</xdr:col>
      <xdr:colOff>165100</xdr:colOff>
      <xdr:row>94</xdr:row>
      <xdr:rowOff>84151</xdr:rowOff>
    </xdr:to>
    <xdr:sp macro="" textlink="">
      <xdr:nvSpPr>
        <xdr:cNvPr id="472" name="フローチャート: 判断 471"/>
        <xdr:cNvSpPr/>
      </xdr:nvSpPr>
      <xdr:spPr>
        <a:xfrm>
          <a:off x="6921500" y="1609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75278</xdr:rowOff>
    </xdr:from>
    <xdr:ext cx="534377" cy="259045"/>
    <xdr:sp macro="" textlink="">
      <xdr:nvSpPr>
        <xdr:cNvPr id="473" name="テキスト ボックス 472"/>
        <xdr:cNvSpPr txBox="1"/>
      </xdr:nvSpPr>
      <xdr:spPr>
        <a:xfrm>
          <a:off x="6705111" y="1619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135762</xdr:rowOff>
    </xdr:from>
    <xdr:to>
      <xdr:col>55</xdr:col>
      <xdr:colOff>50800</xdr:colOff>
      <xdr:row>92</xdr:row>
      <xdr:rowOff>65912</xdr:rowOff>
    </xdr:to>
    <xdr:sp macro="" textlink="">
      <xdr:nvSpPr>
        <xdr:cNvPr id="479" name="楕円 478"/>
        <xdr:cNvSpPr/>
      </xdr:nvSpPr>
      <xdr:spPr>
        <a:xfrm>
          <a:off x="10426700" y="1573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158639</xdr:rowOff>
    </xdr:from>
    <xdr:ext cx="534377" cy="259045"/>
    <xdr:sp macro="" textlink="">
      <xdr:nvSpPr>
        <xdr:cNvPr id="480" name="土木費該当値テキスト"/>
        <xdr:cNvSpPr txBox="1"/>
      </xdr:nvSpPr>
      <xdr:spPr>
        <a:xfrm>
          <a:off x="10528300" y="15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159913</xdr:rowOff>
    </xdr:from>
    <xdr:to>
      <xdr:col>50</xdr:col>
      <xdr:colOff>165100</xdr:colOff>
      <xdr:row>92</xdr:row>
      <xdr:rowOff>90063</xdr:rowOff>
    </xdr:to>
    <xdr:sp macro="" textlink="">
      <xdr:nvSpPr>
        <xdr:cNvPr id="481" name="楕円 480"/>
        <xdr:cNvSpPr/>
      </xdr:nvSpPr>
      <xdr:spPr>
        <a:xfrm>
          <a:off x="9588500" y="1576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106590</xdr:rowOff>
    </xdr:from>
    <xdr:ext cx="534377" cy="259045"/>
    <xdr:sp macro="" textlink="">
      <xdr:nvSpPr>
        <xdr:cNvPr id="482" name="テキスト ボックス 481"/>
        <xdr:cNvSpPr txBox="1"/>
      </xdr:nvSpPr>
      <xdr:spPr>
        <a:xfrm>
          <a:off x="9372111" y="1553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55868</xdr:rowOff>
    </xdr:from>
    <xdr:to>
      <xdr:col>46</xdr:col>
      <xdr:colOff>38100</xdr:colOff>
      <xdr:row>92</xdr:row>
      <xdr:rowOff>157468</xdr:rowOff>
    </xdr:to>
    <xdr:sp macro="" textlink="">
      <xdr:nvSpPr>
        <xdr:cNvPr id="483" name="楕円 482"/>
        <xdr:cNvSpPr/>
      </xdr:nvSpPr>
      <xdr:spPr>
        <a:xfrm>
          <a:off x="8699500" y="1582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2545</xdr:rowOff>
    </xdr:from>
    <xdr:ext cx="534377" cy="259045"/>
    <xdr:sp macro="" textlink="">
      <xdr:nvSpPr>
        <xdr:cNvPr id="484" name="テキスト ボックス 483"/>
        <xdr:cNvSpPr txBox="1"/>
      </xdr:nvSpPr>
      <xdr:spPr>
        <a:xfrm>
          <a:off x="8483111" y="1560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67444</xdr:rowOff>
    </xdr:from>
    <xdr:to>
      <xdr:col>41</xdr:col>
      <xdr:colOff>101600</xdr:colOff>
      <xdr:row>93</xdr:row>
      <xdr:rowOff>169044</xdr:rowOff>
    </xdr:to>
    <xdr:sp macro="" textlink="">
      <xdr:nvSpPr>
        <xdr:cNvPr id="485" name="楕円 484"/>
        <xdr:cNvSpPr/>
      </xdr:nvSpPr>
      <xdr:spPr>
        <a:xfrm>
          <a:off x="7810500" y="1601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14121</xdr:rowOff>
    </xdr:from>
    <xdr:ext cx="534377" cy="259045"/>
    <xdr:sp macro="" textlink="">
      <xdr:nvSpPr>
        <xdr:cNvPr id="486" name="テキスト ボックス 485"/>
        <xdr:cNvSpPr txBox="1"/>
      </xdr:nvSpPr>
      <xdr:spPr>
        <a:xfrm>
          <a:off x="7594111" y="157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116903</xdr:rowOff>
    </xdr:from>
    <xdr:to>
      <xdr:col>36</xdr:col>
      <xdr:colOff>165100</xdr:colOff>
      <xdr:row>94</xdr:row>
      <xdr:rowOff>47053</xdr:rowOff>
    </xdr:to>
    <xdr:sp macro="" textlink="">
      <xdr:nvSpPr>
        <xdr:cNvPr id="487" name="楕円 486"/>
        <xdr:cNvSpPr/>
      </xdr:nvSpPr>
      <xdr:spPr>
        <a:xfrm>
          <a:off x="6921500" y="1606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63580</xdr:rowOff>
    </xdr:from>
    <xdr:ext cx="534377" cy="259045"/>
    <xdr:sp macro="" textlink="">
      <xdr:nvSpPr>
        <xdr:cNvPr id="488" name="テキスト ボックス 487"/>
        <xdr:cNvSpPr txBox="1"/>
      </xdr:nvSpPr>
      <xdr:spPr>
        <a:xfrm>
          <a:off x="6705111" y="158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152502</xdr:rowOff>
    </xdr:from>
    <xdr:to>
      <xdr:col>85</xdr:col>
      <xdr:colOff>126364</xdr:colOff>
      <xdr:row>39</xdr:row>
      <xdr:rowOff>64510</xdr:rowOff>
    </xdr:to>
    <xdr:cxnSp macro="">
      <xdr:nvCxnSpPr>
        <xdr:cNvPr id="513" name="直線コネクタ 512"/>
        <xdr:cNvCxnSpPr/>
      </xdr:nvCxnSpPr>
      <xdr:spPr>
        <a:xfrm flipV="1">
          <a:off x="16317595" y="5467452"/>
          <a:ext cx="1269" cy="128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68337</xdr:rowOff>
    </xdr:from>
    <xdr:ext cx="534377" cy="259045"/>
    <xdr:sp macro="" textlink="">
      <xdr:nvSpPr>
        <xdr:cNvPr id="514" name="消防費最小値テキスト"/>
        <xdr:cNvSpPr txBox="1"/>
      </xdr:nvSpPr>
      <xdr:spPr>
        <a:xfrm>
          <a:off x="16370300" y="675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64510</xdr:rowOff>
    </xdr:from>
    <xdr:to>
      <xdr:col>86</xdr:col>
      <xdr:colOff>25400</xdr:colOff>
      <xdr:row>39</xdr:row>
      <xdr:rowOff>64510</xdr:rowOff>
    </xdr:to>
    <xdr:cxnSp macro="">
      <xdr:nvCxnSpPr>
        <xdr:cNvPr id="515" name="直線コネクタ 514"/>
        <xdr:cNvCxnSpPr/>
      </xdr:nvCxnSpPr>
      <xdr:spPr>
        <a:xfrm>
          <a:off x="16230600" y="675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99179</xdr:rowOff>
    </xdr:from>
    <xdr:ext cx="534377" cy="259045"/>
    <xdr:sp macro="" textlink="">
      <xdr:nvSpPr>
        <xdr:cNvPr id="516" name="消防費最大値テキスト"/>
        <xdr:cNvSpPr txBox="1"/>
      </xdr:nvSpPr>
      <xdr:spPr>
        <a:xfrm>
          <a:off x="16370300" y="52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152502</xdr:rowOff>
    </xdr:from>
    <xdr:to>
      <xdr:col>86</xdr:col>
      <xdr:colOff>25400</xdr:colOff>
      <xdr:row>31</xdr:row>
      <xdr:rowOff>152502</xdr:rowOff>
    </xdr:to>
    <xdr:cxnSp macro="">
      <xdr:nvCxnSpPr>
        <xdr:cNvPr id="517" name="直線コネクタ 516"/>
        <xdr:cNvCxnSpPr/>
      </xdr:nvCxnSpPr>
      <xdr:spPr>
        <a:xfrm>
          <a:off x="16230600" y="546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13570</xdr:rowOff>
    </xdr:from>
    <xdr:to>
      <xdr:col>85</xdr:col>
      <xdr:colOff>127000</xdr:colOff>
      <xdr:row>39</xdr:row>
      <xdr:rowOff>22771</xdr:rowOff>
    </xdr:to>
    <xdr:cxnSp macro="">
      <xdr:nvCxnSpPr>
        <xdr:cNvPr id="518" name="直線コネクタ 517"/>
        <xdr:cNvCxnSpPr/>
      </xdr:nvCxnSpPr>
      <xdr:spPr>
        <a:xfrm>
          <a:off x="15481300" y="6528670"/>
          <a:ext cx="838200" cy="18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104119</xdr:rowOff>
    </xdr:from>
    <xdr:ext cx="534377" cy="259045"/>
    <xdr:sp macro="" textlink="">
      <xdr:nvSpPr>
        <xdr:cNvPr id="519" name="消防費平均値テキスト"/>
        <xdr:cNvSpPr txBox="1"/>
      </xdr:nvSpPr>
      <xdr:spPr>
        <a:xfrm>
          <a:off x="16370300" y="6276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81242</xdr:rowOff>
    </xdr:from>
    <xdr:to>
      <xdr:col>85</xdr:col>
      <xdr:colOff>177800</xdr:colOff>
      <xdr:row>38</xdr:row>
      <xdr:rowOff>11392</xdr:rowOff>
    </xdr:to>
    <xdr:sp macro="" textlink="">
      <xdr:nvSpPr>
        <xdr:cNvPr id="520" name="フローチャート: 判断 519"/>
        <xdr:cNvSpPr/>
      </xdr:nvSpPr>
      <xdr:spPr>
        <a:xfrm>
          <a:off x="16268700" y="64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13570</xdr:rowOff>
    </xdr:from>
    <xdr:to>
      <xdr:col>81</xdr:col>
      <xdr:colOff>50800</xdr:colOff>
      <xdr:row>38</xdr:row>
      <xdr:rowOff>120707</xdr:rowOff>
    </xdr:to>
    <xdr:cxnSp macro="">
      <xdr:nvCxnSpPr>
        <xdr:cNvPr id="521" name="直線コネクタ 520"/>
        <xdr:cNvCxnSpPr/>
      </xdr:nvCxnSpPr>
      <xdr:spPr>
        <a:xfrm flipV="1">
          <a:off x="14592300" y="6528670"/>
          <a:ext cx="889000" cy="10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130067</xdr:rowOff>
    </xdr:from>
    <xdr:to>
      <xdr:col>81</xdr:col>
      <xdr:colOff>101600</xdr:colOff>
      <xdr:row>38</xdr:row>
      <xdr:rowOff>60216</xdr:rowOff>
    </xdr:to>
    <xdr:sp macro="" textlink="">
      <xdr:nvSpPr>
        <xdr:cNvPr id="522" name="フローチャート: 判断 521"/>
        <xdr:cNvSpPr/>
      </xdr:nvSpPr>
      <xdr:spPr>
        <a:xfrm>
          <a:off x="15430500" y="64737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76744</xdr:rowOff>
    </xdr:from>
    <xdr:ext cx="534377" cy="259045"/>
    <xdr:sp macro="" textlink="">
      <xdr:nvSpPr>
        <xdr:cNvPr id="523" name="テキスト ボックス 522"/>
        <xdr:cNvSpPr txBox="1"/>
      </xdr:nvSpPr>
      <xdr:spPr>
        <a:xfrm>
          <a:off x="15214111" y="624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13722</xdr:rowOff>
    </xdr:from>
    <xdr:to>
      <xdr:col>76</xdr:col>
      <xdr:colOff>114300</xdr:colOff>
      <xdr:row>38</xdr:row>
      <xdr:rowOff>120707</xdr:rowOff>
    </xdr:to>
    <xdr:cxnSp macro="">
      <xdr:nvCxnSpPr>
        <xdr:cNvPr id="524" name="直線コネクタ 523"/>
        <xdr:cNvCxnSpPr/>
      </xdr:nvCxnSpPr>
      <xdr:spPr>
        <a:xfrm>
          <a:off x="13703300" y="6357372"/>
          <a:ext cx="889000" cy="27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132582</xdr:rowOff>
    </xdr:from>
    <xdr:to>
      <xdr:col>76</xdr:col>
      <xdr:colOff>165100</xdr:colOff>
      <xdr:row>38</xdr:row>
      <xdr:rowOff>62732</xdr:rowOff>
    </xdr:to>
    <xdr:sp macro="" textlink="">
      <xdr:nvSpPr>
        <xdr:cNvPr id="525" name="フローチャート: 判断 524"/>
        <xdr:cNvSpPr/>
      </xdr:nvSpPr>
      <xdr:spPr>
        <a:xfrm>
          <a:off x="14541500" y="647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79259</xdr:rowOff>
    </xdr:from>
    <xdr:ext cx="534377" cy="259045"/>
    <xdr:sp macro="" textlink="">
      <xdr:nvSpPr>
        <xdr:cNvPr id="526" name="テキスト ボックス 525"/>
        <xdr:cNvSpPr txBox="1"/>
      </xdr:nvSpPr>
      <xdr:spPr>
        <a:xfrm>
          <a:off x="14325111" y="625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13722</xdr:rowOff>
    </xdr:from>
    <xdr:to>
      <xdr:col>71</xdr:col>
      <xdr:colOff>177800</xdr:colOff>
      <xdr:row>39</xdr:row>
      <xdr:rowOff>34734</xdr:rowOff>
    </xdr:to>
    <xdr:cxnSp macro="">
      <xdr:nvCxnSpPr>
        <xdr:cNvPr id="527" name="直線コネクタ 526"/>
        <xdr:cNvCxnSpPr/>
      </xdr:nvCxnSpPr>
      <xdr:spPr>
        <a:xfrm flipV="1">
          <a:off x="12814300" y="6357372"/>
          <a:ext cx="889000" cy="36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125400</xdr:rowOff>
    </xdr:from>
    <xdr:to>
      <xdr:col>72</xdr:col>
      <xdr:colOff>38100</xdr:colOff>
      <xdr:row>38</xdr:row>
      <xdr:rowOff>55550</xdr:rowOff>
    </xdr:to>
    <xdr:sp macro="" textlink="">
      <xdr:nvSpPr>
        <xdr:cNvPr id="528" name="フローチャート: 判断 527"/>
        <xdr:cNvSpPr/>
      </xdr:nvSpPr>
      <xdr:spPr>
        <a:xfrm>
          <a:off x="13652500" y="64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46677</xdr:rowOff>
    </xdr:from>
    <xdr:ext cx="534377" cy="259045"/>
    <xdr:sp macro="" textlink="">
      <xdr:nvSpPr>
        <xdr:cNvPr id="529" name="テキスト ボックス 528"/>
        <xdr:cNvSpPr txBox="1"/>
      </xdr:nvSpPr>
      <xdr:spPr>
        <a:xfrm>
          <a:off x="13436111" y="656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127552</xdr:rowOff>
    </xdr:from>
    <xdr:to>
      <xdr:col>67</xdr:col>
      <xdr:colOff>101600</xdr:colOff>
      <xdr:row>38</xdr:row>
      <xdr:rowOff>57702</xdr:rowOff>
    </xdr:to>
    <xdr:sp macro="" textlink="">
      <xdr:nvSpPr>
        <xdr:cNvPr id="530" name="フローチャート: 判断 529"/>
        <xdr:cNvSpPr/>
      </xdr:nvSpPr>
      <xdr:spPr>
        <a:xfrm>
          <a:off x="12763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74229</xdr:rowOff>
    </xdr:from>
    <xdr:ext cx="534377" cy="259045"/>
    <xdr:sp macro="" textlink="">
      <xdr:nvSpPr>
        <xdr:cNvPr id="531" name="テキスト ボックス 530"/>
        <xdr:cNvSpPr txBox="1"/>
      </xdr:nvSpPr>
      <xdr:spPr>
        <a:xfrm>
          <a:off x="12547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143421</xdr:rowOff>
    </xdr:from>
    <xdr:to>
      <xdr:col>85</xdr:col>
      <xdr:colOff>177800</xdr:colOff>
      <xdr:row>39</xdr:row>
      <xdr:rowOff>73571</xdr:rowOff>
    </xdr:to>
    <xdr:sp macro="" textlink="">
      <xdr:nvSpPr>
        <xdr:cNvPr id="537" name="楕円 536"/>
        <xdr:cNvSpPr/>
      </xdr:nvSpPr>
      <xdr:spPr>
        <a:xfrm>
          <a:off x="16268700" y="66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58348</xdr:rowOff>
    </xdr:from>
    <xdr:ext cx="534377" cy="259045"/>
    <xdr:sp macro="" textlink="">
      <xdr:nvSpPr>
        <xdr:cNvPr id="538" name="消防費該当値テキスト"/>
        <xdr:cNvSpPr txBox="1"/>
      </xdr:nvSpPr>
      <xdr:spPr>
        <a:xfrm>
          <a:off x="16370300" y="657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134220</xdr:rowOff>
    </xdr:from>
    <xdr:to>
      <xdr:col>81</xdr:col>
      <xdr:colOff>101600</xdr:colOff>
      <xdr:row>38</xdr:row>
      <xdr:rowOff>64370</xdr:rowOff>
    </xdr:to>
    <xdr:sp macro="" textlink="">
      <xdr:nvSpPr>
        <xdr:cNvPr id="539" name="楕円 538"/>
        <xdr:cNvSpPr/>
      </xdr:nvSpPr>
      <xdr:spPr>
        <a:xfrm>
          <a:off x="15430500" y="64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55497</xdr:rowOff>
    </xdr:from>
    <xdr:ext cx="534377" cy="259045"/>
    <xdr:sp macro="" textlink="">
      <xdr:nvSpPr>
        <xdr:cNvPr id="540" name="テキスト ボックス 539"/>
        <xdr:cNvSpPr txBox="1"/>
      </xdr:nvSpPr>
      <xdr:spPr>
        <a:xfrm>
          <a:off x="15214111" y="657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69907</xdr:rowOff>
    </xdr:from>
    <xdr:to>
      <xdr:col>76</xdr:col>
      <xdr:colOff>165100</xdr:colOff>
      <xdr:row>39</xdr:row>
      <xdr:rowOff>57</xdr:rowOff>
    </xdr:to>
    <xdr:sp macro="" textlink="">
      <xdr:nvSpPr>
        <xdr:cNvPr id="541" name="楕円 540"/>
        <xdr:cNvSpPr/>
      </xdr:nvSpPr>
      <xdr:spPr>
        <a:xfrm>
          <a:off x="14541500" y="658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162634</xdr:rowOff>
    </xdr:from>
    <xdr:ext cx="534377" cy="259045"/>
    <xdr:sp macro="" textlink="">
      <xdr:nvSpPr>
        <xdr:cNvPr id="542" name="テキスト ボックス 541"/>
        <xdr:cNvSpPr txBox="1"/>
      </xdr:nvSpPr>
      <xdr:spPr>
        <a:xfrm>
          <a:off x="14325111" y="66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134372</xdr:rowOff>
    </xdr:from>
    <xdr:to>
      <xdr:col>72</xdr:col>
      <xdr:colOff>38100</xdr:colOff>
      <xdr:row>37</xdr:row>
      <xdr:rowOff>64522</xdr:rowOff>
    </xdr:to>
    <xdr:sp macro="" textlink="">
      <xdr:nvSpPr>
        <xdr:cNvPr id="543" name="楕円 542"/>
        <xdr:cNvSpPr/>
      </xdr:nvSpPr>
      <xdr:spPr>
        <a:xfrm>
          <a:off x="13652500" y="630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81049</xdr:rowOff>
    </xdr:from>
    <xdr:ext cx="534377" cy="259045"/>
    <xdr:sp macro="" textlink="">
      <xdr:nvSpPr>
        <xdr:cNvPr id="544" name="テキスト ボックス 543"/>
        <xdr:cNvSpPr txBox="1"/>
      </xdr:nvSpPr>
      <xdr:spPr>
        <a:xfrm>
          <a:off x="13436111" y="60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155384</xdr:rowOff>
    </xdr:from>
    <xdr:to>
      <xdr:col>67</xdr:col>
      <xdr:colOff>101600</xdr:colOff>
      <xdr:row>39</xdr:row>
      <xdr:rowOff>85534</xdr:rowOff>
    </xdr:to>
    <xdr:sp macro="" textlink="">
      <xdr:nvSpPr>
        <xdr:cNvPr id="545" name="楕円 544"/>
        <xdr:cNvSpPr/>
      </xdr:nvSpPr>
      <xdr:spPr>
        <a:xfrm>
          <a:off x="12763500" y="667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76661</xdr:rowOff>
    </xdr:from>
    <xdr:ext cx="534377" cy="259045"/>
    <xdr:sp macro="" textlink="">
      <xdr:nvSpPr>
        <xdr:cNvPr id="546" name="テキスト ボックス 545"/>
        <xdr:cNvSpPr txBox="1"/>
      </xdr:nvSpPr>
      <xdr:spPr>
        <a:xfrm>
          <a:off x="12547111" y="676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101353</xdr:rowOff>
    </xdr:from>
    <xdr:to>
      <xdr:col>85</xdr:col>
      <xdr:colOff>126364</xdr:colOff>
      <xdr:row>58</xdr:row>
      <xdr:rowOff>148958</xdr:rowOff>
    </xdr:to>
    <xdr:cxnSp macro="">
      <xdr:nvCxnSpPr>
        <xdr:cNvPr id="571" name="直線コネクタ 570"/>
        <xdr:cNvCxnSpPr/>
      </xdr:nvCxnSpPr>
      <xdr:spPr>
        <a:xfrm flipV="1">
          <a:off x="16317595" y="9188203"/>
          <a:ext cx="1269" cy="904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152785</xdr:rowOff>
    </xdr:from>
    <xdr:ext cx="534377" cy="259045"/>
    <xdr:sp macro="" textlink="">
      <xdr:nvSpPr>
        <xdr:cNvPr id="572" name="教育費最小値テキスト"/>
        <xdr:cNvSpPr txBox="1"/>
      </xdr:nvSpPr>
      <xdr:spPr>
        <a:xfrm>
          <a:off x="16370300" y="1009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148958</xdr:rowOff>
    </xdr:from>
    <xdr:to>
      <xdr:col>86</xdr:col>
      <xdr:colOff>25400</xdr:colOff>
      <xdr:row>58</xdr:row>
      <xdr:rowOff>148958</xdr:rowOff>
    </xdr:to>
    <xdr:cxnSp macro="">
      <xdr:nvCxnSpPr>
        <xdr:cNvPr id="573" name="直線コネクタ 572"/>
        <xdr:cNvCxnSpPr/>
      </xdr:nvCxnSpPr>
      <xdr:spPr>
        <a:xfrm>
          <a:off x="16230600" y="10093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48030</xdr:rowOff>
    </xdr:from>
    <xdr:ext cx="534377" cy="259045"/>
    <xdr:sp macro="" textlink="">
      <xdr:nvSpPr>
        <xdr:cNvPr id="574" name="教育費最大値テキスト"/>
        <xdr:cNvSpPr txBox="1"/>
      </xdr:nvSpPr>
      <xdr:spPr>
        <a:xfrm>
          <a:off x="16370300" y="896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101353</xdr:rowOff>
    </xdr:from>
    <xdr:to>
      <xdr:col>86</xdr:col>
      <xdr:colOff>25400</xdr:colOff>
      <xdr:row>53</xdr:row>
      <xdr:rowOff>101353</xdr:rowOff>
    </xdr:to>
    <xdr:cxnSp macro="">
      <xdr:nvCxnSpPr>
        <xdr:cNvPr id="575" name="直線コネクタ 574"/>
        <xdr:cNvCxnSpPr/>
      </xdr:nvCxnSpPr>
      <xdr:spPr>
        <a:xfrm>
          <a:off x="16230600" y="918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27515</xdr:rowOff>
    </xdr:from>
    <xdr:to>
      <xdr:col>85</xdr:col>
      <xdr:colOff>127000</xdr:colOff>
      <xdr:row>53</xdr:row>
      <xdr:rowOff>101353</xdr:rowOff>
    </xdr:to>
    <xdr:cxnSp macro="">
      <xdr:nvCxnSpPr>
        <xdr:cNvPr id="576" name="直線コネクタ 575"/>
        <xdr:cNvCxnSpPr/>
      </xdr:nvCxnSpPr>
      <xdr:spPr>
        <a:xfrm>
          <a:off x="15481300" y="9114365"/>
          <a:ext cx="838200" cy="7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40409</xdr:rowOff>
    </xdr:from>
    <xdr:ext cx="534377" cy="259045"/>
    <xdr:sp macro="" textlink="">
      <xdr:nvSpPr>
        <xdr:cNvPr id="577" name="教育費平均値テキスト"/>
        <xdr:cNvSpPr txBox="1"/>
      </xdr:nvSpPr>
      <xdr:spPr>
        <a:xfrm>
          <a:off x="16370300" y="9641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61982</xdr:rowOff>
    </xdr:from>
    <xdr:to>
      <xdr:col>85</xdr:col>
      <xdr:colOff>177800</xdr:colOff>
      <xdr:row>56</xdr:row>
      <xdr:rowOff>163582</xdr:rowOff>
    </xdr:to>
    <xdr:sp macro="" textlink="">
      <xdr:nvSpPr>
        <xdr:cNvPr id="578" name="フローチャート: 判断 577"/>
        <xdr:cNvSpPr/>
      </xdr:nvSpPr>
      <xdr:spPr>
        <a:xfrm>
          <a:off x="16268700" y="96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27515</xdr:rowOff>
    </xdr:from>
    <xdr:to>
      <xdr:col>81</xdr:col>
      <xdr:colOff>50800</xdr:colOff>
      <xdr:row>55</xdr:row>
      <xdr:rowOff>60147</xdr:rowOff>
    </xdr:to>
    <xdr:cxnSp macro="">
      <xdr:nvCxnSpPr>
        <xdr:cNvPr id="579" name="直線コネクタ 578"/>
        <xdr:cNvCxnSpPr/>
      </xdr:nvCxnSpPr>
      <xdr:spPr>
        <a:xfrm flipV="1">
          <a:off x="14592300" y="9114365"/>
          <a:ext cx="889000" cy="37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51715</xdr:rowOff>
    </xdr:from>
    <xdr:to>
      <xdr:col>81</xdr:col>
      <xdr:colOff>101600</xdr:colOff>
      <xdr:row>55</xdr:row>
      <xdr:rowOff>153315</xdr:rowOff>
    </xdr:to>
    <xdr:sp macro="" textlink="">
      <xdr:nvSpPr>
        <xdr:cNvPr id="580" name="フローチャート: 判断 579"/>
        <xdr:cNvSpPr/>
      </xdr:nvSpPr>
      <xdr:spPr>
        <a:xfrm>
          <a:off x="15430500" y="948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144442</xdr:rowOff>
    </xdr:from>
    <xdr:ext cx="534377" cy="259045"/>
    <xdr:sp macro="" textlink="">
      <xdr:nvSpPr>
        <xdr:cNvPr id="581" name="テキスト ボックス 580"/>
        <xdr:cNvSpPr txBox="1"/>
      </xdr:nvSpPr>
      <xdr:spPr>
        <a:xfrm>
          <a:off x="15214111" y="957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133090</xdr:rowOff>
    </xdr:from>
    <xdr:to>
      <xdr:col>76</xdr:col>
      <xdr:colOff>114300</xdr:colOff>
      <xdr:row>55</xdr:row>
      <xdr:rowOff>60147</xdr:rowOff>
    </xdr:to>
    <xdr:cxnSp macro="">
      <xdr:nvCxnSpPr>
        <xdr:cNvPr id="582" name="直線コネクタ 581"/>
        <xdr:cNvCxnSpPr/>
      </xdr:nvCxnSpPr>
      <xdr:spPr>
        <a:xfrm>
          <a:off x="13703300" y="9391390"/>
          <a:ext cx="889000" cy="9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34112</xdr:rowOff>
    </xdr:from>
    <xdr:to>
      <xdr:col>76</xdr:col>
      <xdr:colOff>165100</xdr:colOff>
      <xdr:row>55</xdr:row>
      <xdr:rowOff>135712</xdr:rowOff>
    </xdr:to>
    <xdr:sp macro="" textlink="">
      <xdr:nvSpPr>
        <xdr:cNvPr id="583" name="フローチャート: 判断 582"/>
        <xdr:cNvSpPr/>
      </xdr:nvSpPr>
      <xdr:spPr>
        <a:xfrm>
          <a:off x="14541500" y="9463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126839</xdr:rowOff>
    </xdr:from>
    <xdr:ext cx="534377" cy="259045"/>
    <xdr:sp macro="" textlink="">
      <xdr:nvSpPr>
        <xdr:cNvPr id="584" name="テキスト ボックス 583"/>
        <xdr:cNvSpPr txBox="1"/>
      </xdr:nvSpPr>
      <xdr:spPr>
        <a:xfrm>
          <a:off x="14325111" y="955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116345</xdr:rowOff>
    </xdr:from>
    <xdr:to>
      <xdr:col>71</xdr:col>
      <xdr:colOff>177800</xdr:colOff>
      <xdr:row>54</xdr:row>
      <xdr:rowOff>133090</xdr:rowOff>
    </xdr:to>
    <xdr:cxnSp macro="">
      <xdr:nvCxnSpPr>
        <xdr:cNvPr id="585" name="直線コネクタ 584"/>
        <xdr:cNvCxnSpPr/>
      </xdr:nvCxnSpPr>
      <xdr:spPr>
        <a:xfrm>
          <a:off x="12814300" y="8860295"/>
          <a:ext cx="889000" cy="53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139782</xdr:rowOff>
    </xdr:from>
    <xdr:to>
      <xdr:col>72</xdr:col>
      <xdr:colOff>38100</xdr:colOff>
      <xdr:row>56</xdr:row>
      <xdr:rowOff>69932</xdr:rowOff>
    </xdr:to>
    <xdr:sp macro="" textlink="">
      <xdr:nvSpPr>
        <xdr:cNvPr id="586" name="フローチャート: 判断 585"/>
        <xdr:cNvSpPr/>
      </xdr:nvSpPr>
      <xdr:spPr>
        <a:xfrm>
          <a:off x="13652500" y="95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61059</xdr:rowOff>
    </xdr:from>
    <xdr:ext cx="534377" cy="259045"/>
    <xdr:sp macro="" textlink="">
      <xdr:nvSpPr>
        <xdr:cNvPr id="587" name="テキスト ボックス 586"/>
        <xdr:cNvSpPr txBox="1"/>
      </xdr:nvSpPr>
      <xdr:spPr>
        <a:xfrm>
          <a:off x="13436111" y="966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54458</xdr:rowOff>
    </xdr:from>
    <xdr:to>
      <xdr:col>67</xdr:col>
      <xdr:colOff>101600</xdr:colOff>
      <xdr:row>56</xdr:row>
      <xdr:rowOff>156058</xdr:rowOff>
    </xdr:to>
    <xdr:sp macro="" textlink="">
      <xdr:nvSpPr>
        <xdr:cNvPr id="588" name="フローチャート: 判断 587"/>
        <xdr:cNvSpPr/>
      </xdr:nvSpPr>
      <xdr:spPr>
        <a:xfrm>
          <a:off x="12763500" y="965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147185</xdr:rowOff>
    </xdr:from>
    <xdr:ext cx="534377" cy="259045"/>
    <xdr:sp macro="" textlink="">
      <xdr:nvSpPr>
        <xdr:cNvPr id="589" name="テキスト ボックス 588"/>
        <xdr:cNvSpPr txBox="1"/>
      </xdr:nvSpPr>
      <xdr:spPr>
        <a:xfrm>
          <a:off x="12547111" y="974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50553</xdr:rowOff>
    </xdr:from>
    <xdr:to>
      <xdr:col>85</xdr:col>
      <xdr:colOff>177800</xdr:colOff>
      <xdr:row>53</xdr:row>
      <xdr:rowOff>152153</xdr:rowOff>
    </xdr:to>
    <xdr:sp macro="" textlink="">
      <xdr:nvSpPr>
        <xdr:cNvPr id="595" name="楕円 594"/>
        <xdr:cNvSpPr/>
      </xdr:nvSpPr>
      <xdr:spPr>
        <a:xfrm>
          <a:off x="16268700" y="913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3580</xdr:rowOff>
    </xdr:from>
    <xdr:ext cx="534377" cy="259045"/>
    <xdr:sp macro="" textlink="">
      <xdr:nvSpPr>
        <xdr:cNvPr id="596" name="教育費該当値テキスト"/>
        <xdr:cNvSpPr txBox="1"/>
      </xdr:nvSpPr>
      <xdr:spPr>
        <a:xfrm>
          <a:off x="16370300" y="909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148165</xdr:rowOff>
    </xdr:from>
    <xdr:to>
      <xdr:col>81</xdr:col>
      <xdr:colOff>101600</xdr:colOff>
      <xdr:row>53</xdr:row>
      <xdr:rowOff>78315</xdr:rowOff>
    </xdr:to>
    <xdr:sp macro="" textlink="">
      <xdr:nvSpPr>
        <xdr:cNvPr id="597" name="楕円 596"/>
        <xdr:cNvSpPr/>
      </xdr:nvSpPr>
      <xdr:spPr>
        <a:xfrm>
          <a:off x="15430500" y="906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94842</xdr:rowOff>
    </xdr:from>
    <xdr:ext cx="534377" cy="259045"/>
    <xdr:sp macro="" textlink="">
      <xdr:nvSpPr>
        <xdr:cNvPr id="598" name="テキスト ボックス 597"/>
        <xdr:cNvSpPr txBox="1"/>
      </xdr:nvSpPr>
      <xdr:spPr>
        <a:xfrm>
          <a:off x="15214111" y="883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9347</xdr:rowOff>
    </xdr:from>
    <xdr:to>
      <xdr:col>76</xdr:col>
      <xdr:colOff>165100</xdr:colOff>
      <xdr:row>55</xdr:row>
      <xdr:rowOff>110947</xdr:rowOff>
    </xdr:to>
    <xdr:sp macro="" textlink="">
      <xdr:nvSpPr>
        <xdr:cNvPr id="599" name="楕円 598"/>
        <xdr:cNvSpPr/>
      </xdr:nvSpPr>
      <xdr:spPr>
        <a:xfrm>
          <a:off x="14541500" y="943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127474</xdr:rowOff>
    </xdr:from>
    <xdr:ext cx="534377" cy="259045"/>
    <xdr:sp macro="" textlink="">
      <xdr:nvSpPr>
        <xdr:cNvPr id="600" name="テキスト ボックス 599"/>
        <xdr:cNvSpPr txBox="1"/>
      </xdr:nvSpPr>
      <xdr:spPr>
        <a:xfrm>
          <a:off x="14325111" y="921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82290</xdr:rowOff>
    </xdr:from>
    <xdr:to>
      <xdr:col>72</xdr:col>
      <xdr:colOff>38100</xdr:colOff>
      <xdr:row>55</xdr:row>
      <xdr:rowOff>12440</xdr:rowOff>
    </xdr:to>
    <xdr:sp macro="" textlink="">
      <xdr:nvSpPr>
        <xdr:cNvPr id="601" name="楕円 600"/>
        <xdr:cNvSpPr/>
      </xdr:nvSpPr>
      <xdr:spPr>
        <a:xfrm>
          <a:off x="13652500" y="934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28967</xdr:rowOff>
    </xdr:from>
    <xdr:ext cx="534377" cy="259045"/>
    <xdr:sp macro="" textlink="">
      <xdr:nvSpPr>
        <xdr:cNvPr id="602" name="テキスト ボックス 601"/>
        <xdr:cNvSpPr txBox="1"/>
      </xdr:nvSpPr>
      <xdr:spPr>
        <a:xfrm>
          <a:off x="13436111" y="911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65545</xdr:rowOff>
    </xdr:from>
    <xdr:to>
      <xdr:col>67</xdr:col>
      <xdr:colOff>101600</xdr:colOff>
      <xdr:row>51</xdr:row>
      <xdr:rowOff>167145</xdr:rowOff>
    </xdr:to>
    <xdr:sp macro="" textlink="">
      <xdr:nvSpPr>
        <xdr:cNvPr id="603" name="楕円 602"/>
        <xdr:cNvSpPr/>
      </xdr:nvSpPr>
      <xdr:spPr>
        <a:xfrm>
          <a:off x="12763500" y="880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12222</xdr:rowOff>
    </xdr:from>
    <xdr:ext cx="599010" cy="259045"/>
    <xdr:sp macro="" textlink="">
      <xdr:nvSpPr>
        <xdr:cNvPr id="604" name="テキスト ボックス 603"/>
        <xdr:cNvSpPr txBox="1"/>
      </xdr:nvSpPr>
      <xdr:spPr>
        <a:xfrm>
          <a:off x="12514795" y="858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53346</xdr:rowOff>
    </xdr:from>
    <xdr:to>
      <xdr:col>85</xdr:col>
      <xdr:colOff>126364</xdr:colOff>
      <xdr:row>79</xdr:row>
      <xdr:rowOff>43765</xdr:rowOff>
    </xdr:to>
    <xdr:cxnSp macro="">
      <xdr:nvCxnSpPr>
        <xdr:cNvPr id="628" name="直線コネクタ 627"/>
        <xdr:cNvCxnSpPr/>
      </xdr:nvCxnSpPr>
      <xdr:spPr>
        <a:xfrm flipV="1">
          <a:off x="16317595" y="13083546"/>
          <a:ext cx="1269" cy="504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47592</xdr:rowOff>
    </xdr:from>
    <xdr:ext cx="313932" cy="259045"/>
    <xdr:sp macro="" textlink="">
      <xdr:nvSpPr>
        <xdr:cNvPr id="629" name="災害復旧費最小値テキスト"/>
        <xdr:cNvSpPr txBox="1"/>
      </xdr:nvSpPr>
      <xdr:spPr>
        <a:xfrm>
          <a:off x="16370300" y="135921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43765</xdr:rowOff>
    </xdr:from>
    <xdr:to>
      <xdr:col>86</xdr:col>
      <xdr:colOff>25400</xdr:colOff>
      <xdr:row>79</xdr:row>
      <xdr:rowOff>43765</xdr:rowOff>
    </xdr:to>
    <xdr:cxnSp macro="">
      <xdr:nvCxnSpPr>
        <xdr:cNvPr id="630" name="直線コネクタ 629"/>
        <xdr:cNvCxnSpPr/>
      </xdr:nvCxnSpPr>
      <xdr:spPr>
        <a:xfrm>
          <a:off x="16230600" y="135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xdr:rowOff>
    </xdr:from>
    <xdr:ext cx="534377" cy="259045"/>
    <xdr:sp macro="" textlink="">
      <xdr:nvSpPr>
        <xdr:cNvPr id="631" name="災害復旧費最大値テキスト"/>
        <xdr:cNvSpPr txBox="1"/>
      </xdr:nvSpPr>
      <xdr:spPr>
        <a:xfrm>
          <a:off x="16370300" y="1285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53346</xdr:rowOff>
    </xdr:from>
    <xdr:to>
      <xdr:col>86</xdr:col>
      <xdr:colOff>25400</xdr:colOff>
      <xdr:row>76</xdr:row>
      <xdr:rowOff>53346</xdr:rowOff>
    </xdr:to>
    <xdr:cxnSp macro="">
      <xdr:nvCxnSpPr>
        <xdr:cNvPr id="632" name="直線コネクタ 631"/>
        <xdr:cNvCxnSpPr/>
      </xdr:nvCxnSpPr>
      <xdr:spPr>
        <a:xfrm>
          <a:off x="16230600" y="13083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171095</xdr:rowOff>
    </xdr:from>
    <xdr:to>
      <xdr:col>85</xdr:col>
      <xdr:colOff>127000</xdr:colOff>
      <xdr:row>79</xdr:row>
      <xdr:rowOff>44450</xdr:rowOff>
    </xdr:to>
    <xdr:cxnSp macro="">
      <xdr:nvCxnSpPr>
        <xdr:cNvPr id="633" name="直線コネクタ 632"/>
        <xdr:cNvCxnSpPr/>
      </xdr:nvCxnSpPr>
      <xdr:spPr>
        <a:xfrm flipV="1">
          <a:off x="15481300" y="13544195"/>
          <a:ext cx="8382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73144</xdr:rowOff>
    </xdr:from>
    <xdr:ext cx="469744" cy="259045"/>
    <xdr:sp macro="" textlink="">
      <xdr:nvSpPr>
        <xdr:cNvPr id="634" name="災害復旧費平均値テキスト"/>
        <xdr:cNvSpPr txBox="1"/>
      </xdr:nvSpPr>
      <xdr:spPr>
        <a:xfrm>
          <a:off x="16370300" y="132747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50267</xdr:rowOff>
    </xdr:from>
    <xdr:to>
      <xdr:col>85</xdr:col>
      <xdr:colOff>177800</xdr:colOff>
      <xdr:row>78</xdr:row>
      <xdr:rowOff>151867</xdr:rowOff>
    </xdr:to>
    <xdr:sp macro="" textlink="">
      <xdr:nvSpPr>
        <xdr:cNvPr id="635" name="フローチャート: 判断 634"/>
        <xdr:cNvSpPr/>
      </xdr:nvSpPr>
      <xdr:spPr>
        <a:xfrm>
          <a:off x="16268700" y="1342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40030</xdr:rowOff>
    </xdr:from>
    <xdr:to>
      <xdr:col>81</xdr:col>
      <xdr:colOff>50800</xdr:colOff>
      <xdr:row>79</xdr:row>
      <xdr:rowOff>44450</xdr:rowOff>
    </xdr:to>
    <xdr:cxnSp macro="">
      <xdr:nvCxnSpPr>
        <xdr:cNvPr id="636" name="直線コネクタ 635"/>
        <xdr:cNvCxnSpPr/>
      </xdr:nvCxnSpPr>
      <xdr:spPr>
        <a:xfrm>
          <a:off x="14592300" y="13584580"/>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26245</xdr:rowOff>
    </xdr:from>
    <xdr:to>
      <xdr:col>81</xdr:col>
      <xdr:colOff>101600</xdr:colOff>
      <xdr:row>78</xdr:row>
      <xdr:rowOff>127845</xdr:rowOff>
    </xdr:to>
    <xdr:sp macro="" textlink="">
      <xdr:nvSpPr>
        <xdr:cNvPr id="637" name="フローチャート: 判断 636"/>
        <xdr:cNvSpPr/>
      </xdr:nvSpPr>
      <xdr:spPr>
        <a:xfrm>
          <a:off x="15430500" y="1339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144372</xdr:rowOff>
    </xdr:from>
    <xdr:ext cx="469744" cy="259045"/>
    <xdr:sp macro="" textlink="">
      <xdr:nvSpPr>
        <xdr:cNvPr id="638" name="テキスト ボックス 637"/>
        <xdr:cNvSpPr txBox="1"/>
      </xdr:nvSpPr>
      <xdr:spPr>
        <a:xfrm>
          <a:off x="15246428" y="1317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143452</xdr:rowOff>
    </xdr:from>
    <xdr:to>
      <xdr:col>76</xdr:col>
      <xdr:colOff>114300</xdr:colOff>
      <xdr:row>79</xdr:row>
      <xdr:rowOff>40030</xdr:rowOff>
    </xdr:to>
    <xdr:cxnSp macro="">
      <xdr:nvCxnSpPr>
        <xdr:cNvPr id="639" name="直線コネクタ 638"/>
        <xdr:cNvCxnSpPr/>
      </xdr:nvCxnSpPr>
      <xdr:spPr>
        <a:xfrm>
          <a:off x="13703300" y="12830752"/>
          <a:ext cx="889000" cy="75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87719</xdr:rowOff>
    </xdr:from>
    <xdr:to>
      <xdr:col>76</xdr:col>
      <xdr:colOff>165100</xdr:colOff>
      <xdr:row>78</xdr:row>
      <xdr:rowOff>17869</xdr:rowOff>
    </xdr:to>
    <xdr:sp macro="" textlink="">
      <xdr:nvSpPr>
        <xdr:cNvPr id="640" name="フローチャート: 判断 639"/>
        <xdr:cNvSpPr/>
      </xdr:nvSpPr>
      <xdr:spPr>
        <a:xfrm>
          <a:off x="14541500" y="1328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34396</xdr:rowOff>
    </xdr:from>
    <xdr:ext cx="534377" cy="259045"/>
    <xdr:sp macro="" textlink="">
      <xdr:nvSpPr>
        <xdr:cNvPr id="641" name="テキスト ボックス 640"/>
        <xdr:cNvSpPr txBox="1"/>
      </xdr:nvSpPr>
      <xdr:spPr>
        <a:xfrm>
          <a:off x="14325111" y="1306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157340</xdr:rowOff>
    </xdr:from>
    <xdr:to>
      <xdr:col>71</xdr:col>
      <xdr:colOff>177800</xdr:colOff>
      <xdr:row>74</xdr:row>
      <xdr:rowOff>143452</xdr:rowOff>
    </xdr:to>
    <xdr:cxnSp macro="">
      <xdr:nvCxnSpPr>
        <xdr:cNvPr id="642" name="直線コネクタ 641"/>
        <xdr:cNvCxnSpPr/>
      </xdr:nvCxnSpPr>
      <xdr:spPr>
        <a:xfrm>
          <a:off x="12814300" y="12158840"/>
          <a:ext cx="889000" cy="67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78594</xdr:rowOff>
    </xdr:from>
    <xdr:to>
      <xdr:col>72</xdr:col>
      <xdr:colOff>38100</xdr:colOff>
      <xdr:row>78</xdr:row>
      <xdr:rowOff>8744</xdr:rowOff>
    </xdr:to>
    <xdr:sp macro="" textlink="">
      <xdr:nvSpPr>
        <xdr:cNvPr id="643" name="フローチャート: 判断 642"/>
        <xdr:cNvSpPr/>
      </xdr:nvSpPr>
      <xdr:spPr>
        <a:xfrm>
          <a:off x="13652500" y="1328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171321</xdr:rowOff>
    </xdr:from>
    <xdr:ext cx="534377" cy="259045"/>
    <xdr:sp macro="" textlink="">
      <xdr:nvSpPr>
        <xdr:cNvPr id="644" name="テキスト ボックス 643"/>
        <xdr:cNvSpPr txBox="1"/>
      </xdr:nvSpPr>
      <xdr:spPr>
        <a:xfrm>
          <a:off x="13436111"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20244</xdr:rowOff>
    </xdr:from>
    <xdr:to>
      <xdr:col>67</xdr:col>
      <xdr:colOff>101600</xdr:colOff>
      <xdr:row>78</xdr:row>
      <xdr:rowOff>121844</xdr:rowOff>
    </xdr:to>
    <xdr:sp macro="" textlink="">
      <xdr:nvSpPr>
        <xdr:cNvPr id="645" name="フローチャート: 判断 644"/>
        <xdr:cNvSpPr/>
      </xdr:nvSpPr>
      <xdr:spPr>
        <a:xfrm>
          <a:off x="12763500" y="1339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112971</xdr:rowOff>
    </xdr:from>
    <xdr:ext cx="469744" cy="259045"/>
    <xdr:sp macro="" textlink="">
      <xdr:nvSpPr>
        <xdr:cNvPr id="646" name="テキスト ボックス 645"/>
        <xdr:cNvSpPr txBox="1"/>
      </xdr:nvSpPr>
      <xdr:spPr>
        <a:xfrm>
          <a:off x="12579428" y="1348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120295</xdr:rowOff>
    </xdr:from>
    <xdr:to>
      <xdr:col>85</xdr:col>
      <xdr:colOff>177800</xdr:colOff>
      <xdr:row>79</xdr:row>
      <xdr:rowOff>50445</xdr:rowOff>
    </xdr:to>
    <xdr:sp macro="" textlink="">
      <xdr:nvSpPr>
        <xdr:cNvPr id="652" name="楕円 651"/>
        <xdr:cNvSpPr/>
      </xdr:nvSpPr>
      <xdr:spPr>
        <a:xfrm>
          <a:off x="16268700" y="134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35222</xdr:rowOff>
    </xdr:from>
    <xdr:ext cx="469744" cy="259045"/>
    <xdr:sp macro="" textlink="">
      <xdr:nvSpPr>
        <xdr:cNvPr id="653" name="災害復旧費該当値テキスト"/>
        <xdr:cNvSpPr txBox="1"/>
      </xdr:nvSpPr>
      <xdr:spPr>
        <a:xfrm>
          <a:off x="16370300" y="134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160680</xdr:rowOff>
    </xdr:from>
    <xdr:to>
      <xdr:col>76</xdr:col>
      <xdr:colOff>165100</xdr:colOff>
      <xdr:row>79</xdr:row>
      <xdr:rowOff>90830</xdr:rowOff>
    </xdr:to>
    <xdr:sp macro="" textlink="">
      <xdr:nvSpPr>
        <xdr:cNvPr id="656" name="楕円 655"/>
        <xdr:cNvSpPr/>
      </xdr:nvSpPr>
      <xdr:spPr>
        <a:xfrm>
          <a:off x="14541500" y="135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81957</xdr:rowOff>
    </xdr:from>
    <xdr:ext cx="378565" cy="259045"/>
    <xdr:sp macro="" textlink="">
      <xdr:nvSpPr>
        <xdr:cNvPr id="657" name="テキスト ボックス 656"/>
        <xdr:cNvSpPr txBox="1"/>
      </xdr:nvSpPr>
      <xdr:spPr>
        <a:xfrm>
          <a:off x="14403017" y="13626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92652</xdr:rowOff>
    </xdr:from>
    <xdr:to>
      <xdr:col>72</xdr:col>
      <xdr:colOff>38100</xdr:colOff>
      <xdr:row>75</xdr:row>
      <xdr:rowOff>22802</xdr:rowOff>
    </xdr:to>
    <xdr:sp macro="" textlink="">
      <xdr:nvSpPr>
        <xdr:cNvPr id="658" name="楕円 657"/>
        <xdr:cNvSpPr/>
      </xdr:nvSpPr>
      <xdr:spPr>
        <a:xfrm>
          <a:off x="13652500" y="127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39329</xdr:rowOff>
    </xdr:from>
    <xdr:ext cx="534377" cy="259045"/>
    <xdr:sp macro="" textlink="">
      <xdr:nvSpPr>
        <xdr:cNvPr id="659" name="テキスト ボックス 658"/>
        <xdr:cNvSpPr txBox="1"/>
      </xdr:nvSpPr>
      <xdr:spPr>
        <a:xfrm>
          <a:off x="13436111" y="1255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106540</xdr:rowOff>
    </xdr:from>
    <xdr:to>
      <xdr:col>67</xdr:col>
      <xdr:colOff>101600</xdr:colOff>
      <xdr:row>71</xdr:row>
      <xdr:rowOff>36690</xdr:rowOff>
    </xdr:to>
    <xdr:sp macro="" textlink="">
      <xdr:nvSpPr>
        <xdr:cNvPr id="660" name="楕円 659"/>
        <xdr:cNvSpPr/>
      </xdr:nvSpPr>
      <xdr:spPr>
        <a:xfrm>
          <a:off x="12763500" y="121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53217</xdr:rowOff>
    </xdr:from>
    <xdr:ext cx="534377" cy="259045"/>
    <xdr:sp macro="" textlink="">
      <xdr:nvSpPr>
        <xdr:cNvPr id="661" name="テキスト ボックス 660"/>
        <xdr:cNvSpPr txBox="1"/>
      </xdr:nvSpPr>
      <xdr:spPr>
        <a:xfrm>
          <a:off x="12547111" y="1188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74943</xdr:rowOff>
    </xdr:from>
    <xdr:to>
      <xdr:col>85</xdr:col>
      <xdr:colOff>126364</xdr:colOff>
      <xdr:row>98</xdr:row>
      <xdr:rowOff>116853</xdr:rowOff>
    </xdr:to>
    <xdr:cxnSp macro="">
      <xdr:nvCxnSpPr>
        <xdr:cNvPr id="686" name="直線コネクタ 685"/>
        <xdr:cNvCxnSpPr/>
      </xdr:nvCxnSpPr>
      <xdr:spPr>
        <a:xfrm flipV="1">
          <a:off x="16317595" y="15505443"/>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120680</xdr:rowOff>
    </xdr:from>
    <xdr:ext cx="534377" cy="259045"/>
    <xdr:sp macro="" textlink="">
      <xdr:nvSpPr>
        <xdr:cNvPr id="687" name="公債費最小値テキスト"/>
        <xdr:cNvSpPr txBox="1"/>
      </xdr:nvSpPr>
      <xdr:spPr>
        <a:xfrm>
          <a:off x="16370300" y="1692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116853</xdr:rowOff>
    </xdr:from>
    <xdr:to>
      <xdr:col>86</xdr:col>
      <xdr:colOff>25400</xdr:colOff>
      <xdr:row>98</xdr:row>
      <xdr:rowOff>116853</xdr:rowOff>
    </xdr:to>
    <xdr:cxnSp macro="">
      <xdr:nvCxnSpPr>
        <xdr:cNvPr id="688" name="直線コネクタ 687"/>
        <xdr:cNvCxnSpPr/>
      </xdr:nvCxnSpPr>
      <xdr:spPr>
        <a:xfrm>
          <a:off x="16230600" y="1691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21620</xdr:rowOff>
    </xdr:from>
    <xdr:ext cx="599010" cy="259045"/>
    <xdr:sp macro="" textlink="">
      <xdr:nvSpPr>
        <xdr:cNvPr id="689" name="公債費最大値テキスト"/>
        <xdr:cNvSpPr txBox="1"/>
      </xdr:nvSpPr>
      <xdr:spPr>
        <a:xfrm>
          <a:off x="16370300" y="1528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149,099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74943</xdr:rowOff>
    </xdr:from>
    <xdr:to>
      <xdr:col>86</xdr:col>
      <xdr:colOff>25400</xdr:colOff>
      <xdr:row>90</xdr:row>
      <xdr:rowOff>74943</xdr:rowOff>
    </xdr:to>
    <xdr:cxnSp macro="">
      <xdr:nvCxnSpPr>
        <xdr:cNvPr id="690" name="直線コネクタ 689"/>
        <xdr:cNvCxnSpPr/>
      </xdr:nvCxnSpPr>
      <xdr:spPr>
        <a:xfrm>
          <a:off x="16230600" y="155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48095</xdr:rowOff>
    </xdr:from>
    <xdr:to>
      <xdr:col>85</xdr:col>
      <xdr:colOff>127000</xdr:colOff>
      <xdr:row>98</xdr:row>
      <xdr:rowOff>44235</xdr:rowOff>
    </xdr:to>
    <xdr:cxnSp macro="">
      <xdr:nvCxnSpPr>
        <xdr:cNvPr id="691" name="直線コネクタ 690"/>
        <xdr:cNvCxnSpPr/>
      </xdr:nvCxnSpPr>
      <xdr:spPr>
        <a:xfrm flipV="1">
          <a:off x="15481300" y="16678745"/>
          <a:ext cx="838200" cy="1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59986</xdr:rowOff>
    </xdr:from>
    <xdr:ext cx="534377" cy="259045"/>
    <xdr:sp macro="" textlink="">
      <xdr:nvSpPr>
        <xdr:cNvPr id="692" name="公債費平均値テキスト"/>
        <xdr:cNvSpPr txBox="1"/>
      </xdr:nvSpPr>
      <xdr:spPr>
        <a:xfrm>
          <a:off x="16370300" y="16176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37109</xdr:rowOff>
    </xdr:from>
    <xdr:to>
      <xdr:col>85</xdr:col>
      <xdr:colOff>177800</xdr:colOff>
      <xdr:row>95</xdr:row>
      <xdr:rowOff>138709</xdr:rowOff>
    </xdr:to>
    <xdr:sp macro="" textlink="">
      <xdr:nvSpPr>
        <xdr:cNvPr id="693" name="フローチャート: 判断 692"/>
        <xdr:cNvSpPr/>
      </xdr:nvSpPr>
      <xdr:spPr>
        <a:xfrm>
          <a:off x="16268700" y="1632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44235</xdr:rowOff>
    </xdr:from>
    <xdr:to>
      <xdr:col>81</xdr:col>
      <xdr:colOff>50800</xdr:colOff>
      <xdr:row>98</xdr:row>
      <xdr:rowOff>45352</xdr:rowOff>
    </xdr:to>
    <xdr:cxnSp macro="">
      <xdr:nvCxnSpPr>
        <xdr:cNvPr id="694" name="直線コネクタ 693"/>
        <xdr:cNvCxnSpPr/>
      </xdr:nvCxnSpPr>
      <xdr:spPr>
        <a:xfrm flipV="1">
          <a:off x="14592300" y="16846335"/>
          <a:ext cx="889000" cy="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74510</xdr:rowOff>
    </xdr:from>
    <xdr:to>
      <xdr:col>81</xdr:col>
      <xdr:colOff>101600</xdr:colOff>
      <xdr:row>96</xdr:row>
      <xdr:rowOff>4660</xdr:rowOff>
    </xdr:to>
    <xdr:sp macro="" textlink="">
      <xdr:nvSpPr>
        <xdr:cNvPr id="695" name="フローチャート: 判断 694"/>
        <xdr:cNvSpPr/>
      </xdr:nvSpPr>
      <xdr:spPr>
        <a:xfrm>
          <a:off x="15430500" y="1636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21187</xdr:rowOff>
    </xdr:from>
    <xdr:ext cx="534377" cy="259045"/>
    <xdr:sp macro="" textlink="">
      <xdr:nvSpPr>
        <xdr:cNvPr id="696" name="テキスト ボックス 695"/>
        <xdr:cNvSpPr txBox="1"/>
      </xdr:nvSpPr>
      <xdr:spPr>
        <a:xfrm>
          <a:off x="15214111" y="1613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45352</xdr:rowOff>
    </xdr:from>
    <xdr:to>
      <xdr:col>76</xdr:col>
      <xdr:colOff>114300</xdr:colOff>
      <xdr:row>98</xdr:row>
      <xdr:rowOff>69228</xdr:rowOff>
    </xdr:to>
    <xdr:cxnSp macro="">
      <xdr:nvCxnSpPr>
        <xdr:cNvPr id="697" name="直線コネクタ 696"/>
        <xdr:cNvCxnSpPr/>
      </xdr:nvCxnSpPr>
      <xdr:spPr>
        <a:xfrm flipV="1">
          <a:off x="13703300" y="16847452"/>
          <a:ext cx="889000" cy="2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110643</xdr:rowOff>
    </xdr:from>
    <xdr:to>
      <xdr:col>76</xdr:col>
      <xdr:colOff>165100</xdr:colOff>
      <xdr:row>96</xdr:row>
      <xdr:rowOff>40793</xdr:rowOff>
    </xdr:to>
    <xdr:sp macro="" textlink="">
      <xdr:nvSpPr>
        <xdr:cNvPr id="698" name="フローチャート: 判断 697"/>
        <xdr:cNvSpPr/>
      </xdr:nvSpPr>
      <xdr:spPr>
        <a:xfrm>
          <a:off x="145415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57320</xdr:rowOff>
    </xdr:from>
    <xdr:ext cx="534377" cy="259045"/>
    <xdr:sp macro="" textlink="">
      <xdr:nvSpPr>
        <xdr:cNvPr id="699" name="テキスト ボックス 698"/>
        <xdr:cNvSpPr txBox="1"/>
      </xdr:nvSpPr>
      <xdr:spPr>
        <a:xfrm>
          <a:off x="14325111" y="1617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58902</xdr:rowOff>
    </xdr:from>
    <xdr:to>
      <xdr:col>71</xdr:col>
      <xdr:colOff>177800</xdr:colOff>
      <xdr:row>98</xdr:row>
      <xdr:rowOff>69228</xdr:rowOff>
    </xdr:to>
    <xdr:cxnSp macro="">
      <xdr:nvCxnSpPr>
        <xdr:cNvPr id="700" name="直線コネクタ 699"/>
        <xdr:cNvCxnSpPr/>
      </xdr:nvCxnSpPr>
      <xdr:spPr>
        <a:xfrm>
          <a:off x="12814300" y="16861002"/>
          <a:ext cx="889000" cy="1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135293</xdr:rowOff>
    </xdr:from>
    <xdr:to>
      <xdr:col>72</xdr:col>
      <xdr:colOff>38100</xdr:colOff>
      <xdr:row>96</xdr:row>
      <xdr:rowOff>65443</xdr:rowOff>
    </xdr:to>
    <xdr:sp macro="" textlink="">
      <xdr:nvSpPr>
        <xdr:cNvPr id="701" name="フローチャート: 判断 700"/>
        <xdr:cNvSpPr/>
      </xdr:nvSpPr>
      <xdr:spPr>
        <a:xfrm>
          <a:off x="13652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81970</xdr:rowOff>
    </xdr:from>
    <xdr:ext cx="534377" cy="259045"/>
    <xdr:sp macro="" textlink="">
      <xdr:nvSpPr>
        <xdr:cNvPr id="702" name="テキスト ボックス 701"/>
        <xdr:cNvSpPr txBox="1"/>
      </xdr:nvSpPr>
      <xdr:spPr>
        <a:xfrm>
          <a:off x="13436111" y="161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99098</xdr:rowOff>
    </xdr:from>
    <xdr:to>
      <xdr:col>67</xdr:col>
      <xdr:colOff>101600</xdr:colOff>
      <xdr:row>96</xdr:row>
      <xdr:rowOff>29248</xdr:rowOff>
    </xdr:to>
    <xdr:sp macro="" textlink="">
      <xdr:nvSpPr>
        <xdr:cNvPr id="703" name="フローチャート: 判断 702"/>
        <xdr:cNvSpPr/>
      </xdr:nvSpPr>
      <xdr:spPr>
        <a:xfrm>
          <a:off x="12763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45775</xdr:rowOff>
    </xdr:from>
    <xdr:ext cx="534377" cy="259045"/>
    <xdr:sp macro="" textlink="">
      <xdr:nvSpPr>
        <xdr:cNvPr id="704" name="テキスト ボックス 703"/>
        <xdr:cNvSpPr txBox="1"/>
      </xdr:nvSpPr>
      <xdr:spPr>
        <a:xfrm>
          <a:off x="12547111" y="161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168745</xdr:rowOff>
    </xdr:from>
    <xdr:to>
      <xdr:col>85</xdr:col>
      <xdr:colOff>177800</xdr:colOff>
      <xdr:row>97</xdr:row>
      <xdr:rowOff>98895</xdr:rowOff>
    </xdr:to>
    <xdr:sp macro="" textlink="">
      <xdr:nvSpPr>
        <xdr:cNvPr id="710" name="楕円 709"/>
        <xdr:cNvSpPr/>
      </xdr:nvSpPr>
      <xdr:spPr>
        <a:xfrm>
          <a:off x="16268700" y="166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147172</xdr:rowOff>
    </xdr:from>
    <xdr:ext cx="534377" cy="259045"/>
    <xdr:sp macro="" textlink="">
      <xdr:nvSpPr>
        <xdr:cNvPr id="711" name="公債費該当値テキスト"/>
        <xdr:cNvSpPr txBox="1"/>
      </xdr:nvSpPr>
      <xdr:spPr>
        <a:xfrm>
          <a:off x="16370300" y="166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164885</xdr:rowOff>
    </xdr:from>
    <xdr:to>
      <xdr:col>81</xdr:col>
      <xdr:colOff>101600</xdr:colOff>
      <xdr:row>98</xdr:row>
      <xdr:rowOff>95035</xdr:rowOff>
    </xdr:to>
    <xdr:sp macro="" textlink="">
      <xdr:nvSpPr>
        <xdr:cNvPr id="712" name="楕円 711"/>
        <xdr:cNvSpPr/>
      </xdr:nvSpPr>
      <xdr:spPr>
        <a:xfrm>
          <a:off x="15430500" y="1679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86162</xdr:rowOff>
    </xdr:from>
    <xdr:ext cx="534377" cy="259045"/>
    <xdr:sp macro="" textlink="">
      <xdr:nvSpPr>
        <xdr:cNvPr id="713" name="テキスト ボックス 712"/>
        <xdr:cNvSpPr txBox="1"/>
      </xdr:nvSpPr>
      <xdr:spPr>
        <a:xfrm>
          <a:off x="15214111" y="1688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166002</xdr:rowOff>
    </xdr:from>
    <xdr:to>
      <xdr:col>76</xdr:col>
      <xdr:colOff>165100</xdr:colOff>
      <xdr:row>98</xdr:row>
      <xdr:rowOff>96152</xdr:rowOff>
    </xdr:to>
    <xdr:sp macro="" textlink="">
      <xdr:nvSpPr>
        <xdr:cNvPr id="714" name="楕円 713"/>
        <xdr:cNvSpPr/>
      </xdr:nvSpPr>
      <xdr:spPr>
        <a:xfrm>
          <a:off x="14541500" y="1679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87279</xdr:rowOff>
    </xdr:from>
    <xdr:ext cx="534377" cy="259045"/>
    <xdr:sp macro="" textlink="">
      <xdr:nvSpPr>
        <xdr:cNvPr id="715" name="テキスト ボックス 714"/>
        <xdr:cNvSpPr txBox="1"/>
      </xdr:nvSpPr>
      <xdr:spPr>
        <a:xfrm>
          <a:off x="14325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18428</xdr:rowOff>
    </xdr:from>
    <xdr:to>
      <xdr:col>72</xdr:col>
      <xdr:colOff>38100</xdr:colOff>
      <xdr:row>98</xdr:row>
      <xdr:rowOff>120028</xdr:rowOff>
    </xdr:to>
    <xdr:sp macro="" textlink="">
      <xdr:nvSpPr>
        <xdr:cNvPr id="716" name="楕円 715"/>
        <xdr:cNvSpPr/>
      </xdr:nvSpPr>
      <xdr:spPr>
        <a:xfrm>
          <a:off x="13652500" y="168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111155</xdr:rowOff>
    </xdr:from>
    <xdr:ext cx="534377" cy="259045"/>
    <xdr:sp macro="" textlink="">
      <xdr:nvSpPr>
        <xdr:cNvPr id="717" name="テキスト ボックス 716"/>
        <xdr:cNvSpPr txBox="1"/>
      </xdr:nvSpPr>
      <xdr:spPr>
        <a:xfrm>
          <a:off x="13436111" y="1691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8102</xdr:rowOff>
    </xdr:from>
    <xdr:to>
      <xdr:col>67</xdr:col>
      <xdr:colOff>101600</xdr:colOff>
      <xdr:row>98</xdr:row>
      <xdr:rowOff>109702</xdr:rowOff>
    </xdr:to>
    <xdr:sp macro="" textlink="">
      <xdr:nvSpPr>
        <xdr:cNvPr id="718" name="楕円 717"/>
        <xdr:cNvSpPr/>
      </xdr:nvSpPr>
      <xdr:spPr>
        <a:xfrm>
          <a:off x="12763500" y="1681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100829</xdr:rowOff>
    </xdr:from>
    <xdr:ext cx="534377" cy="259045"/>
    <xdr:sp macro="" textlink="">
      <xdr:nvSpPr>
        <xdr:cNvPr id="719" name="テキスト ボックス 718"/>
        <xdr:cNvSpPr txBox="1"/>
      </xdr:nvSpPr>
      <xdr:spPr>
        <a:xfrm>
          <a:off x="12547111" y="1690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3" name="テキスト ボックス 732"/>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111354</xdr:rowOff>
    </xdr:from>
    <xdr:to>
      <xdr:col>116</xdr:col>
      <xdr:colOff>62864</xdr:colOff>
      <xdr:row>38</xdr:row>
      <xdr:rowOff>139700</xdr:rowOff>
    </xdr:to>
    <xdr:cxnSp macro="">
      <xdr:nvCxnSpPr>
        <xdr:cNvPr id="741" name="直線コネクタ 740"/>
        <xdr:cNvCxnSpPr/>
      </xdr:nvCxnSpPr>
      <xdr:spPr>
        <a:xfrm flipV="1">
          <a:off x="22159595" y="5254854"/>
          <a:ext cx="1269" cy="139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58031</xdr:rowOff>
    </xdr:from>
    <xdr:ext cx="469744" cy="259045"/>
    <xdr:sp macro="" textlink="">
      <xdr:nvSpPr>
        <xdr:cNvPr id="744" name="諸支出金最大値テキスト"/>
        <xdr:cNvSpPr txBox="1"/>
      </xdr:nvSpPr>
      <xdr:spPr>
        <a:xfrm>
          <a:off x="22212300" y="503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111354</xdr:rowOff>
    </xdr:from>
    <xdr:to>
      <xdr:col>116</xdr:col>
      <xdr:colOff>152400</xdr:colOff>
      <xdr:row>30</xdr:row>
      <xdr:rowOff>111354</xdr:rowOff>
    </xdr:to>
    <xdr:cxnSp macro="">
      <xdr:nvCxnSpPr>
        <xdr:cNvPr id="745" name="直線コネクタ 744"/>
        <xdr:cNvCxnSpPr/>
      </xdr:nvCxnSpPr>
      <xdr:spPr>
        <a:xfrm>
          <a:off x="22072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161612</xdr:rowOff>
    </xdr:from>
    <xdr:ext cx="378565" cy="259045"/>
    <xdr:sp macro="" textlink="">
      <xdr:nvSpPr>
        <xdr:cNvPr id="747" name="諸支出金平均値テキスト"/>
        <xdr:cNvSpPr txBox="1"/>
      </xdr:nvSpPr>
      <xdr:spPr>
        <a:xfrm>
          <a:off x="22212300" y="63338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138735</xdr:rowOff>
    </xdr:from>
    <xdr:to>
      <xdr:col>116</xdr:col>
      <xdr:colOff>114300</xdr:colOff>
      <xdr:row>38</xdr:row>
      <xdr:rowOff>68885</xdr:rowOff>
    </xdr:to>
    <xdr:sp macro="" textlink="">
      <xdr:nvSpPr>
        <xdr:cNvPr id="748" name="フローチャート: 判断 747"/>
        <xdr:cNvSpPr/>
      </xdr:nvSpPr>
      <xdr:spPr>
        <a:xfrm>
          <a:off x="22110700" y="64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2032</xdr:rowOff>
    </xdr:from>
    <xdr:to>
      <xdr:col>112</xdr:col>
      <xdr:colOff>38100</xdr:colOff>
      <xdr:row>38</xdr:row>
      <xdr:rowOff>103632</xdr:rowOff>
    </xdr:to>
    <xdr:sp macro="" textlink="">
      <xdr:nvSpPr>
        <xdr:cNvPr id="750" name="フローチャート: 判断 749"/>
        <xdr:cNvSpPr/>
      </xdr:nvSpPr>
      <xdr:spPr>
        <a:xfrm>
          <a:off x="21272500" y="651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120159</xdr:rowOff>
    </xdr:from>
    <xdr:ext cx="313932" cy="259045"/>
    <xdr:sp macro="" textlink="">
      <xdr:nvSpPr>
        <xdr:cNvPr id="751" name="テキスト ボックス 750"/>
        <xdr:cNvSpPr txBox="1"/>
      </xdr:nvSpPr>
      <xdr:spPr>
        <a:xfrm>
          <a:off x="21166333" y="62923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85242</xdr:rowOff>
    </xdr:from>
    <xdr:to>
      <xdr:col>107</xdr:col>
      <xdr:colOff>101600</xdr:colOff>
      <xdr:row>39</xdr:row>
      <xdr:rowOff>15392</xdr:rowOff>
    </xdr:to>
    <xdr:sp macro="" textlink="">
      <xdr:nvSpPr>
        <xdr:cNvPr id="753" name="フローチャート: 判断 752"/>
        <xdr:cNvSpPr/>
      </xdr:nvSpPr>
      <xdr:spPr>
        <a:xfrm>
          <a:off x="20383500" y="660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31919</xdr:rowOff>
    </xdr:from>
    <xdr:ext cx="249299" cy="259045"/>
    <xdr:sp macro="" textlink="">
      <xdr:nvSpPr>
        <xdr:cNvPr id="754" name="テキスト ボックス 753"/>
        <xdr:cNvSpPr txBox="1"/>
      </xdr:nvSpPr>
      <xdr:spPr>
        <a:xfrm>
          <a:off x="20309650" y="63755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78842</xdr:rowOff>
    </xdr:from>
    <xdr:to>
      <xdr:col>102</xdr:col>
      <xdr:colOff>165100</xdr:colOff>
      <xdr:row>39</xdr:row>
      <xdr:rowOff>8992</xdr:rowOff>
    </xdr:to>
    <xdr:sp macro="" textlink="">
      <xdr:nvSpPr>
        <xdr:cNvPr id="756" name="フローチャート: 判断 755"/>
        <xdr:cNvSpPr/>
      </xdr:nvSpPr>
      <xdr:spPr>
        <a:xfrm>
          <a:off x="194945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25519</xdr:rowOff>
    </xdr:from>
    <xdr:ext cx="313932" cy="259045"/>
    <xdr:sp macro="" textlink="">
      <xdr:nvSpPr>
        <xdr:cNvPr id="757" name="テキスト ボックス 756"/>
        <xdr:cNvSpPr txBox="1"/>
      </xdr:nvSpPr>
      <xdr:spPr>
        <a:xfrm>
          <a:off x="19388333" y="6369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59639</xdr:rowOff>
    </xdr:from>
    <xdr:to>
      <xdr:col>98</xdr:col>
      <xdr:colOff>38100</xdr:colOff>
      <xdr:row>38</xdr:row>
      <xdr:rowOff>161239</xdr:rowOff>
    </xdr:to>
    <xdr:sp macro="" textlink="">
      <xdr:nvSpPr>
        <xdr:cNvPr id="758" name="フローチャート: 判断 757"/>
        <xdr:cNvSpPr/>
      </xdr:nvSpPr>
      <xdr:spPr>
        <a:xfrm>
          <a:off x="18605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6316</xdr:rowOff>
    </xdr:from>
    <xdr:ext cx="313932" cy="259045"/>
    <xdr:sp macro="" textlink="">
      <xdr:nvSpPr>
        <xdr:cNvPr id="759" name="テキスト ボックス 758"/>
        <xdr:cNvSpPr txBox="1"/>
      </xdr:nvSpPr>
      <xdr:spPr>
        <a:xfrm>
          <a:off x="18499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総務費については</a:t>
          </a:r>
          <a:r>
            <a:rPr kumimoji="1" lang="ja-JP" altLang="en-US" sz="1100">
              <a:solidFill>
                <a:schemeClr val="dk1"/>
              </a:solidFill>
              <a:effectLst/>
              <a:latin typeface="+mn-lt"/>
              <a:ea typeface="+mn-ea"/>
              <a:cs typeface="+mn-cs"/>
            </a:rPr>
            <a:t>前年度に</a:t>
          </a:r>
          <a:r>
            <a:rPr kumimoji="1" lang="ja-JP" altLang="ja-JP" sz="1100">
              <a:solidFill>
                <a:schemeClr val="dk1"/>
              </a:solidFill>
              <a:effectLst/>
              <a:latin typeface="+mn-lt"/>
              <a:ea typeface="+mn-ea"/>
              <a:cs typeface="+mn-cs"/>
            </a:rPr>
            <a:t>役場庁舎建設事業</a:t>
          </a:r>
          <a:r>
            <a:rPr kumimoji="1" lang="ja-JP" altLang="en-US" sz="1100">
              <a:solidFill>
                <a:schemeClr val="dk1"/>
              </a:solidFill>
              <a:effectLst/>
              <a:latin typeface="+mn-lt"/>
              <a:ea typeface="+mn-ea"/>
              <a:cs typeface="+mn-cs"/>
            </a:rPr>
            <a:t>が完了したことにより減少</a:t>
          </a:r>
          <a:r>
            <a:rPr kumimoji="1" lang="ja-JP" altLang="ja-JP" sz="1100">
              <a:solidFill>
                <a:schemeClr val="dk1"/>
              </a:solidFill>
              <a:effectLst/>
              <a:latin typeface="+mn-lt"/>
              <a:ea typeface="+mn-ea"/>
              <a:cs typeface="+mn-cs"/>
            </a:rPr>
            <a:t>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衛生費については前年度に特別定額給費金事業を実施したため減少している。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災害復旧費については１２月の強風災害によるもの。</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農林水産費については前年度に</a:t>
          </a:r>
          <a:r>
            <a:rPr kumimoji="1" lang="ja-JP" altLang="ja-JP" sz="1100">
              <a:solidFill>
                <a:schemeClr val="dk1"/>
              </a:solidFill>
              <a:effectLst/>
              <a:latin typeface="+mn-lt"/>
              <a:ea typeface="+mn-ea"/>
              <a:cs typeface="+mn-cs"/>
            </a:rPr>
            <a:t>畜産・酪農収益力強化整備等特別対策事業補助金</a:t>
          </a:r>
          <a:r>
            <a:rPr kumimoji="1" lang="ja-JP" altLang="en-US" sz="1100">
              <a:solidFill>
                <a:schemeClr val="dk1"/>
              </a:solidFill>
              <a:effectLst/>
              <a:latin typeface="+mn-lt"/>
              <a:ea typeface="+mn-ea"/>
              <a:cs typeface="+mn-cs"/>
            </a:rPr>
            <a:t>を実施</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ため減少</a:t>
          </a:r>
          <a:r>
            <a:rPr kumimoji="1" lang="ja-JP" altLang="ja-JP" sz="1100">
              <a:solidFill>
                <a:schemeClr val="dk1"/>
              </a:solidFill>
              <a:effectLst/>
              <a:latin typeface="+mn-lt"/>
              <a:ea typeface="+mn-ea"/>
              <a:cs typeface="+mn-cs"/>
            </a:rPr>
            <a:t>している。</a:t>
          </a:r>
          <a:endParaRPr lang="ja-JP" altLang="ja-JP">
            <a:effectLst/>
          </a:endParaRPr>
        </a:p>
        <a:p>
          <a:r>
            <a:rPr kumimoji="1" lang="ja-JP" altLang="en-US" sz="1100">
              <a:solidFill>
                <a:schemeClr val="dk1"/>
              </a:solidFill>
              <a:effectLst/>
              <a:latin typeface="+mn-lt"/>
              <a:ea typeface="+mn-ea"/>
              <a:cs typeface="+mn-cs"/>
            </a:rPr>
            <a:t>公債費については類似団体平均から低い水準ではあるが、今後、町営プール建設事業などの借入を控えていることから、以降の新規発行の地方債を最小限に抑え、緊急度や住民ニーズを的確に把握した事業の選択実施に努める</a:t>
          </a:r>
          <a:endParaRPr kumimoji="1" lang="en-US" altLang="ja-JP" sz="1100">
            <a:solidFill>
              <a:schemeClr val="dk1"/>
            </a:solidFill>
            <a:effectLst/>
            <a:latin typeface="+mn-lt"/>
            <a:ea typeface="+mn-ea"/>
            <a:cs typeface="+mn-cs"/>
          </a:endParaRPr>
        </a:p>
        <a:p>
          <a:endParaRPr lang="en-US"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北海道芽室町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標準財政規模に対する比率は、町税の好調もあり、昨年度より増となった。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実質収支額については黒字を維持している。</a:t>
          </a:r>
          <a:endParaRPr lang="ja-JP" altLang="ja-JP" sz="1400">
            <a:effectLst/>
          </a:endParaRPr>
        </a:p>
        <a:p>
          <a:r>
            <a:rPr kumimoji="1" lang="ja-JP" altLang="ja-JP" sz="1100">
              <a:solidFill>
                <a:schemeClr val="dk1"/>
              </a:solidFill>
              <a:effectLst/>
              <a:latin typeface="+mn-lt"/>
              <a:ea typeface="+mn-ea"/>
              <a:cs typeface="+mn-cs"/>
            </a:rPr>
            <a:t>　実質単年度収支についてはプラスとなったが、今後も厳しい財政状況が予測されるので、適切な運営を実施する。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北海道芽室町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公立芽室病院事業会計については、令和２年度</a:t>
          </a:r>
          <a:r>
            <a:rPr kumimoji="1" lang="ja-JP" altLang="en-US" sz="1100">
              <a:solidFill>
                <a:schemeClr val="dk1"/>
              </a:solidFill>
              <a:effectLst/>
              <a:latin typeface="+mn-lt"/>
              <a:ea typeface="+mn-ea"/>
              <a:cs typeface="+mn-cs"/>
            </a:rPr>
            <a:t>から引き続き</a:t>
          </a:r>
          <a:r>
            <a:rPr kumimoji="1" lang="ja-JP" altLang="ja-JP" sz="1100">
              <a:solidFill>
                <a:schemeClr val="dk1"/>
              </a:solidFill>
              <a:effectLst/>
              <a:latin typeface="+mn-lt"/>
              <a:ea typeface="+mn-ea"/>
              <a:cs typeface="+mn-cs"/>
            </a:rPr>
            <a:t>新型コロナウイルス関連の補助金が収入としてあり、プラスとなっている。今後も継続してマイナスとならないように、改革プランに基づいて病院経営の改善に努めていくことが必要である。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M18" sqref="AM18:AT18"/>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80</v>
      </c>
      <c r="C2" s="179"/>
      <c r="D2" s="180"/>
    </row>
    <row r="3" spans="1:119" ht="18.75" customHeight="1" thickBot="1" x14ac:dyDescent="0.2">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15721989</v>
      </c>
      <c r="BO4" s="488"/>
      <c r="BP4" s="488"/>
      <c r="BQ4" s="488"/>
      <c r="BR4" s="488"/>
      <c r="BS4" s="488"/>
      <c r="BT4" s="488"/>
      <c r="BU4" s="489"/>
      <c r="BV4" s="487">
        <v>19835808</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7.9</v>
      </c>
      <c r="CU4" s="628"/>
      <c r="CV4" s="628"/>
      <c r="CW4" s="628"/>
      <c r="CX4" s="628"/>
      <c r="CY4" s="628"/>
      <c r="CZ4" s="628"/>
      <c r="DA4" s="629"/>
      <c r="DB4" s="627">
        <v>5.3</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15051655</v>
      </c>
      <c r="BO5" s="459"/>
      <c r="BP5" s="459"/>
      <c r="BQ5" s="459"/>
      <c r="BR5" s="459"/>
      <c r="BS5" s="459"/>
      <c r="BT5" s="459"/>
      <c r="BU5" s="460"/>
      <c r="BV5" s="458">
        <v>19325328</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81.2</v>
      </c>
      <c r="CU5" s="456"/>
      <c r="CV5" s="456"/>
      <c r="CW5" s="456"/>
      <c r="CX5" s="456"/>
      <c r="CY5" s="456"/>
      <c r="CZ5" s="456"/>
      <c r="DA5" s="457"/>
      <c r="DB5" s="455">
        <v>82.2</v>
      </c>
      <c r="DC5" s="456"/>
      <c r="DD5" s="456"/>
      <c r="DE5" s="456"/>
      <c r="DF5" s="456"/>
      <c r="DG5" s="456"/>
      <c r="DH5" s="456"/>
      <c r="DI5" s="457"/>
    </row>
    <row r="6" spans="1:119" ht="18.75" customHeight="1" x14ac:dyDescent="0.15">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101</v>
      </c>
      <c r="AV6" s="517"/>
      <c r="AW6" s="517"/>
      <c r="AX6" s="517"/>
      <c r="AY6" s="472" t="s">
        <v>102</v>
      </c>
      <c r="AZ6" s="473"/>
      <c r="BA6" s="473"/>
      <c r="BB6" s="473"/>
      <c r="BC6" s="473"/>
      <c r="BD6" s="473"/>
      <c r="BE6" s="473"/>
      <c r="BF6" s="473"/>
      <c r="BG6" s="473"/>
      <c r="BH6" s="473"/>
      <c r="BI6" s="473"/>
      <c r="BJ6" s="473"/>
      <c r="BK6" s="473"/>
      <c r="BL6" s="473"/>
      <c r="BM6" s="474"/>
      <c r="BN6" s="458">
        <v>670334</v>
      </c>
      <c r="BO6" s="459"/>
      <c r="BP6" s="459"/>
      <c r="BQ6" s="459"/>
      <c r="BR6" s="459"/>
      <c r="BS6" s="459"/>
      <c r="BT6" s="459"/>
      <c r="BU6" s="460"/>
      <c r="BV6" s="458">
        <v>510480</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85.5</v>
      </c>
      <c r="CU6" s="602"/>
      <c r="CV6" s="602"/>
      <c r="CW6" s="602"/>
      <c r="CX6" s="602"/>
      <c r="CY6" s="602"/>
      <c r="CZ6" s="602"/>
      <c r="DA6" s="603"/>
      <c r="DB6" s="601">
        <v>85.5</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101</v>
      </c>
      <c r="AV7" s="517"/>
      <c r="AW7" s="517"/>
      <c r="AX7" s="517"/>
      <c r="AY7" s="472" t="s">
        <v>105</v>
      </c>
      <c r="AZ7" s="473"/>
      <c r="BA7" s="473"/>
      <c r="BB7" s="473"/>
      <c r="BC7" s="473"/>
      <c r="BD7" s="473"/>
      <c r="BE7" s="473"/>
      <c r="BF7" s="473"/>
      <c r="BG7" s="473"/>
      <c r="BH7" s="473"/>
      <c r="BI7" s="473"/>
      <c r="BJ7" s="473"/>
      <c r="BK7" s="473"/>
      <c r="BL7" s="473"/>
      <c r="BM7" s="474"/>
      <c r="BN7" s="458">
        <v>58365</v>
      </c>
      <c r="BO7" s="459"/>
      <c r="BP7" s="459"/>
      <c r="BQ7" s="459"/>
      <c r="BR7" s="459"/>
      <c r="BS7" s="459"/>
      <c r="BT7" s="459"/>
      <c r="BU7" s="460"/>
      <c r="BV7" s="458">
        <v>123354</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7725533</v>
      </c>
      <c r="CU7" s="459"/>
      <c r="CV7" s="459"/>
      <c r="CW7" s="459"/>
      <c r="CX7" s="459"/>
      <c r="CY7" s="459"/>
      <c r="CZ7" s="459"/>
      <c r="DA7" s="460"/>
      <c r="DB7" s="458">
        <v>7361260</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101</v>
      </c>
      <c r="AV8" s="517"/>
      <c r="AW8" s="517"/>
      <c r="AX8" s="517"/>
      <c r="AY8" s="472" t="s">
        <v>108</v>
      </c>
      <c r="AZ8" s="473"/>
      <c r="BA8" s="473"/>
      <c r="BB8" s="473"/>
      <c r="BC8" s="473"/>
      <c r="BD8" s="473"/>
      <c r="BE8" s="473"/>
      <c r="BF8" s="473"/>
      <c r="BG8" s="473"/>
      <c r="BH8" s="473"/>
      <c r="BI8" s="473"/>
      <c r="BJ8" s="473"/>
      <c r="BK8" s="473"/>
      <c r="BL8" s="473"/>
      <c r="BM8" s="474"/>
      <c r="BN8" s="458">
        <v>611969</v>
      </c>
      <c r="BO8" s="459"/>
      <c r="BP8" s="459"/>
      <c r="BQ8" s="459"/>
      <c r="BR8" s="459"/>
      <c r="BS8" s="459"/>
      <c r="BT8" s="459"/>
      <c r="BU8" s="460"/>
      <c r="BV8" s="458">
        <v>387126</v>
      </c>
      <c r="BW8" s="459"/>
      <c r="BX8" s="459"/>
      <c r="BY8" s="459"/>
      <c r="BZ8" s="459"/>
      <c r="CA8" s="459"/>
      <c r="CB8" s="459"/>
      <c r="CC8" s="460"/>
      <c r="CD8" s="498" t="s">
        <v>109</v>
      </c>
      <c r="CE8" s="418"/>
      <c r="CF8" s="418"/>
      <c r="CG8" s="418"/>
      <c r="CH8" s="418"/>
      <c r="CI8" s="418"/>
      <c r="CJ8" s="418"/>
      <c r="CK8" s="418"/>
      <c r="CL8" s="418"/>
      <c r="CM8" s="418"/>
      <c r="CN8" s="418"/>
      <c r="CO8" s="418"/>
      <c r="CP8" s="418"/>
      <c r="CQ8" s="418"/>
      <c r="CR8" s="418"/>
      <c r="CS8" s="499"/>
      <c r="CT8" s="561">
        <v>0.49</v>
      </c>
      <c r="CU8" s="562"/>
      <c r="CV8" s="562"/>
      <c r="CW8" s="562"/>
      <c r="CX8" s="562"/>
      <c r="CY8" s="562"/>
      <c r="CZ8" s="562"/>
      <c r="DA8" s="563"/>
      <c r="DB8" s="561">
        <v>0.5</v>
      </c>
      <c r="DC8" s="562"/>
      <c r="DD8" s="562"/>
      <c r="DE8" s="562"/>
      <c r="DF8" s="562"/>
      <c r="DG8" s="562"/>
      <c r="DH8" s="562"/>
      <c r="DI8" s="563"/>
    </row>
    <row r="9" spans="1:119" ht="18.75" customHeight="1" thickBot="1" x14ac:dyDescent="0.2">
      <c r="A9" s="178"/>
      <c r="B9" s="590" t="s">
        <v>110</v>
      </c>
      <c r="C9" s="591"/>
      <c r="D9" s="591"/>
      <c r="E9" s="591"/>
      <c r="F9" s="591"/>
      <c r="G9" s="591"/>
      <c r="H9" s="591"/>
      <c r="I9" s="591"/>
      <c r="J9" s="591"/>
      <c r="K9" s="509"/>
      <c r="L9" s="592" t="s">
        <v>111</v>
      </c>
      <c r="M9" s="593"/>
      <c r="N9" s="593"/>
      <c r="O9" s="593"/>
      <c r="P9" s="593"/>
      <c r="Q9" s="594"/>
      <c r="R9" s="595">
        <v>18048</v>
      </c>
      <c r="S9" s="596"/>
      <c r="T9" s="596"/>
      <c r="U9" s="596"/>
      <c r="V9" s="597"/>
      <c r="W9" s="527" t="s">
        <v>112</v>
      </c>
      <c r="X9" s="528"/>
      <c r="Y9" s="528"/>
      <c r="Z9" s="528"/>
      <c r="AA9" s="528"/>
      <c r="AB9" s="528"/>
      <c r="AC9" s="528"/>
      <c r="AD9" s="528"/>
      <c r="AE9" s="528"/>
      <c r="AF9" s="528"/>
      <c r="AG9" s="528"/>
      <c r="AH9" s="528"/>
      <c r="AI9" s="528"/>
      <c r="AJ9" s="528"/>
      <c r="AK9" s="528"/>
      <c r="AL9" s="598"/>
      <c r="AM9" s="515" t="s">
        <v>113</v>
      </c>
      <c r="AN9" s="415"/>
      <c r="AO9" s="415"/>
      <c r="AP9" s="415"/>
      <c r="AQ9" s="415"/>
      <c r="AR9" s="415"/>
      <c r="AS9" s="415"/>
      <c r="AT9" s="416"/>
      <c r="AU9" s="516" t="s">
        <v>101</v>
      </c>
      <c r="AV9" s="517"/>
      <c r="AW9" s="517"/>
      <c r="AX9" s="517"/>
      <c r="AY9" s="472" t="s">
        <v>114</v>
      </c>
      <c r="AZ9" s="473"/>
      <c r="BA9" s="473"/>
      <c r="BB9" s="473"/>
      <c r="BC9" s="473"/>
      <c r="BD9" s="473"/>
      <c r="BE9" s="473"/>
      <c r="BF9" s="473"/>
      <c r="BG9" s="473"/>
      <c r="BH9" s="473"/>
      <c r="BI9" s="473"/>
      <c r="BJ9" s="473"/>
      <c r="BK9" s="473"/>
      <c r="BL9" s="473"/>
      <c r="BM9" s="474"/>
      <c r="BN9" s="458">
        <v>224843</v>
      </c>
      <c r="BO9" s="459"/>
      <c r="BP9" s="459"/>
      <c r="BQ9" s="459"/>
      <c r="BR9" s="459"/>
      <c r="BS9" s="459"/>
      <c r="BT9" s="459"/>
      <c r="BU9" s="460"/>
      <c r="BV9" s="458">
        <v>23338</v>
      </c>
      <c r="BW9" s="459"/>
      <c r="BX9" s="459"/>
      <c r="BY9" s="459"/>
      <c r="BZ9" s="459"/>
      <c r="CA9" s="459"/>
      <c r="CB9" s="459"/>
      <c r="CC9" s="460"/>
      <c r="CD9" s="498" t="s">
        <v>115</v>
      </c>
      <c r="CE9" s="418"/>
      <c r="CF9" s="418"/>
      <c r="CG9" s="418"/>
      <c r="CH9" s="418"/>
      <c r="CI9" s="418"/>
      <c r="CJ9" s="418"/>
      <c r="CK9" s="418"/>
      <c r="CL9" s="418"/>
      <c r="CM9" s="418"/>
      <c r="CN9" s="418"/>
      <c r="CO9" s="418"/>
      <c r="CP9" s="418"/>
      <c r="CQ9" s="418"/>
      <c r="CR9" s="418"/>
      <c r="CS9" s="499"/>
      <c r="CT9" s="455">
        <v>10.6</v>
      </c>
      <c r="CU9" s="456"/>
      <c r="CV9" s="456"/>
      <c r="CW9" s="456"/>
      <c r="CX9" s="456"/>
      <c r="CY9" s="456"/>
      <c r="CZ9" s="456"/>
      <c r="DA9" s="457"/>
      <c r="DB9" s="455">
        <v>9.1</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116</v>
      </c>
      <c r="M10" s="415"/>
      <c r="N10" s="415"/>
      <c r="O10" s="415"/>
      <c r="P10" s="415"/>
      <c r="Q10" s="416"/>
      <c r="R10" s="411">
        <v>18484</v>
      </c>
      <c r="S10" s="412"/>
      <c r="T10" s="412"/>
      <c r="U10" s="412"/>
      <c r="V10" s="471"/>
      <c r="W10" s="599"/>
      <c r="X10" s="409"/>
      <c r="Y10" s="409"/>
      <c r="Z10" s="409"/>
      <c r="AA10" s="409"/>
      <c r="AB10" s="409"/>
      <c r="AC10" s="409"/>
      <c r="AD10" s="409"/>
      <c r="AE10" s="409"/>
      <c r="AF10" s="409"/>
      <c r="AG10" s="409"/>
      <c r="AH10" s="409"/>
      <c r="AI10" s="409"/>
      <c r="AJ10" s="409"/>
      <c r="AK10" s="409"/>
      <c r="AL10" s="600"/>
      <c r="AM10" s="515" t="s">
        <v>117</v>
      </c>
      <c r="AN10" s="415"/>
      <c r="AO10" s="415"/>
      <c r="AP10" s="415"/>
      <c r="AQ10" s="415"/>
      <c r="AR10" s="415"/>
      <c r="AS10" s="415"/>
      <c r="AT10" s="416"/>
      <c r="AU10" s="516" t="s">
        <v>118</v>
      </c>
      <c r="AV10" s="517"/>
      <c r="AW10" s="517"/>
      <c r="AX10" s="517"/>
      <c r="AY10" s="472" t="s">
        <v>119</v>
      </c>
      <c r="AZ10" s="473"/>
      <c r="BA10" s="473"/>
      <c r="BB10" s="473"/>
      <c r="BC10" s="473"/>
      <c r="BD10" s="473"/>
      <c r="BE10" s="473"/>
      <c r="BF10" s="473"/>
      <c r="BG10" s="473"/>
      <c r="BH10" s="473"/>
      <c r="BI10" s="473"/>
      <c r="BJ10" s="473"/>
      <c r="BK10" s="473"/>
      <c r="BL10" s="473"/>
      <c r="BM10" s="474"/>
      <c r="BN10" s="458">
        <v>50022</v>
      </c>
      <c r="BO10" s="459"/>
      <c r="BP10" s="459"/>
      <c r="BQ10" s="459"/>
      <c r="BR10" s="459"/>
      <c r="BS10" s="459"/>
      <c r="BT10" s="459"/>
      <c r="BU10" s="460"/>
      <c r="BV10" s="458">
        <v>1039</v>
      </c>
      <c r="BW10" s="459"/>
      <c r="BX10" s="459"/>
      <c r="BY10" s="459"/>
      <c r="BZ10" s="459"/>
      <c r="CA10" s="459"/>
      <c r="CB10" s="459"/>
      <c r="CC10" s="460"/>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121</v>
      </c>
      <c r="M11" s="420"/>
      <c r="N11" s="420"/>
      <c r="O11" s="420"/>
      <c r="P11" s="420"/>
      <c r="Q11" s="421"/>
      <c r="R11" s="587" t="s">
        <v>122</v>
      </c>
      <c r="S11" s="588"/>
      <c r="T11" s="588"/>
      <c r="U11" s="588"/>
      <c r="V11" s="589"/>
      <c r="W11" s="599"/>
      <c r="X11" s="409"/>
      <c r="Y11" s="409"/>
      <c r="Z11" s="409"/>
      <c r="AA11" s="409"/>
      <c r="AB11" s="409"/>
      <c r="AC11" s="409"/>
      <c r="AD11" s="409"/>
      <c r="AE11" s="409"/>
      <c r="AF11" s="409"/>
      <c r="AG11" s="409"/>
      <c r="AH11" s="409"/>
      <c r="AI11" s="409"/>
      <c r="AJ11" s="409"/>
      <c r="AK11" s="409"/>
      <c r="AL11" s="600"/>
      <c r="AM11" s="515" t="s">
        <v>123</v>
      </c>
      <c r="AN11" s="415"/>
      <c r="AO11" s="415"/>
      <c r="AP11" s="415"/>
      <c r="AQ11" s="415"/>
      <c r="AR11" s="415"/>
      <c r="AS11" s="415"/>
      <c r="AT11" s="416"/>
      <c r="AU11" s="516" t="s">
        <v>124</v>
      </c>
      <c r="AV11" s="517"/>
      <c r="AW11" s="517"/>
      <c r="AX11" s="517"/>
      <c r="AY11" s="472" t="s">
        <v>125</v>
      </c>
      <c r="AZ11" s="473"/>
      <c r="BA11" s="473"/>
      <c r="BB11" s="473"/>
      <c r="BC11" s="473"/>
      <c r="BD11" s="473"/>
      <c r="BE11" s="473"/>
      <c r="BF11" s="473"/>
      <c r="BG11" s="473"/>
      <c r="BH11" s="473"/>
      <c r="BI11" s="473"/>
      <c r="BJ11" s="473"/>
      <c r="BK11" s="473"/>
      <c r="BL11" s="473"/>
      <c r="BM11" s="474"/>
      <c r="BN11" s="458">
        <v>113945</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128</v>
      </c>
      <c r="DC11" s="562"/>
      <c r="DD11" s="562"/>
      <c r="DE11" s="562"/>
      <c r="DF11" s="562"/>
      <c r="DG11" s="562"/>
      <c r="DH11" s="562"/>
      <c r="DI11" s="563"/>
    </row>
    <row r="12" spans="1:119" ht="18.75" customHeight="1" x14ac:dyDescent="0.15">
      <c r="A12" s="178"/>
      <c r="B12" s="564" t="s">
        <v>129</v>
      </c>
      <c r="C12" s="565"/>
      <c r="D12" s="565"/>
      <c r="E12" s="565"/>
      <c r="F12" s="565"/>
      <c r="G12" s="565"/>
      <c r="H12" s="565"/>
      <c r="I12" s="565"/>
      <c r="J12" s="565"/>
      <c r="K12" s="566"/>
      <c r="L12" s="573" t="s">
        <v>130</v>
      </c>
      <c r="M12" s="574"/>
      <c r="N12" s="574"/>
      <c r="O12" s="574"/>
      <c r="P12" s="574"/>
      <c r="Q12" s="575"/>
      <c r="R12" s="576">
        <v>18181</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134</v>
      </c>
      <c r="AV12" s="517"/>
      <c r="AW12" s="517"/>
      <c r="AX12" s="517"/>
      <c r="AY12" s="472" t="s">
        <v>135</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137</v>
      </c>
      <c r="CU12" s="562"/>
      <c r="CV12" s="562"/>
      <c r="CW12" s="562"/>
      <c r="CX12" s="562"/>
      <c r="CY12" s="562"/>
      <c r="CZ12" s="562"/>
      <c r="DA12" s="563"/>
      <c r="DB12" s="561" t="s">
        <v>128</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138</v>
      </c>
      <c r="N13" s="543"/>
      <c r="O13" s="543"/>
      <c r="P13" s="543"/>
      <c r="Q13" s="544"/>
      <c r="R13" s="545">
        <v>18121</v>
      </c>
      <c r="S13" s="546"/>
      <c r="T13" s="546"/>
      <c r="U13" s="546"/>
      <c r="V13" s="547"/>
      <c r="W13" s="548" t="s">
        <v>139</v>
      </c>
      <c r="X13" s="444"/>
      <c r="Y13" s="444"/>
      <c r="Z13" s="444"/>
      <c r="AA13" s="444"/>
      <c r="AB13" s="445"/>
      <c r="AC13" s="411">
        <v>2110</v>
      </c>
      <c r="AD13" s="412"/>
      <c r="AE13" s="412"/>
      <c r="AF13" s="412"/>
      <c r="AG13" s="413"/>
      <c r="AH13" s="411">
        <v>2148</v>
      </c>
      <c r="AI13" s="412"/>
      <c r="AJ13" s="412"/>
      <c r="AK13" s="412"/>
      <c r="AL13" s="471"/>
      <c r="AM13" s="515" t="s">
        <v>140</v>
      </c>
      <c r="AN13" s="415"/>
      <c r="AO13" s="415"/>
      <c r="AP13" s="415"/>
      <c r="AQ13" s="415"/>
      <c r="AR13" s="415"/>
      <c r="AS13" s="415"/>
      <c r="AT13" s="416"/>
      <c r="AU13" s="516" t="s">
        <v>134</v>
      </c>
      <c r="AV13" s="517"/>
      <c r="AW13" s="517"/>
      <c r="AX13" s="517"/>
      <c r="AY13" s="472" t="s">
        <v>141</v>
      </c>
      <c r="AZ13" s="473"/>
      <c r="BA13" s="473"/>
      <c r="BB13" s="473"/>
      <c r="BC13" s="473"/>
      <c r="BD13" s="473"/>
      <c r="BE13" s="473"/>
      <c r="BF13" s="473"/>
      <c r="BG13" s="473"/>
      <c r="BH13" s="473"/>
      <c r="BI13" s="473"/>
      <c r="BJ13" s="473"/>
      <c r="BK13" s="473"/>
      <c r="BL13" s="473"/>
      <c r="BM13" s="474"/>
      <c r="BN13" s="458">
        <v>388810</v>
      </c>
      <c r="BO13" s="459"/>
      <c r="BP13" s="459"/>
      <c r="BQ13" s="459"/>
      <c r="BR13" s="459"/>
      <c r="BS13" s="459"/>
      <c r="BT13" s="459"/>
      <c r="BU13" s="460"/>
      <c r="BV13" s="458">
        <v>24377</v>
      </c>
      <c r="BW13" s="459"/>
      <c r="BX13" s="459"/>
      <c r="BY13" s="459"/>
      <c r="BZ13" s="459"/>
      <c r="CA13" s="459"/>
      <c r="CB13" s="459"/>
      <c r="CC13" s="460"/>
      <c r="CD13" s="498" t="s">
        <v>142</v>
      </c>
      <c r="CE13" s="418"/>
      <c r="CF13" s="418"/>
      <c r="CG13" s="418"/>
      <c r="CH13" s="418"/>
      <c r="CI13" s="418"/>
      <c r="CJ13" s="418"/>
      <c r="CK13" s="418"/>
      <c r="CL13" s="418"/>
      <c r="CM13" s="418"/>
      <c r="CN13" s="418"/>
      <c r="CO13" s="418"/>
      <c r="CP13" s="418"/>
      <c r="CQ13" s="418"/>
      <c r="CR13" s="418"/>
      <c r="CS13" s="499"/>
      <c r="CT13" s="455">
        <v>5.2</v>
      </c>
      <c r="CU13" s="456"/>
      <c r="CV13" s="456"/>
      <c r="CW13" s="456"/>
      <c r="CX13" s="456"/>
      <c r="CY13" s="456"/>
      <c r="CZ13" s="456"/>
      <c r="DA13" s="457"/>
      <c r="DB13" s="455">
        <v>4.4000000000000004</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143</v>
      </c>
      <c r="M14" s="585"/>
      <c r="N14" s="585"/>
      <c r="O14" s="585"/>
      <c r="P14" s="585"/>
      <c r="Q14" s="586"/>
      <c r="R14" s="545">
        <v>18326</v>
      </c>
      <c r="S14" s="546"/>
      <c r="T14" s="546"/>
      <c r="U14" s="546"/>
      <c r="V14" s="547"/>
      <c r="W14" s="549"/>
      <c r="X14" s="447"/>
      <c r="Y14" s="447"/>
      <c r="Z14" s="447"/>
      <c r="AA14" s="447"/>
      <c r="AB14" s="448"/>
      <c r="AC14" s="538">
        <v>23.5</v>
      </c>
      <c r="AD14" s="539"/>
      <c r="AE14" s="539"/>
      <c r="AF14" s="539"/>
      <c r="AG14" s="540"/>
      <c r="AH14" s="538">
        <v>24</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144</v>
      </c>
      <c r="CE14" s="496"/>
      <c r="CF14" s="496"/>
      <c r="CG14" s="496"/>
      <c r="CH14" s="496"/>
      <c r="CI14" s="496"/>
      <c r="CJ14" s="496"/>
      <c r="CK14" s="496"/>
      <c r="CL14" s="496"/>
      <c r="CM14" s="496"/>
      <c r="CN14" s="496"/>
      <c r="CO14" s="496"/>
      <c r="CP14" s="496"/>
      <c r="CQ14" s="496"/>
      <c r="CR14" s="496"/>
      <c r="CS14" s="497"/>
      <c r="CT14" s="555">
        <v>72.8</v>
      </c>
      <c r="CU14" s="556"/>
      <c r="CV14" s="556"/>
      <c r="CW14" s="556"/>
      <c r="CX14" s="556"/>
      <c r="CY14" s="556"/>
      <c r="CZ14" s="556"/>
      <c r="DA14" s="557"/>
      <c r="DB14" s="555">
        <v>58.5</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138</v>
      </c>
      <c r="N15" s="543"/>
      <c r="O15" s="543"/>
      <c r="P15" s="543"/>
      <c r="Q15" s="544"/>
      <c r="R15" s="545">
        <v>18265</v>
      </c>
      <c r="S15" s="546"/>
      <c r="T15" s="546"/>
      <c r="U15" s="546"/>
      <c r="V15" s="547"/>
      <c r="W15" s="548" t="s">
        <v>145</v>
      </c>
      <c r="X15" s="444"/>
      <c r="Y15" s="444"/>
      <c r="Z15" s="444"/>
      <c r="AA15" s="444"/>
      <c r="AB15" s="445"/>
      <c r="AC15" s="411">
        <v>1555</v>
      </c>
      <c r="AD15" s="412"/>
      <c r="AE15" s="412"/>
      <c r="AF15" s="412"/>
      <c r="AG15" s="413"/>
      <c r="AH15" s="411">
        <v>1565</v>
      </c>
      <c r="AI15" s="412"/>
      <c r="AJ15" s="412"/>
      <c r="AK15" s="412"/>
      <c r="AL15" s="471"/>
      <c r="AM15" s="515"/>
      <c r="AN15" s="415"/>
      <c r="AO15" s="415"/>
      <c r="AP15" s="415"/>
      <c r="AQ15" s="415"/>
      <c r="AR15" s="415"/>
      <c r="AS15" s="415"/>
      <c r="AT15" s="416"/>
      <c r="AU15" s="516"/>
      <c r="AV15" s="517"/>
      <c r="AW15" s="517"/>
      <c r="AX15" s="517"/>
      <c r="AY15" s="484" t="s">
        <v>146</v>
      </c>
      <c r="AZ15" s="485"/>
      <c r="BA15" s="485"/>
      <c r="BB15" s="485"/>
      <c r="BC15" s="485"/>
      <c r="BD15" s="485"/>
      <c r="BE15" s="485"/>
      <c r="BF15" s="485"/>
      <c r="BG15" s="485"/>
      <c r="BH15" s="485"/>
      <c r="BI15" s="485"/>
      <c r="BJ15" s="485"/>
      <c r="BK15" s="485"/>
      <c r="BL15" s="485"/>
      <c r="BM15" s="486"/>
      <c r="BN15" s="487">
        <v>3085726</v>
      </c>
      <c r="BO15" s="488"/>
      <c r="BP15" s="488"/>
      <c r="BQ15" s="488"/>
      <c r="BR15" s="488"/>
      <c r="BS15" s="488"/>
      <c r="BT15" s="488"/>
      <c r="BU15" s="489"/>
      <c r="BV15" s="487">
        <v>3179095</v>
      </c>
      <c r="BW15" s="488"/>
      <c r="BX15" s="488"/>
      <c r="BY15" s="488"/>
      <c r="BZ15" s="488"/>
      <c r="CA15" s="488"/>
      <c r="CB15" s="488"/>
      <c r="CC15" s="489"/>
      <c r="CD15" s="558" t="s">
        <v>147</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148</v>
      </c>
      <c r="M16" s="533"/>
      <c r="N16" s="533"/>
      <c r="O16" s="533"/>
      <c r="P16" s="533"/>
      <c r="Q16" s="534"/>
      <c r="R16" s="535" t="s">
        <v>149</v>
      </c>
      <c r="S16" s="536"/>
      <c r="T16" s="536"/>
      <c r="U16" s="536"/>
      <c r="V16" s="537"/>
      <c r="W16" s="549"/>
      <c r="X16" s="447"/>
      <c r="Y16" s="447"/>
      <c r="Z16" s="447"/>
      <c r="AA16" s="447"/>
      <c r="AB16" s="448"/>
      <c r="AC16" s="538">
        <v>17.3</v>
      </c>
      <c r="AD16" s="539"/>
      <c r="AE16" s="539"/>
      <c r="AF16" s="539"/>
      <c r="AG16" s="540"/>
      <c r="AH16" s="538">
        <v>17.5</v>
      </c>
      <c r="AI16" s="539"/>
      <c r="AJ16" s="539"/>
      <c r="AK16" s="539"/>
      <c r="AL16" s="541"/>
      <c r="AM16" s="515"/>
      <c r="AN16" s="415"/>
      <c r="AO16" s="415"/>
      <c r="AP16" s="415"/>
      <c r="AQ16" s="415"/>
      <c r="AR16" s="415"/>
      <c r="AS16" s="415"/>
      <c r="AT16" s="416"/>
      <c r="AU16" s="516"/>
      <c r="AV16" s="517"/>
      <c r="AW16" s="517"/>
      <c r="AX16" s="517"/>
      <c r="AY16" s="472" t="s">
        <v>150</v>
      </c>
      <c r="AZ16" s="473"/>
      <c r="BA16" s="473"/>
      <c r="BB16" s="473"/>
      <c r="BC16" s="473"/>
      <c r="BD16" s="473"/>
      <c r="BE16" s="473"/>
      <c r="BF16" s="473"/>
      <c r="BG16" s="473"/>
      <c r="BH16" s="473"/>
      <c r="BI16" s="473"/>
      <c r="BJ16" s="473"/>
      <c r="BK16" s="473"/>
      <c r="BL16" s="473"/>
      <c r="BM16" s="474"/>
      <c r="BN16" s="458">
        <v>6536889</v>
      </c>
      <c r="BO16" s="459"/>
      <c r="BP16" s="459"/>
      <c r="BQ16" s="459"/>
      <c r="BR16" s="459"/>
      <c r="BS16" s="459"/>
      <c r="BT16" s="459"/>
      <c r="BU16" s="460"/>
      <c r="BV16" s="458">
        <v>6263460</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151</v>
      </c>
      <c r="N17" s="552"/>
      <c r="O17" s="552"/>
      <c r="P17" s="552"/>
      <c r="Q17" s="553"/>
      <c r="R17" s="535" t="s">
        <v>152</v>
      </c>
      <c r="S17" s="536"/>
      <c r="T17" s="536"/>
      <c r="U17" s="536"/>
      <c r="V17" s="537"/>
      <c r="W17" s="548" t="s">
        <v>153</v>
      </c>
      <c r="X17" s="444"/>
      <c r="Y17" s="444"/>
      <c r="Z17" s="444"/>
      <c r="AA17" s="444"/>
      <c r="AB17" s="445"/>
      <c r="AC17" s="411">
        <v>5330</v>
      </c>
      <c r="AD17" s="412"/>
      <c r="AE17" s="412"/>
      <c r="AF17" s="412"/>
      <c r="AG17" s="413"/>
      <c r="AH17" s="411">
        <v>5234</v>
      </c>
      <c r="AI17" s="412"/>
      <c r="AJ17" s="412"/>
      <c r="AK17" s="412"/>
      <c r="AL17" s="471"/>
      <c r="AM17" s="515"/>
      <c r="AN17" s="415"/>
      <c r="AO17" s="415"/>
      <c r="AP17" s="415"/>
      <c r="AQ17" s="415"/>
      <c r="AR17" s="415"/>
      <c r="AS17" s="415"/>
      <c r="AT17" s="416"/>
      <c r="AU17" s="516"/>
      <c r="AV17" s="517"/>
      <c r="AW17" s="517"/>
      <c r="AX17" s="517"/>
      <c r="AY17" s="472" t="s">
        <v>154</v>
      </c>
      <c r="AZ17" s="473"/>
      <c r="BA17" s="473"/>
      <c r="BB17" s="473"/>
      <c r="BC17" s="473"/>
      <c r="BD17" s="473"/>
      <c r="BE17" s="473"/>
      <c r="BF17" s="473"/>
      <c r="BG17" s="473"/>
      <c r="BH17" s="473"/>
      <c r="BI17" s="473"/>
      <c r="BJ17" s="473"/>
      <c r="BK17" s="473"/>
      <c r="BL17" s="473"/>
      <c r="BM17" s="474"/>
      <c r="BN17" s="458">
        <v>3872158</v>
      </c>
      <c r="BO17" s="459"/>
      <c r="BP17" s="459"/>
      <c r="BQ17" s="459"/>
      <c r="BR17" s="459"/>
      <c r="BS17" s="459"/>
      <c r="BT17" s="459"/>
      <c r="BU17" s="460"/>
      <c r="BV17" s="458">
        <v>3992326</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155</v>
      </c>
      <c r="C18" s="509"/>
      <c r="D18" s="509"/>
      <c r="E18" s="510"/>
      <c r="F18" s="510"/>
      <c r="G18" s="510"/>
      <c r="H18" s="510"/>
      <c r="I18" s="510"/>
      <c r="J18" s="510"/>
      <c r="K18" s="510"/>
      <c r="L18" s="511">
        <v>513.76</v>
      </c>
      <c r="M18" s="511"/>
      <c r="N18" s="511"/>
      <c r="O18" s="511"/>
      <c r="P18" s="511"/>
      <c r="Q18" s="511"/>
      <c r="R18" s="512"/>
      <c r="S18" s="512"/>
      <c r="T18" s="512"/>
      <c r="U18" s="512"/>
      <c r="V18" s="513"/>
      <c r="W18" s="529"/>
      <c r="X18" s="530"/>
      <c r="Y18" s="530"/>
      <c r="Z18" s="530"/>
      <c r="AA18" s="530"/>
      <c r="AB18" s="554"/>
      <c r="AC18" s="428">
        <v>59.3</v>
      </c>
      <c r="AD18" s="429"/>
      <c r="AE18" s="429"/>
      <c r="AF18" s="429"/>
      <c r="AG18" s="514"/>
      <c r="AH18" s="428">
        <v>58.5</v>
      </c>
      <c r="AI18" s="429"/>
      <c r="AJ18" s="429"/>
      <c r="AK18" s="429"/>
      <c r="AL18" s="430"/>
      <c r="AM18" s="515"/>
      <c r="AN18" s="415"/>
      <c r="AO18" s="415"/>
      <c r="AP18" s="415"/>
      <c r="AQ18" s="415"/>
      <c r="AR18" s="415"/>
      <c r="AS18" s="415"/>
      <c r="AT18" s="416"/>
      <c r="AU18" s="516"/>
      <c r="AV18" s="517"/>
      <c r="AW18" s="517"/>
      <c r="AX18" s="517"/>
      <c r="AY18" s="472" t="s">
        <v>156</v>
      </c>
      <c r="AZ18" s="473"/>
      <c r="BA18" s="473"/>
      <c r="BB18" s="473"/>
      <c r="BC18" s="473"/>
      <c r="BD18" s="473"/>
      <c r="BE18" s="473"/>
      <c r="BF18" s="473"/>
      <c r="BG18" s="473"/>
      <c r="BH18" s="473"/>
      <c r="BI18" s="473"/>
      <c r="BJ18" s="473"/>
      <c r="BK18" s="473"/>
      <c r="BL18" s="473"/>
      <c r="BM18" s="474"/>
      <c r="BN18" s="458">
        <v>6474015</v>
      </c>
      <c r="BO18" s="459"/>
      <c r="BP18" s="459"/>
      <c r="BQ18" s="459"/>
      <c r="BR18" s="459"/>
      <c r="BS18" s="459"/>
      <c r="BT18" s="459"/>
      <c r="BU18" s="460"/>
      <c r="BV18" s="458">
        <v>6071528</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157</v>
      </c>
      <c r="C19" s="509"/>
      <c r="D19" s="509"/>
      <c r="E19" s="510"/>
      <c r="F19" s="510"/>
      <c r="G19" s="510"/>
      <c r="H19" s="510"/>
      <c r="I19" s="510"/>
      <c r="J19" s="510"/>
      <c r="K19" s="510"/>
      <c r="L19" s="518">
        <v>35</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158</v>
      </c>
      <c r="AZ19" s="473"/>
      <c r="BA19" s="473"/>
      <c r="BB19" s="473"/>
      <c r="BC19" s="473"/>
      <c r="BD19" s="473"/>
      <c r="BE19" s="473"/>
      <c r="BF19" s="473"/>
      <c r="BG19" s="473"/>
      <c r="BH19" s="473"/>
      <c r="BI19" s="473"/>
      <c r="BJ19" s="473"/>
      <c r="BK19" s="473"/>
      <c r="BL19" s="473"/>
      <c r="BM19" s="474"/>
      <c r="BN19" s="458">
        <v>9502392</v>
      </c>
      <c r="BO19" s="459"/>
      <c r="BP19" s="459"/>
      <c r="BQ19" s="459"/>
      <c r="BR19" s="459"/>
      <c r="BS19" s="459"/>
      <c r="BT19" s="459"/>
      <c r="BU19" s="460"/>
      <c r="BV19" s="458">
        <v>8518264</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159</v>
      </c>
      <c r="C20" s="509"/>
      <c r="D20" s="509"/>
      <c r="E20" s="510"/>
      <c r="F20" s="510"/>
      <c r="G20" s="510"/>
      <c r="H20" s="510"/>
      <c r="I20" s="510"/>
      <c r="J20" s="510"/>
      <c r="K20" s="510"/>
      <c r="L20" s="518">
        <v>7257</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160</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161</v>
      </c>
      <c r="C22" s="435"/>
      <c r="D22" s="436"/>
      <c r="E22" s="443" t="s">
        <v>1</v>
      </c>
      <c r="F22" s="444"/>
      <c r="G22" s="444"/>
      <c r="H22" s="444"/>
      <c r="I22" s="444"/>
      <c r="J22" s="444"/>
      <c r="K22" s="445"/>
      <c r="L22" s="443" t="s">
        <v>162</v>
      </c>
      <c r="M22" s="444"/>
      <c r="N22" s="444"/>
      <c r="O22" s="444"/>
      <c r="P22" s="445"/>
      <c r="Q22" s="449" t="s">
        <v>163</v>
      </c>
      <c r="R22" s="450"/>
      <c r="S22" s="450"/>
      <c r="T22" s="450"/>
      <c r="U22" s="450"/>
      <c r="V22" s="451"/>
      <c r="W22" s="500" t="s">
        <v>164</v>
      </c>
      <c r="X22" s="435"/>
      <c r="Y22" s="436"/>
      <c r="Z22" s="443" t="s">
        <v>1</v>
      </c>
      <c r="AA22" s="444"/>
      <c r="AB22" s="444"/>
      <c r="AC22" s="444"/>
      <c r="AD22" s="444"/>
      <c r="AE22" s="444"/>
      <c r="AF22" s="444"/>
      <c r="AG22" s="445"/>
      <c r="AH22" s="461" t="s">
        <v>165</v>
      </c>
      <c r="AI22" s="444"/>
      <c r="AJ22" s="444"/>
      <c r="AK22" s="444"/>
      <c r="AL22" s="445"/>
      <c r="AM22" s="461" t="s">
        <v>166</v>
      </c>
      <c r="AN22" s="462"/>
      <c r="AO22" s="462"/>
      <c r="AP22" s="462"/>
      <c r="AQ22" s="462"/>
      <c r="AR22" s="463"/>
      <c r="AS22" s="449" t="s">
        <v>163</v>
      </c>
      <c r="AT22" s="450"/>
      <c r="AU22" s="450"/>
      <c r="AV22" s="450"/>
      <c r="AW22" s="450"/>
      <c r="AX22" s="467"/>
      <c r="AY22" s="484" t="s">
        <v>167</v>
      </c>
      <c r="AZ22" s="485"/>
      <c r="BA22" s="485"/>
      <c r="BB22" s="485"/>
      <c r="BC22" s="485"/>
      <c r="BD22" s="485"/>
      <c r="BE22" s="485"/>
      <c r="BF22" s="485"/>
      <c r="BG22" s="485"/>
      <c r="BH22" s="485"/>
      <c r="BI22" s="485"/>
      <c r="BJ22" s="485"/>
      <c r="BK22" s="485"/>
      <c r="BL22" s="485"/>
      <c r="BM22" s="486"/>
      <c r="BN22" s="487">
        <v>13360925</v>
      </c>
      <c r="BO22" s="488"/>
      <c r="BP22" s="488"/>
      <c r="BQ22" s="488"/>
      <c r="BR22" s="488"/>
      <c r="BS22" s="488"/>
      <c r="BT22" s="488"/>
      <c r="BU22" s="489"/>
      <c r="BV22" s="487">
        <v>12272186</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168</v>
      </c>
      <c r="AZ23" s="473"/>
      <c r="BA23" s="473"/>
      <c r="BB23" s="473"/>
      <c r="BC23" s="473"/>
      <c r="BD23" s="473"/>
      <c r="BE23" s="473"/>
      <c r="BF23" s="473"/>
      <c r="BG23" s="473"/>
      <c r="BH23" s="473"/>
      <c r="BI23" s="473"/>
      <c r="BJ23" s="473"/>
      <c r="BK23" s="473"/>
      <c r="BL23" s="473"/>
      <c r="BM23" s="474"/>
      <c r="BN23" s="458">
        <v>9405203</v>
      </c>
      <c r="BO23" s="459"/>
      <c r="BP23" s="459"/>
      <c r="BQ23" s="459"/>
      <c r="BR23" s="459"/>
      <c r="BS23" s="459"/>
      <c r="BT23" s="459"/>
      <c r="BU23" s="460"/>
      <c r="BV23" s="458">
        <v>8672151</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169</v>
      </c>
      <c r="F24" s="415"/>
      <c r="G24" s="415"/>
      <c r="H24" s="415"/>
      <c r="I24" s="415"/>
      <c r="J24" s="415"/>
      <c r="K24" s="416"/>
      <c r="L24" s="411">
        <v>1</v>
      </c>
      <c r="M24" s="412"/>
      <c r="N24" s="412"/>
      <c r="O24" s="412"/>
      <c r="P24" s="413"/>
      <c r="Q24" s="411">
        <v>7720</v>
      </c>
      <c r="R24" s="412"/>
      <c r="S24" s="412"/>
      <c r="T24" s="412"/>
      <c r="U24" s="412"/>
      <c r="V24" s="413"/>
      <c r="W24" s="501"/>
      <c r="X24" s="438"/>
      <c r="Y24" s="439"/>
      <c r="Z24" s="414" t="s">
        <v>170</v>
      </c>
      <c r="AA24" s="415"/>
      <c r="AB24" s="415"/>
      <c r="AC24" s="415"/>
      <c r="AD24" s="415"/>
      <c r="AE24" s="415"/>
      <c r="AF24" s="415"/>
      <c r="AG24" s="416"/>
      <c r="AH24" s="411">
        <v>181</v>
      </c>
      <c r="AI24" s="412"/>
      <c r="AJ24" s="412"/>
      <c r="AK24" s="412"/>
      <c r="AL24" s="413"/>
      <c r="AM24" s="411">
        <v>540466</v>
      </c>
      <c r="AN24" s="412"/>
      <c r="AO24" s="412"/>
      <c r="AP24" s="412"/>
      <c r="AQ24" s="412"/>
      <c r="AR24" s="413"/>
      <c r="AS24" s="411">
        <v>2986</v>
      </c>
      <c r="AT24" s="412"/>
      <c r="AU24" s="412"/>
      <c r="AV24" s="412"/>
      <c r="AW24" s="412"/>
      <c r="AX24" s="471"/>
      <c r="AY24" s="431" t="s">
        <v>171</v>
      </c>
      <c r="AZ24" s="432"/>
      <c r="BA24" s="432"/>
      <c r="BB24" s="432"/>
      <c r="BC24" s="432"/>
      <c r="BD24" s="432"/>
      <c r="BE24" s="432"/>
      <c r="BF24" s="432"/>
      <c r="BG24" s="432"/>
      <c r="BH24" s="432"/>
      <c r="BI24" s="432"/>
      <c r="BJ24" s="432"/>
      <c r="BK24" s="432"/>
      <c r="BL24" s="432"/>
      <c r="BM24" s="433"/>
      <c r="BN24" s="458">
        <v>8724831</v>
      </c>
      <c r="BO24" s="459"/>
      <c r="BP24" s="459"/>
      <c r="BQ24" s="459"/>
      <c r="BR24" s="459"/>
      <c r="BS24" s="459"/>
      <c r="BT24" s="459"/>
      <c r="BU24" s="460"/>
      <c r="BV24" s="458">
        <v>7671692</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172</v>
      </c>
      <c r="F25" s="415"/>
      <c r="G25" s="415"/>
      <c r="H25" s="415"/>
      <c r="I25" s="415"/>
      <c r="J25" s="415"/>
      <c r="K25" s="416"/>
      <c r="L25" s="411">
        <v>1</v>
      </c>
      <c r="M25" s="412"/>
      <c r="N25" s="412"/>
      <c r="O25" s="412"/>
      <c r="P25" s="413"/>
      <c r="Q25" s="411">
        <v>6490</v>
      </c>
      <c r="R25" s="412"/>
      <c r="S25" s="412"/>
      <c r="T25" s="412"/>
      <c r="U25" s="412"/>
      <c r="V25" s="413"/>
      <c r="W25" s="501"/>
      <c r="X25" s="438"/>
      <c r="Y25" s="439"/>
      <c r="Z25" s="414" t="s">
        <v>173</v>
      </c>
      <c r="AA25" s="415"/>
      <c r="AB25" s="415"/>
      <c r="AC25" s="415"/>
      <c r="AD25" s="415"/>
      <c r="AE25" s="415"/>
      <c r="AF25" s="415"/>
      <c r="AG25" s="416"/>
      <c r="AH25" s="411" t="s">
        <v>137</v>
      </c>
      <c r="AI25" s="412"/>
      <c r="AJ25" s="412"/>
      <c r="AK25" s="412"/>
      <c r="AL25" s="413"/>
      <c r="AM25" s="411" t="s">
        <v>174</v>
      </c>
      <c r="AN25" s="412"/>
      <c r="AO25" s="412"/>
      <c r="AP25" s="412"/>
      <c r="AQ25" s="412"/>
      <c r="AR25" s="413"/>
      <c r="AS25" s="411" t="s">
        <v>137</v>
      </c>
      <c r="AT25" s="412"/>
      <c r="AU25" s="412"/>
      <c r="AV25" s="412"/>
      <c r="AW25" s="412"/>
      <c r="AX25" s="471"/>
      <c r="AY25" s="484" t="s">
        <v>175</v>
      </c>
      <c r="AZ25" s="485"/>
      <c r="BA25" s="485"/>
      <c r="BB25" s="485"/>
      <c r="BC25" s="485"/>
      <c r="BD25" s="485"/>
      <c r="BE25" s="485"/>
      <c r="BF25" s="485"/>
      <c r="BG25" s="485"/>
      <c r="BH25" s="485"/>
      <c r="BI25" s="485"/>
      <c r="BJ25" s="485"/>
      <c r="BK25" s="485"/>
      <c r="BL25" s="485"/>
      <c r="BM25" s="486"/>
      <c r="BN25" s="487">
        <v>2722647</v>
      </c>
      <c r="BO25" s="488"/>
      <c r="BP25" s="488"/>
      <c r="BQ25" s="488"/>
      <c r="BR25" s="488"/>
      <c r="BS25" s="488"/>
      <c r="BT25" s="488"/>
      <c r="BU25" s="489"/>
      <c r="BV25" s="487">
        <v>3026828</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176</v>
      </c>
      <c r="F26" s="415"/>
      <c r="G26" s="415"/>
      <c r="H26" s="415"/>
      <c r="I26" s="415"/>
      <c r="J26" s="415"/>
      <c r="K26" s="416"/>
      <c r="L26" s="411">
        <v>1</v>
      </c>
      <c r="M26" s="412"/>
      <c r="N26" s="412"/>
      <c r="O26" s="412"/>
      <c r="P26" s="413"/>
      <c r="Q26" s="411">
        <v>5830</v>
      </c>
      <c r="R26" s="412"/>
      <c r="S26" s="412"/>
      <c r="T26" s="412"/>
      <c r="U26" s="412"/>
      <c r="V26" s="413"/>
      <c r="W26" s="501"/>
      <c r="X26" s="438"/>
      <c r="Y26" s="439"/>
      <c r="Z26" s="414" t="s">
        <v>177</v>
      </c>
      <c r="AA26" s="469"/>
      <c r="AB26" s="469"/>
      <c r="AC26" s="469"/>
      <c r="AD26" s="469"/>
      <c r="AE26" s="469"/>
      <c r="AF26" s="469"/>
      <c r="AG26" s="470"/>
      <c r="AH26" s="411" t="s">
        <v>137</v>
      </c>
      <c r="AI26" s="412"/>
      <c r="AJ26" s="412"/>
      <c r="AK26" s="412"/>
      <c r="AL26" s="413"/>
      <c r="AM26" s="411" t="s">
        <v>178</v>
      </c>
      <c r="AN26" s="412"/>
      <c r="AO26" s="412"/>
      <c r="AP26" s="412"/>
      <c r="AQ26" s="412"/>
      <c r="AR26" s="413"/>
      <c r="AS26" s="411" t="s">
        <v>137</v>
      </c>
      <c r="AT26" s="412"/>
      <c r="AU26" s="412"/>
      <c r="AV26" s="412"/>
      <c r="AW26" s="412"/>
      <c r="AX26" s="471"/>
      <c r="AY26" s="498" t="s">
        <v>179</v>
      </c>
      <c r="AZ26" s="418"/>
      <c r="BA26" s="418"/>
      <c r="BB26" s="418"/>
      <c r="BC26" s="418"/>
      <c r="BD26" s="418"/>
      <c r="BE26" s="418"/>
      <c r="BF26" s="418"/>
      <c r="BG26" s="418"/>
      <c r="BH26" s="418"/>
      <c r="BI26" s="418"/>
      <c r="BJ26" s="418"/>
      <c r="BK26" s="418"/>
      <c r="BL26" s="418"/>
      <c r="BM26" s="499"/>
      <c r="BN26" s="458" t="s">
        <v>174</v>
      </c>
      <c r="BO26" s="459"/>
      <c r="BP26" s="459"/>
      <c r="BQ26" s="459"/>
      <c r="BR26" s="459"/>
      <c r="BS26" s="459"/>
      <c r="BT26" s="459"/>
      <c r="BU26" s="460"/>
      <c r="BV26" s="458" t="s">
        <v>137</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180</v>
      </c>
      <c r="F27" s="415"/>
      <c r="G27" s="415"/>
      <c r="H27" s="415"/>
      <c r="I27" s="415"/>
      <c r="J27" s="415"/>
      <c r="K27" s="416"/>
      <c r="L27" s="411">
        <v>1</v>
      </c>
      <c r="M27" s="412"/>
      <c r="N27" s="412"/>
      <c r="O27" s="412"/>
      <c r="P27" s="413"/>
      <c r="Q27" s="411">
        <v>3060</v>
      </c>
      <c r="R27" s="412"/>
      <c r="S27" s="412"/>
      <c r="T27" s="412"/>
      <c r="U27" s="412"/>
      <c r="V27" s="413"/>
      <c r="W27" s="501"/>
      <c r="X27" s="438"/>
      <c r="Y27" s="439"/>
      <c r="Z27" s="414" t="s">
        <v>181</v>
      </c>
      <c r="AA27" s="415"/>
      <c r="AB27" s="415"/>
      <c r="AC27" s="415"/>
      <c r="AD27" s="415"/>
      <c r="AE27" s="415"/>
      <c r="AF27" s="415"/>
      <c r="AG27" s="416"/>
      <c r="AH27" s="411" t="s">
        <v>137</v>
      </c>
      <c r="AI27" s="412"/>
      <c r="AJ27" s="412"/>
      <c r="AK27" s="412"/>
      <c r="AL27" s="413"/>
      <c r="AM27" s="411" t="s">
        <v>174</v>
      </c>
      <c r="AN27" s="412"/>
      <c r="AO27" s="412"/>
      <c r="AP27" s="412"/>
      <c r="AQ27" s="412"/>
      <c r="AR27" s="413"/>
      <c r="AS27" s="411" t="s">
        <v>127</v>
      </c>
      <c r="AT27" s="412"/>
      <c r="AU27" s="412"/>
      <c r="AV27" s="412"/>
      <c r="AW27" s="412"/>
      <c r="AX27" s="471"/>
      <c r="AY27" s="495" t="s">
        <v>182</v>
      </c>
      <c r="AZ27" s="496"/>
      <c r="BA27" s="496"/>
      <c r="BB27" s="496"/>
      <c r="BC27" s="496"/>
      <c r="BD27" s="496"/>
      <c r="BE27" s="496"/>
      <c r="BF27" s="496"/>
      <c r="BG27" s="496"/>
      <c r="BH27" s="496"/>
      <c r="BI27" s="496"/>
      <c r="BJ27" s="496"/>
      <c r="BK27" s="496"/>
      <c r="BL27" s="496"/>
      <c r="BM27" s="497"/>
      <c r="BN27" s="492" t="s">
        <v>137</v>
      </c>
      <c r="BO27" s="493"/>
      <c r="BP27" s="493"/>
      <c r="BQ27" s="493"/>
      <c r="BR27" s="493"/>
      <c r="BS27" s="493"/>
      <c r="BT27" s="493"/>
      <c r="BU27" s="494"/>
      <c r="BV27" s="492" t="s">
        <v>174</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183</v>
      </c>
      <c r="F28" s="415"/>
      <c r="G28" s="415"/>
      <c r="H28" s="415"/>
      <c r="I28" s="415"/>
      <c r="J28" s="415"/>
      <c r="K28" s="416"/>
      <c r="L28" s="411">
        <v>1</v>
      </c>
      <c r="M28" s="412"/>
      <c r="N28" s="412"/>
      <c r="O28" s="412"/>
      <c r="P28" s="413"/>
      <c r="Q28" s="411">
        <v>2440</v>
      </c>
      <c r="R28" s="412"/>
      <c r="S28" s="412"/>
      <c r="T28" s="412"/>
      <c r="U28" s="412"/>
      <c r="V28" s="413"/>
      <c r="W28" s="501"/>
      <c r="X28" s="438"/>
      <c r="Y28" s="439"/>
      <c r="Z28" s="414" t="s">
        <v>184</v>
      </c>
      <c r="AA28" s="415"/>
      <c r="AB28" s="415"/>
      <c r="AC28" s="415"/>
      <c r="AD28" s="415"/>
      <c r="AE28" s="415"/>
      <c r="AF28" s="415"/>
      <c r="AG28" s="416"/>
      <c r="AH28" s="411" t="s">
        <v>137</v>
      </c>
      <c r="AI28" s="412"/>
      <c r="AJ28" s="412"/>
      <c r="AK28" s="412"/>
      <c r="AL28" s="413"/>
      <c r="AM28" s="411" t="s">
        <v>174</v>
      </c>
      <c r="AN28" s="412"/>
      <c r="AO28" s="412"/>
      <c r="AP28" s="412"/>
      <c r="AQ28" s="412"/>
      <c r="AR28" s="413"/>
      <c r="AS28" s="411" t="s">
        <v>137</v>
      </c>
      <c r="AT28" s="412"/>
      <c r="AU28" s="412"/>
      <c r="AV28" s="412"/>
      <c r="AW28" s="412"/>
      <c r="AX28" s="471"/>
      <c r="AY28" s="475" t="s">
        <v>185</v>
      </c>
      <c r="AZ28" s="476"/>
      <c r="BA28" s="476"/>
      <c r="BB28" s="477"/>
      <c r="BC28" s="484" t="s">
        <v>48</v>
      </c>
      <c r="BD28" s="485"/>
      <c r="BE28" s="485"/>
      <c r="BF28" s="485"/>
      <c r="BG28" s="485"/>
      <c r="BH28" s="485"/>
      <c r="BI28" s="485"/>
      <c r="BJ28" s="485"/>
      <c r="BK28" s="485"/>
      <c r="BL28" s="485"/>
      <c r="BM28" s="486"/>
      <c r="BN28" s="487">
        <v>1102348</v>
      </c>
      <c r="BO28" s="488"/>
      <c r="BP28" s="488"/>
      <c r="BQ28" s="488"/>
      <c r="BR28" s="488"/>
      <c r="BS28" s="488"/>
      <c r="BT28" s="488"/>
      <c r="BU28" s="489"/>
      <c r="BV28" s="487">
        <v>1052326</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186</v>
      </c>
      <c r="F29" s="415"/>
      <c r="G29" s="415"/>
      <c r="H29" s="415"/>
      <c r="I29" s="415"/>
      <c r="J29" s="415"/>
      <c r="K29" s="416"/>
      <c r="L29" s="411">
        <v>14</v>
      </c>
      <c r="M29" s="412"/>
      <c r="N29" s="412"/>
      <c r="O29" s="412"/>
      <c r="P29" s="413"/>
      <c r="Q29" s="411">
        <v>2040</v>
      </c>
      <c r="R29" s="412"/>
      <c r="S29" s="412"/>
      <c r="T29" s="412"/>
      <c r="U29" s="412"/>
      <c r="V29" s="413"/>
      <c r="W29" s="502"/>
      <c r="X29" s="503"/>
      <c r="Y29" s="504"/>
      <c r="Z29" s="414" t="s">
        <v>187</v>
      </c>
      <c r="AA29" s="415"/>
      <c r="AB29" s="415"/>
      <c r="AC29" s="415"/>
      <c r="AD29" s="415"/>
      <c r="AE29" s="415"/>
      <c r="AF29" s="415"/>
      <c r="AG29" s="416"/>
      <c r="AH29" s="411">
        <v>181</v>
      </c>
      <c r="AI29" s="412"/>
      <c r="AJ29" s="412"/>
      <c r="AK29" s="412"/>
      <c r="AL29" s="413"/>
      <c r="AM29" s="411">
        <v>540466</v>
      </c>
      <c r="AN29" s="412"/>
      <c r="AO29" s="412"/>
      <c r="AP29" s="412"/>
      <c r="AQ29" s="412"/>
      <c r="AR29" s="413"/>
      <c r="AS29" s="411">
        <v>2986</v>
      </c>
      <c r="AT29" s="412"/>
      <c r="AU29" s="412"/>
      <c r="AV29" s="412"/>
      <c r="AW29" s="412"/>
      <c r="AX29" s="471"/>
      <c r="AY29" s="478"/>
      <c r="AZ29" s="479"/>
      <c r="BA29" s="479"/>
      <c r="BB29" s="480"/>
      <c r="BC29" s="472" t="s">
        <v>188</v>
      </c>
      <c r="BD29" s="473"/>
      <c r="BE29" s="473"/>
      <c r="BF29" s="473"/>
      <c r="BG29" s="473"/>
      <c r="BH29" s="473"/>
      <c r="BI29" s="473"/>
      <c r="BJ29" s="473"/>
      <c r="BK29" s="473"/>
      <c r="BL29" s="473"/>
      <c r="BM29" s="474"/>
      <c r="BN29" s="458">
        <v>132148</v>
      </c>
      <c r="BO29" s="459"/>
      <c r="BP29" s="459"/>
      <c r="BQ29" s="459"/>
      <c r="BR29" s="459"/>
      <c r="BS29" s="459"/>
      <c r="BT29" s="459"/>
      <c r="BU29" s="460"/>
      <c r="BV29" s="458">
        <v>132145</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189</v>
      </c>
      <c r="X30" s="426"/>
      <c r="Y30" s="426"/>
      <c r="Z30" s="426"/>
      <c r="AA30" s="426"/>
      <c r="AB30" s="426"/>
      <c r="AC30" s="426"/>
      <c r="AD30" s="426"/>
      <c r="AE30" s="426"/>
      <c r="AF30" s="426"/>
      <c r="AG30" s="427"/>
      <c r="AH30" s="428">
        <v>98.1</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1635911</v>
      </c>
      <c r="BO30" s="493"/>
      <c r="BP30" s="493"/>
      <c r="BQ30" s="493"/>
      <c r="BR30" s="493"/>
      <c r="BS30" s="493"/>
      <c r="BT30" s="493"/>
      <c r="BU30" s="494"/>
      <c r="BV30" s="492">
        <v>1591018</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190</v>
      </c>
      <c r="D32" s="417"/>
      <c r="E32" s="417"/>
      <c r="F32" s="417"/>
      <c r="G32" s="417"/>
      <c r="H32" s="417"/>
      <c r="I32" s="417"/>
      <c r="J32" s="417"/>
      <c r="K32" s="417"/>
      <c r="L32" s="417"/>
      <c r="M32" s="417"/>
      <c r="N32" s="417"/>
      <c r="O32" s="417"/>
      <c r="P32" s="417"/>
      <c r="Q32" s="417"/>
      <c r="R32" s="417"/>
      <c r="S32" s="417"/>
      <c r="U32" s="418" t="s">
        <v>191</v>
      </c>
      <c r="V32" s="418"/>
      <c r="W32" s="418"/>
      <c r="X32" s="418"/>
      <c r="Y32" s="418"/>
      <c r="Z32" s="418"/>
      <c r="AA32" s="418"/>
      <c r="AB32" s="418"/>
      <c r="AC32" s="418"/>
      <c r="AD32" s="418"/>
      <c r="AE32" s="418"/>
      <c r="AF32" s="418"/>
      <c r="AG32" s="418"/>
      <c r="AH32" s="418"/>
      <c r="AI32" s="418"/>
      <c r="AJ32" s="418"/>
      <c r="AK32" s="418"/>
      <c r="AM32" s="418" t="s">
        <v>192</v>
      </c>
      <c r="AN32" s="418"/>
      <c r="AO32" s="418"/>
      <c r="AP32" s="418"/>
      <c r="AQ32" s="418"/>
      <c r="AR32" s="418"/>
      <c r="AS32" s="418"/>
      <c r="AT32" s="418"/>
      <c r="AU32" s="418"/>
      <c r="AV32" s="418"/>
      <c r="AW32" s="418"/>
      <c r="AX32" s="418"/>
      <c r="AY32" s="418"/>
      <c r="AZ32" s="418"/>
      <c r="BA32" s="418"/>
      <c r="BB32" s="418"/>
      <c r="BC32" s="418"/>
      <c r="BE32" s="418" t="s">
        <v>193</v>
      </c>
      <c r="BF32" s="418"/>
      <c r="BG32" s="418"/>
      <c r="BH32" s="418"/>
      <c r="BI32" s="418"/>
      <c r="BJ32" s="418"/>
      <c r="BK32" s="418"/>
      <c r="BL32" s="418"/>
      <c r="BM32" s="418"/>
      <c r="BN32" s="418"/>
      <c r="BO32" s="418"/>
      <c r="BP32" s="418"/>
      <c r="BQ32" s="418"/>
      <c r="BR32" s="418"/>
      <c r="BS32" s="418"/>
      <c r="BT32" s="418"/>
      <c r="BU32" s="418"/>
      <c r="BW32" s="418" t="s">
        <v>194</v>
      </c>
      <c r="BX32" s="418"/>
      <c r="BY32" s="418"/>
      <c r="BZ32" s="418"/>
      <c r="CA32" s="418"/>
      <c r="CB32" s="418"/>
      <c r="CC32" s="418"/>
      <c r="CD32" s="418"/>
      <c r="CE32" s="418"/>
      <c r="CF32" s="418"/>
      <c r="CG32" s="418"/>
      <c r="CH32" s="418"/>
      <c r="CI32" s="418"/>
      <c r="CJ32" s="418"/>
      <c r="CK32" s="418"/>
      <c r="CL32" s="418"/>
      <c r="CM32" s="418"/>
      <c r="CO32" s="418" t="s">
        <v>195</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196</v>
      </c>
      <c r="D33" s="410"/>
      <c r="E33" s="409" t="s">
        <v>197</v>
      </c>
      <c r="F33" s="409"/>
      <c r="G33" s="409"/>
      <c r="H33" s="409"/>
      <c r="I33" s="409"/>
      <c r="J33" s="409"/>
      <c r="K33" s="409"/>
      <c r="L33" s="409"/>
      <c r="M33" s="409"/>
      <c r="N33" s="409"/>
      <c r="O33" s="409"/>
      <c r="P33" s="409"/>
      <c r="Q33" s="409"/>
      <c r="R33" s="409"/>
      <c r="S33" s="409"/>
      <c r="T33" s="203"/>
      <c r="U33" s="410" t="s">
        <v>198</v>
      </c>
      <c r="V33" s="410"/>
      <c r="W33" s="409" t="s">
        <v>197</v>
      </c>
      <c r="X33" s="409"/>
      <c r="Y33" s="409"/>
      <c r="Z33" s="409"/>
      <c r="AA33" s="409"/>
      <c r="AB33" s="409"/>
      <c r="AC33" s="409"/>
      <c r="AD33" s="409"/>
      <c r="AE33" s="409"/>
      <c r="AF33" s="409"/>
      <c r="AG33" s="409"/>
      <c r="AH33" s="409"/>
      <c r="AI33" s="409"/>
      <c r="AJ33" s="409"/>
      <c r="AK33" s="409"/>
      <c r="AL33" s="203"/>
      <c r="AM33" s="410" t="s">
        <v>199</v>
      </c>
      <c r="AN33" s="410"/>
      <c r="AO33" s="409" t="s">
        <v>197</v>
      </c>
      <c r="AP33" s="409"/>
      <c r="AQ33" s="409"/>
      <c r="AR33" s="409"/>
      <c r="AS33" s="409"/>
      <c r="AT33" s="409"/>
      <c r="AU33" s="409"/>
      <c r="AV33" s="409"/>
      <c r="AW33" s="409"/>
      <c r="AX33" s="409"/>
      <c r="AY33" s="409"/>
      <c r="AZ33" s="409"/>
      <c r="BA33" s="409"/>
      <c r="BB33" s="409"/>
      <c r="BC33" s="409"/>
      <c r="BD33" s="204"/>
      <c r="BE33" s="409" t="s">
        <v>200</v>
      </c>
      <c r="BF33" s="409"/>
      <c r="BG33" s="409" t="s">
        <v>201</v>
      </c>
      <c r="BH33" s="409"/>
      <c r="BI33" s="409"/>
      <c r="BJ33" s="409"/>
      <c r="BK33" s="409"/>
      <c r="BL33" s="409"/>
      <c r="BM33" s="409"/>
      <c r="BN33" s="409"/>
      <c r="BO33" s="409"/>
      <c r="BP33" s="409"/>
      <c r="BQ33" s="409"/>
      <c r="BR33" s="409"/>
      <c r="BS33" s="409"/>
      <c r="BT33" s="409"/>
      <c r="BU33" s="409"/>
      <c r="BV33" s="204"/>
      <c r="BW33" s="410" t="s">
        <v>200</v>
      </c>
      <c r="BX33" s="410"/>
      <c r="BY33" s="409" t="s">
        <v>202</v>
      </c>
      <c r="BZ33" s="409"/>
      <c r="CA33" s="409"/>
      <c r="CB33" s="409"/>
      <c r="CC33" s="409"/>
      <c r="CD33" s="409"/>
      <c r="CE33" s="409"/>
      <c r="CF33" s="409"/>
      <c r="CG33" s="409"/>
      <c r="CH33" s="409"/>
      <c r="CI33" s="409"/>
      <c r="CJ33" s="409"/>
      <c r="CK33" s="409"/>
      <c r="CL33" s="409"/>
      <c r="CM33" s="409"/>
      <c r="CN33" s="203"/>
      <c r="CO33" s="410" t="s">
        <v>198</v>
      </c>
      <c r="CP33" s="410"/>
      <c r="CQ33" s="409" t="s">
        <v>203</v>
      </c>
      <c r="CR33" s="409"/>
      <c r="CS33" s="409"/>
      <c r="CT33" s="409"/>
      <c r="CU33" s="409"/>
      <c r="CV33" s="409"/>
      <c r="CW33" s="409"/>
      <c r="CX33" s="409"/>
      <c r="CY33" s="409"/>
      <c r="CZ33" s="409"/>
      <c r="DA33" s="409"/>
      <c r="DB33" s="409"/>
      <c r="DC33" s="409"/>
      <c r="DD33" s="409"/>
      <c r="DE33" s="409"/>
      <c r="DF33" s="203"/>
      <c r="DG33" s="408" t="s">
        <v>204</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IF('各会計、関係団体の財政状況及び健全化判断比率'!B31="","",'各会計、関係団体の財政状況及び健全化判断比率'!B31)</f>
        <v>上水道事業会計</v>
      </c>
      <c r="AP34" s="407"/>
      <c r="AQ34" s="407"/>
      <c r="AR34" s="407"/>
      <c r="AS34" s="407"/>
      <c r="AT34" s="407"/>
      <c r="AU34" s="407"/>
      <c r="AV34" s="407"/>
      <c r="AW34" s="407"/>
      <c r="AX34" s="407"/>
      <c r="AY34" s="407"/>
      <c r="AZ34" s="407"/>
      <c r="BA34" s="407"/>
      <c r="BB34" s="407"/>
      <c r="BC34" s="407"/>
      <c r="BD34" s="178"/>
      <c r="BE34" s="406">
        <f>IF(BG34="","",MAX(C34:D43,U34:V43,AM34:AN43)+1)</f>
        <v>8</v>
      </c>
      <c r="BF34" s="406"/>
      <c r="BG34" s="407" t="str">
        <f>IF('各会計、関係団体の財政状況及び健全化判断比率'!B34="","",'各会計、関係団体の財政状況及び健全化判断比率'!B34)</f>
        <v>簡易水道特別会計</v>
      </c>
      <c r="BH34" s="407"/>
      <c r="BI34" s="407"/>
      <c r="BJ34" s="407"/>
      <c r="BK34" s="407"/>
      <c r="BL34" s="407"/>
      <c r="BM34" s="407"/>
      <c r="BN34" s="407"/>
      <c r="BO34" s="407"/>
      <c r="BP34" s="407"/>
      <c r="BQ34" s="407"/>
      <c r="BR34" s="407"/>
      <c r="BS34" s="407"/>
      <c r="BT34" s="407"/>
      <c r="BU34" s="407"/>
      <c r="BV34" s="178"/>
      <c r="BW34" s="406">
        <f>IF(BY34="","",MAX(C34:D43,U34:V43,AM34:AN43,BE34:BF43)+1)</f>
        <v>10</v>
      </c>
      <c r="BX34" s="406"/>
      <c r="BY34" s="407" t="str">
        <f>IF('各会計、関係団体の財政状況及び健全化判断比率'!B68="","",'各会計、関係団体の財政状況及び健全化判断比率'!B68)</f>
        <v>とかち広域消防事務組合</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後期高齢者医療特別会計</v>
      </c>
      <c r="X35" s="407"/>
      <c r="Y35" s="407"/>
      <c r="Z35" s="407"/>
      <c r="AA35" s="407"/>
      <c r="AB35" s="407"/>
      <c r="AC35" s="407"/>
      <c r="AD35" s="407"/>
      <c r="AE35" s="407"/>
      <c r="AF35" s="407"/>
      <c r="AG35" s="407"/>
      <c r="AH35" s="407"/>
      <c r="AI35" s="407"/>
      <c r="AJ35" s="407"/>
      <c r="AK35" s="407"/>
      <c r="AL35" s="178"/>
      <c r="AM35" s="406">
        <f t="shared" ref="AM35:AM43" si="0">IF(AO35="","",AM34+1)</f>
        <v>6</v>
      </c>
      <c r="AN35" s="406"/>
      <c r="AO35" s="407" t="str">
        <f>IF('各会計、関係団体の財政状況及び健全化判断比率'!B32="","",'各会計、関係団体の財政状況及び健全化判断比率'!B32)</f>
        <v>公立芽室病院事業会計</v>
      </c>
      <c r="AP35" s="407"/>
      <c r="AQ35" s="407"/>
      <c r="AR35" s="407"/>
      <c r="AS35" s="407"/>
      <c r="AT35" s="407"/>
      <c r="AU35" s="407"/>
      <c r="AV35" s="407"/>
      <c r="AW35" s="407"/>
      <c r="AX35" s="407"/>
      <c r="AY35" s="407"/>
      <c r="AZ35" s="407"/>
      <c r="BA35" s="407"/>
      <c r="BB35" s="407"/>
      <c r="BC35" s="407"/>
      <c r="BD35" s="178"/>
      <c r="BE35" s="406">
        <f t="shared" ref="BE35:BE43" si="1">IF(BG35="","",BE34+1)</f>
        <v>9</v>
      </c>
      <c r="BF35" s="406"/>
      <c r="BG35" s="407" t="str">
        <f>IF('各会計、関係団体の財政状況及び健全化判断比率'!B35="","",'各会計、関係団体の財政状況及び健全化判断比率'!B35)</f>
        <v>地域開発事業特別会計</v>
      </c>
      <c r="BH35" s="407"/>
      <c r="BI35" s="407"/>
      <c r="BJ35" s="407"/>
      <c r="BK35" s="407"/>
      <c r="BL35" s="407"/>
      <c r="BM35" s="407"/>
      <c r="BN35" s="407"/>
      <c r="BO35" s="407"/>
      <c r="BP35" s="407"/>
      <c r="BQ35" s="407"/>
      <c r="BR35" s="407"/>
      <c r="BS35" s="407"/>
      <c r="BT35" s="407"/>
      <c r="BU35" s="407"/>
      <c r="BV35" s="178"/>
      <c r="BW35" s="406">
        <f t="shared" ref="BW35:BW43" si="2">IF(BY35="","",BW34+1)</f>
        <v>11</v>
      </c>
      <c r="BX35" s="406"/>
      <c r="BY35" s="407" t="str">
        <f>IF('各会計、関係団体の財政状況及び健全化判断比率'!B69="","",'各会計、関係団体の財政状況及び健全化判断比率'!B69)</f>
        <v>十勝圏複合事務組合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介護保険特別会計</v>
      </c>
      <c r="X36" s="407"/>
      <c r="Y36" s="407"/>
      <c r="Z36" s="407"/>
      <c r="AA36" s="407"/>
      <c r="AB36" s="407"/>
      <c r="AC36" s="407"/>
      <c r="AD36" s="407"/>
      <c r="AE36" s="407"/>
      <c r="AF36" s="407"/>
      <c r="AG36" s="407"/>
      <c r="AH36" s="407"/>
      <c r="AI36" s="407"/>
      <c r="AJ36" s="407"/>
      <c r="AK36" s="407"/>
      <c r="AL36" s="178"/>
      <c r="AM36" s="406">
        <f t="shared" si="0"/>
        <v>7</v>
      </c>
      <c r="AN36" s="406"/>
      <c r="AO36" s="407" t="str">
        <f>IF('各会計、関係団体の財政状況及び健全化判断比率'!B33="","",'各会計、関係団体の財政状況及び健全化判断比率'!B33)</f>
        <v>下水道事業会計</v>
      </c>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12</v>
      </c>
      <c r="BX36" s="406"/>
      <c r="BY36" s="407" t="str">
        <f>IF('各会計、関係団体の財政状況及び健全化判断比率'!B70="","",'各会計、関係団体の財政状況及び健全化判断比率'!B70)</f>
        <v>十勝中部広域水道企業団</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t="str">
        <f t="shared" si="2"/>
        <v/>
      </c>
      <c r="BX37" s="406"/>
      <c r="BY37" s="407" t="str">
        <f>IF('各会計、関係団体の財政状況及び健全化判断比率'!B71="","",'各会計、関係団体の財政状況及び健全化判断比率'!B71)</f>
        <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t="str">
        <f t="shared" si="2"/>
        <v/>
      </c>
      <c r="BX38" s="406"/>
      <c r="BY38" s="407" t="str">
        <f>IF('各会計、関係団体の財政状況及び健全化判断比率'!B72="","",'各会計、関係団体の財政状況及び健全化判断比率'!B72)</f>
        <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403" t="s">
        <v>206</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207</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208</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209</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210</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211</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212</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599</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18" t="s">
        <v>571</v>
      </c>
      <c r="D34" s="1218"/>
      <c r="E34" s="1219"/>
      <c r="F34" s="32">
        <v>4.2</v>
      </c>
      <c r="G34" s="33">
        <v>5.33</v>
      </c>
      <c r="H34" s="33">
        <v>5</v>
      </c>
      <c r="I34" s="33">
        <v>5.25</v>
      </c>
      <c r="J34" s="34">
        <v>7.92</v>
      </c>
      <c r="K34" s="22"/>
      <c r="L34" s="22"/>
      <c r="M34" s="22"/>
      <c r="N34" s="22"/>
      <c r="O34" s="22"/>
      <c r="P34" s="22"/>
    </row>
    <row r="35" spans="1:16" ht="39" customHeight="1" x14ac:dyDescent="0.15">
      <c r="A35" s="22"/>
      <c r="B35" s="35"/>
      <c r="C35" s="1212" t="s">
        <v>572</v>
      </c>
      <c r="D35" s="1213"/>
      <c r="E35" s="1214"/>
      <c r="F35" s="36" t="s">
        <v>523</v>
      </c>
      <c r="G35" s="37" t="s">
        <v>523</v>
      </c>
      <c r="H35" s="37" t="s">
        <v>523</v>
      </c>
      <c r="I35" s="37">
        <v>3.32</v>
      </c>
      <c r="J35" s="38">
        <v>4.96</v>
      </c>
      <c r="K35" s="22"/>
      <c r="L35" s="22"/>
      <c r="M35" s="22"/>
      <c r="N35" s="22"/>
      <c r="O35" s="22"/>
      <c r="P35" s="22"/>
    </row>
    <row r="36" spans="1:16" ht="39" customHeight="1" x14ac:dyDescent="0.15">
      <c r="A36" s="22"/>
      <c r="B36" s="35"/>
      <c r="C36" s="1212" t="s">
        <v>573</v>
      </c>
      <c r="D36" s="1213"/>
      <c r="E36" s="1214"/>
      <c r="F36" s="36" t="s">
        <v>574</v>
      </c>
      <c r="G36" s="37" t="s">
        <v>575</v>
      </c>
      <c r="H36" s="37" t="s">
        <v>576</v>
      </c>
      <c r="I36" s="37">
        <v>2.17</v>
      </c>
      <c r="J36" s="38">
        <v>4.3899999999999997</v>
      </c>
      <c r="K36" s="22"/>
      <c r="L36" s="22"/>
      <c r="M36" s="22"/>
      <c r="N36" s="22"/>
      <c r="O36" s="22"/>
      <c r="P36" s="22"/>
    </row>
    <row r="37" spans="1:16" ht="39" customHeight="1" x14ac:dyDescent="0.15">
      <c r="A37" s="22"/>
      <c r="B37" s="35"/>
      <c r="C37" s="1212" t="s">
        <v>577</v>
      </c>
      <c r="D37" s="1213"/>
      <c r="E37" s="1214"/>
      <c r="F37" s="36">
        <v>2.77</v>
      </c>
      <c r="G37" s="37">
        <v>3.06</v>
      </c>
      <c r="H37" s="37">
        <v>3.32</v>
      </c>
      <c r="I37" s="37">
        <v>3.42</v>
      </c>
      <c r="J37" s="38">
        <v>3.61</v>
      </c>
      <c r="K37" s="22"/>
      <c r="L37" s="22"/>
      <c r="M37" s="22"/>
      <c r="N37" s="22"/>
      <c r="O37" s="22"/>
      <c r="P37" s="22"/>
    </row>
    <row r="38" spans="1:16" ht="39" customHeight="1" x14ac:dyDescent="0.15">
      <c r="A38" s="22"/>
      <c r="B38" s="35"/>
      <c r="C38" s="1212" t="s">
        <v>578</v>
      </c>
      <c r="D38" s="1213"/>
      <c r="E38" s="1214"/>
      <c r="F38" s="36">
        <v>0.53</v>
      </c>
      <c r="G38" s="37">
        <v>1.08</v>
      </c>
      <c r="H38" s="37">
        <v>2</v>
      </c>
      <c r="I38" s="37">
        <v>2.77</v>
      </c>
      <c r="J38" s="38">
        <v>3.03</v>
      </c>
      <c r="K38" s="22"/>
      <c r="L38" s="22"/>
      <c r="M38" s="22"/>
      <c r="N38" s="22"/>
      <c r="O38" s="22"/>
      <c r="P38" s="22"/>
    </row>
    <row r="39" spans="1:16" ht="39" customHeight="1" x14ac:dyDescent="0.15">
      <c r="A39" s="22"/>
      <c r="B39" s="35"/>
      <c r="C39" s="1212" t="s">
        <v>579</v>
      </c>
      <c r="D39" s="1213"/>
      <c r="E39" s="1214"/>
      <c r="F39" s="36">
        <v>0.43</v>
      </c>
      <c r="G39" s="37">
        <v>0.56000000000000005</v>
      </c>
      <c r="H39" s="37">
        <v>0.72</v>
      </c>
      <c r="I39" s="37">
        <v>0.83</v>
      </c>
      <c r="J39" s="38">
        <v>1.28</v>
      </c>
      <c r="K39" s="22"/>
      <c r="L39" s="22"/>
      <c r="M39" s="22"/>
      <c r="N39" s="22"/>
      <c r="O39" s="22"/>
      <c r="P39" s="22"/>
    </row>
    <row r="40" spans="1:16" ht="39" customHeight="1" x14ac:dyDescent="0.15">
      <c r="A40" s="22"/>
      <c r="B40" s="35"/>
      <c r="C40" s="1212" t="s">
        <v>580</v>
      </c>
      <c r="D40" s="1213"/>
      <c r="E40" s="1214"/>
      <c r="F40" s="36">
        <v>6.3</v>
      </c>
      <c r="G40" s="37">
        <v>6.76</v>
      </c>
      <c r="H40" s="37">
        <v>7.0000000000000007E-2</v>
      </c>
      <c r="I40" s="37">
        <v>0.37</v>
      </c>
      <c r="J40" s="38">
        <v>0.06</v>
      </c>
      <c r="K40" s="22"/>
      <c r="L40" s="22"/>
      <c r="M40" s="22"/>
      <c r="N40" s="22"/>
      <c r="O40" s="22"/>
      <c r="P40" s="22"/>
    </row>
    <row r="41" spans="1:16" ht="39" customHeight="1" x14ac:dyDescent="0.15">
      <c r="A41" s="22"/>
      <c r="B41" s="35"/>
      <c r="C41" s="1212" t="s">
        <v>581</v>
      </c>
      <c r="D41" s="1213"/>
      <c r="E41" s="1214"/>
      <c r="F41" s="36">
        <v>0.08</v>
      </c>
      <c r="G41" s="37">
        <v>0.08</v>
      </c>
      <c r="H41" s="37">
        <v>0.05</v>
      </c>
      <c r="I41" s="37">
        <v>7.0000000000000007E-2</v>
      </c>
      <c r="J41" s="38">
        <v>0.04</v>
      </c>
      <c r="K41" s="22"/>
      <c r="L41" s="22"/>
      <c r="M41" s="22"/>
      <c r="N41" s="22"/>
      <c r="O41" s="22"/>
      <c r="P41" s="22"/>
    </row>
    <row r="42" spans="1:16" ht="39" customHeight="1" x14ac:dyDescent="0.15">
      <c r="A42" s="22"/>
      <c r="B42" s="39"/>
      <c r="C42" s="1212" t="s">
        <v>582</v>
      </c>
      <c r="D42" s="1213"/>
      <c r="E42" s="1214"/>
      <c r="F42" s="36" t="s">
        <v>523</v>
      </c>
      <c r="G42" s="37" t="s">
        <v>523</v>
      </c>
      <c r="H42" s="37" t="s">
        <v>523</v>
      </c>
      <c r="I42" s="37" t="s">
        <v>523</v>
      </c>
      <c r="J42" s="38" t="s">
        <v>523</v>
      </c>
      <c r="K42" s="22"/>
      <c r="L42" s="22"/>
      <c r="M42" s="22"/>
      <c r="N42" s="22"/>
      <c r="O42" s="22"/>
      <c r="P42" s="22"/>
    </row>
    <row r="43" spans="1:16" ht="39" customHeight="1" thickBot="1" x14ac:dyDescent="0.2">
      <c r="A43" s="22"/>
      <c r="B43" s="40"/>
      <c r="C43" s="1215" t="s">
        <v>583</v>
      </c>
      <c r="D43" s="1216"/>
      <c r="E43" s="1217"/>
      <c r="F43" s="41">
        <v>7.0000000000000007E-2</v>
      </c>
      <c r="G43" s="42">
        <v>0.36</v>
      </c>
      <c r="H43" s="42">
        <v>0.52</v>
      </c>
      <c r="I43" s="42">
        <v>0.01</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RUQm8mRXxueITZzW3IAy6vI86f/PUsdYoo1P9JJ/iM4BIs7fwtkhL2v48q+qQLvipu7AQCmKv9NqUtFhaVvyw==" saltValue="PPaIR5ALicgUeYgb6lKU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6" zoomScaleSheetLayoutView="55" workbookViewId="0">
      <selection activeCell="N55" sqref="N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38" t="s">
        <v>11</v>
      </c>
      <c r="C45" s="1239"/>
      <c r="D45" s="58"/>
      <c r="E45" s="1244" t="s">
        <v>12</v>
      </c>
      <c r="F45" s="1244"/>
      <c r="G45" s="1244"/>
      <c r="H45" s="1244"/>
      <c r="I45" s="1244"/>
      <c r="J45" s="1245"/>
      <c r="K45" s="59">
        <v>794</v>
      </c>
      <c r="L45" s="60">
        <v>776</v>
      </c>
      <c r="M45" s="60">
        <v>802</v>
      </c>
      <c r="N45" s="60">
        <v>797</v>
      </c>
      <c r="O45" s="61">
        <v>917</v>
      </c>
      <c r="P45" s="48"/>
      <c r="Q45" s="48"/>
      <c r="R45" s="48"/>
      <c r="S45" s="48"/>
      <c r="T45" s="48"/>
      <c r="U45" s="48"/>
    </row>
    <row r="46" spans="1:21" ht="30.75" customHeight="1" x14ac:dyDescent="0.15">
      <c r="A46" s="48"/>
      <c r="B46" s="1240"/>
      <c r="C46" s="1241"/>
      <c r="D46" s="62"/>
      <c r="E46" s="1222" t="s">
        <v>13</v>
      </c>
      <c r="F46" s="1222"/>
      <c r="G46" s="1222"/>
      <c r="H46" s="1222"/>
      <c r="I46" s="1222"/>
      <c r="J46" s="1223"/>
      <c r="K46" s="63" t="s">
        <v>523</v>
      </c>
      <c r="L46" s="64" t="s">
        <v>523</v>
      </c>
      <c r="M46" s="64" t="s">
        <v>523</v>
      </c>
      <c r="N46" s="64" t="s">
        <v>523</v>
      </c>
      <c r="O46" s="65" t="s">
        <v>523</v>
      </c>
      <c r="P46" s="48"/>
      <c r="Q46" s="48"/>
      <c r="R46" s="48"/>
      <c r="S46" s="48"/>
      <c r="T46" s="48"/>
      <c r="U46" s="48"/>
    </row>
    <row r="47" spans="1:21" ht="30.75" customHeight="1" x14ac:dyDescent="0.15">
      <c r="A47" s="48"/>
      <c r="B47" s="1240"/>
      <c r="C47" s="1241"/>
      <c r="D47" s="62"/>
      <c r="E47" s="1222" t="s">
        <v>14</v>
      </c>
      <c r="F47" s="1222"/>
      <c r="G47" s="1222"/>
      <c r="H47" s="1222"/>
      <c r="I47" s="1222"/>
      <c r="J47" s="1223"/>
      <c r="K47" s="63" t="s">
        <v>523</v>
      </c>
      <c r="L47" s="64" t="s">
        <v>523</v>
      </c>
      <c r="M47" s="64" t="s">
        <v>523</v>
      </c>
      <c r="N47" s="64" t="s">
        <v>523</v>
      </c>
      <c r="O47" s="65" t="s">
        <v>523</v>
      </c>
      <c r="P47" s="48"/>
      <c r="Q47" s="48"/>
      <c r="R47" s="48"/>
      <c r="S47" s="48"/>
      <c r="T47" s="48"/>
      <c r="U47" s="48"/>
    </row>
    <row r="48" spans="1:21" ht="30.75" customHeight="1" x14ac:dyDescent="0.15">
      <c r="A48" s="48"/>
      <c r="B48" s="1240"/>
      <c r="C48" s="1241"/>
      <c r="D48" s="62"/>
      <c r="E48" s="1222" t="s">
        <v>15</v>
      </c>
      <c r="F48" s="1222"/>
      <c r="G48" s="1222"/>
      <c r="H48" s="1222"/>
      <c r="I48" s="1222"/>
      <c r="J48" s="1223"/>
      <c r="K48" s="63">
        <v>178</v>
      </c>
      <c r="L48" s="64">
        <v>221</v>
      </c>
      <c r="M48" s="64">
        <v>219</v>
      </c>
      <c r="N48" s="64">
        <v>247</v>
      </c>
      <c r="O48" s="65">
        <v>224</v>
      </c>
      <c r="P48" s="48"/>
      <c r="Q48" s="48"/>
      <c r="R48" s="48"/>
      <c r="S48" s="48"/>
      <c r="T48" s="48"/>
      <c r="U48" s="48"/>
    </row>
    <row r="49" spans="1:21" ht="30.75" customHeight="1" x14ac:dyDescent="0.15">
      <c r="A49" s="48"/>
      <c r="B49" s="1240"/>
      <c r="C49" s="1241"/>
      <c r="D49" s="62"/>
      <c r="E49" s="1222" t="s">
        <v>16</v>
      </c>
      <c r="F49" s="1222"/>
      <c r="G49" s="1222"/>
      <c r="H49" s="1222"/>
      <c r="I49" s="1222"/>
      <c r="J49" s="1223"/>
      <c r="K49" s="63">
        <v>13</v>
      </c>
      <c r="L49" s="64">
        <v>11</v>
      </c>
      <c r="M49" s="64">
        <v>9</v>
      </c>
      <c r="N49" s="64">
        <v>12</v>
      </c>
      <c r="O49" s="65">
        <v>11</v>
      </c>
      <c r="P49" s="48"/>
      <c r="Q49" s="48"/>
      <c r="R49" s="48"/>
      <c r="S49" s="48"/>
      <c r="T49" s="48"/>
      <c r="U49" s="48"/>
    </row>
    <row r="50" spans="1:21" ht="30.75" customHeight="1" x14ac:dyDescent="0.15">
      <c r="A50" s="48"/>
      <c r="B50" s="1240"/>
      <c r="C50" s="1241"/>
      <c r="D50" s="62"/>
      <c r="E50" s="1222" t="s">
        <v>17</v>
      </c>
      <c r="F50" s="1222"/>
      <c r="G50" s="1222"/>
      <c r="H50" s="1222"/>
      <c r="I50" s="1222"/>
      <c r="J50" s="1223"/>
      <c r="K50" s="63">
        <v>105</v>
      </c>
      <c r="L50" s="64">
        <v>91</v>
      </c>
      <c r="M50" s="64">
        <v>73</v>
      </c>
      <c r="N50" s="64">
        <v>92</v>
      </c>
      <c r="O50" s="65">
        <v>121</v>
      </c>
      <c r="P50" s="48"/>
      <c r="Q50" s="48"/>
      <c r="R50" s="48"/>
      <c r="S50" s="48"/>
      <c r="T50" s="48"/>
      <c r="U50" s="48"/>
    </row>
    <row r="51" spans="1:21" ht="30.75" customHeight="1" x14ac:dyDescent="0.15">
      <c r="A51" s="48"/>
      <c r="B51" s="1242"/>
      <c r="C51" s="1243"/>
      <c r="D51" s="66"/>
      <c r="E51" s="1222" t="s">
        <v>18</v>
      </c>
      <c r="F51" s="1222"/>
      <c r="G51" s="1222"/>
      <c r="H51" s="1222"/>
      <c r="I51" s="1222"/>
      <c r="J51" s="1223"/>
      <c r="K51" s="63" t="s">
        <v>523</v>
      </c>
      <c r="L51" s="64" t="s">
        <v>523</v>
      </c>
      <c r="M51" s="64" t="s">
        <v>523</v>
      </c>
      <c r="N51" s="64" t="s">
        <v>523</v>
      </c>
      <c r="O51" s="65" t="s">
        <v>523</v>
      </c>
      <c r="P51" s="48"/>
      <c r="Q51" s="48"/>
      <c r="R51" s="48"/>
      <c r="S51" s="48"/>
      <c r="T51" s="48"/>
      <c r="U51" s="48"/>
    </row>
    <row r="52" spans="1:21" ht="30.75" customHeight="1" x14ac:dyDescent="0.15">
      <c r="A52" s="48"/>
      <c r="B52" s="1220" t="s">
        <v>19</v>
      </c>
      <c r="C52" s="1221"/>
      <c r="D52" s="66"/>
      <c r="E52" s="1222" t="s">
        <v>20</v>
      </c>
      <c r="F52" s="1222"/>
      <c r="G52" s="1222"/>
      <c r="H52" s="1222"/>
      <c r="I52" s="1222"/>
      <c r="J52" s="1223"/>
      <c r="K52" s="63">
        <v>853</v>
      </c>
      <c r="L52" s="64">
        <v>836</v>
      </c>
      <c r="M52" s="64">
        <v>821</v>
      </c>
      <c r="N52" s="64">
        <v>816</v>
      </c>
      <c r="O52" s="65">
        <v>832</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237</v>
      </c>
      <c r="L53" s="69">
        <v>263</v>
      </c>
      <c r="M53" s="69">
        <v>282</v>
      </c>
      <c r="N53" s="69">
        <v>332</v>
      </c>
      <c r="O53" s="70">
        <v>441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V+UFLEXJPOd00Cy/W322yLWTlSkVarVjJjXQ3fIF9fmVCuw73joJyrH/SIvh2o5pHyNIQ6MXEDKG4hI3/40nw==" saltValue="3dmq1hzxlLROq+3EGH1ps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58" t="s">
        <v>30</v>
      </c>
      <c r="C41" s="1259"/>
      <c r="D41" s="102"/>
      <c r="E41" s="1260" t="s">
        <v>31</v>
      </c>
      <c r="F41" s="1260"/>
      <c r="G41" s="1260"/>
      <c r="H41" s="1261"/>
      <c r="I41" s="351">
        <v>8809</v>
      </c>
      <c r="J41" s="352">
        <v>9446</v>
      </c>
      <c r="K41" s="352">
        <v>10066</v>
      </c>
      <c r="L41" s="352">
        <v>12272</v>
      </c>
      <c r="M41" s="353">
        <v>13361</v>
      </c>
    </row>
    <row r="42" spans="2:13" ht="27.75" customHeight="1" x14ac:dyDescent="0.15">
      <c r="B42" s="1248"/>
      <c r="C42" s="1249"/>
      <c r="D42" s="103"/>
      <c r="E42" s="1252" t="s">
        <v>32</v>
      </c>
      <c r="F42" s="1252"/>
      <c r="G42" s="1252"/>
      <c r="H42" s="1253"/>
      <c r="I42" s="354">
        <v>433</v>
      </c>
      <c r="J42" s="355">
        <v>392</v>
      </c>
      <c r="K42" s="355">
        <v>441</v>
      </c>
      <c r="L42" s="355">
        <v>493</v>
      </c>
      <c r="M42" s="356">
        <v>483</v>
      </c>
    </row>
    <row r="43" spans="2:13" ht="27.75" customHeight="1" x14ac:dyDescent="0.15">
      <c r="B43" s="1248"/>
      <c r="C43" s="1249"/>
      <c r="D43" s="103"/>
      <c r="E43" s="1252" t="s">
        <v>33</v>
      </c>
      <c r="F43" s="1252"/>
      <c r="G43" s="1252"/>
      <c r="H43" s="1253"/>
      <c r="I43" s="354">
        <v>1829</v>
      </c>
      <c r="J43" s="355">
        <v>1842</v>
      </c>
      <c r="K43" s="355">
        <v>1804</v>
      </c>
      <c r="L43" s="355">
        <v>2029</v>
      </c>
      <c r="M43" s="356">
        <v>2013</v>
      </c>
    </row>
    <row r="44" spans="2:13" ht="27.75" customHeight="1" x14ac:dyDescent="0.15">
      <c r="B44" s="1248"/>
      <c r="C44" s="1249"/>
      <c r="D44" s="103"/>
      <c r="E44" s="1252" t="s">
        <v>34</v>
      </c>
      <c r="F44" s="1252"/>
      <c r="G44" s="1252"/>
      <c r="H44" s="1253"/>
      <c r="I44" s="354">
        <v>52</v>
      </c>
      <c r="J44" s="355">
        <v>42</v>
      </c>
      <c r="K44" s="355">
        <v>158</v>
      </c>
      <c r="L44" s="355">
        <v>146</v>
      </c>
      <c r="M44" s="356">
        <v>223</v>
      </c>
    </row>
    <row r="45" spans="2:13" ht="27.75" customHeight="1" x14ac:dyDescent="0.15">
      <c r="B45" s="1248"/>
      <c r="C45" s="1249"/>
      <c r="D45" s="103"/>
      <c r="E45" s="1252" t="s">
        <v>35</v>
      </c>
      <c r="F45" s="1252"/>
      <c r="G45" s="1252"/>
      <c r="H45" s="1253"/>
      <c r="I45" s="354">
        <v>1107</v>
      </c>
      <c r="J45" s="355">
        <v>1060</v>
      </c>
      <c r="K45" s="355">
        <v>934</v>
      </c>
      <c r="L45" s="355">
        <v>858</v>
      </c>
      <c r="M45" s="356">
        <v>748</v>
      </c>
    </row>
    <row r="46" spans="2:13" ht="27.75" customHeight="1" x14ac:dyDescent="0.15">
      <c r="B46" s="1248"/>
      <c r="C46" s="1249"/>
      <c r="D46" s="104"/>
      <c r="E46" s="1252" t="s">
        <v>36</v>
      </c>
      <c r="F46" s="1252"/>
      <c r="G46" s="1252"/>
      <c r="H46" s="1253"/>
      <c r="I46" s="354" t="s">
        <v>523</v>
      </c>
      <c r="J46" s="355" t="s">
        <v>523</v>
      </c>
      <c r="K46" s="355" t="s">
        <v>523</v>
      </c>
      <c r="L46" s="355" t="s">
        <v>523</v>
      </c>
      <c r="M46" s="356" t="s">
        <v>523</v>
      </c>
    </row>
    <row r="47" spans="2:13" ht="27.75" customHeight="1" x14ac:dyDescent="0.15">
      <c r="B47" s="1248"/>
      <c r="C47" s="1249"/>
      <c r="D47" s="105"/>
      <c r="E47" s="1262" t="s">
        <v>37</v>
      </c>
      <c r="F47" s="1263"/>
      <c r="G47" s="1263"/>
      <c r="H47" s="1264"/>
      <c r="I47" s="354" t="s">
        <v>523</v>
      </c>
      <c r="J47" s="355" t="s">
        <v>523</v>
      </c>
      <c r="K47" s="355" t="s">
        <v>523</v>
      </c>
      <c r="L47" s="355" t="s">
        <v>523</v>
      </c>
      <c r="M47" s="356" t="s">
        <v>523</v>
      </c>
    </row>
    <row r="48" spans="2:13" ht="27.75" customHeight="1" x14ac:dyDescent="0.15">
      <c r="B48" s="1248"/>
      <c r="C48" s="1249"/>
      <c r="D48" s="103"/>
      <c r="E48" s="1252" t="s">
        <v>38</v>
      </c>
      <c r="F48" s="1252"/>
      <c r="G48" s="1252"/>
      <c r="H48" s="1253"/>
      <c r="I48" s="354" t="s">
        <v>523</v>
      </c>
      <c r="J48" s="355" t="s">
        <v>523</v>
      </c>
      <c r="K48" s="355" t="s">
        <v>523</v>
      </c>
      <c r="L48" s="355" t="s">
        <v>523</v>
      </c>
      <c r="M48" s="356" t="s">
        <v>523</v>
      </c>
    </row>
    <row r="49" spans="2:13" ht="27.75" customHeight="1" x14ac:dyDescent="0.15">
      <c r="B49" s="1250"/>
      <c r="C49" s="1251"/>
      <c r="D49" s="103"/>
      <c r="E49" s="1252" t="s">
        <v>39</v>
      </c>
      <c r="F49" s="1252"/>
      <c r="G49" s="1252"/>
      <c r="H49" s="1253"/>
      <c r="I49" s="354" t="s">
        <v>523</v>
      </c>
      <c r="J49" s="355" t="s">
        <v>523</v>
      </c>
      <c r="K49" s="355" t="s">
        <v>523</v>
      </c>
      <c r="L49" s="355" t="s">
        <v>523</v>
      </c>
      <c r="M49" s="356" t="s">
        <v>523</v>
      </c>
    </row>
    <row r="50" spans="2:13" ht="27.75" customHeight="1" x14ac:dyDescent="0.15">
      <c r="B50" s="1246" t="s">
        <v>40</v>
      </c>
      <c r="C50" s="1247"/>
      <c r="D50" s="106"/>
      <c r="E50" s="1252" t="s">
        <v>41</v>
      </c>
      <c r="F50" s="1252"/>
      <c r="G50" s="1252"/>
      <c r="H50" s="1253"/>
      <c r="I50" s="354">
        <v>3582</v>
      </c>
      <c r="J50" s="355">
        <v>3537</v>
      </c>
      <c r="K50" s="355">
        <v>3378</v>
      </c>
      <c r="L50" s="355">
        <v>2775</v>
      </c>
      <c r="M50" s="356">
        <v>2870</v>
      </c>
    </row>
    <row r="51" spans="2:13" ht="27.75" customHeight="1" x14ac:dyDescent="0.15">
      <c r="B51" s="1248"/>
      <c r="C51" s="1249"/>
      <c r="D51" s="103"/>
      <c r="E51" s="1252" t="s">
        <v>42</v>
      </c>
      <c r="F51" s="1252"/>
      <c r="G51" s="1252"/>
      <c r="H51" s="1253"/>
      <c r="I51" s="354">
        <v>199</v>
      </c>
      <c r="J51" s="355">
        <v>166</v>
      </c>
      <c r="K51" s="355">
        <v>136</v>
      </c>
      <c r="L51" s="355">
        <v>104</v>
      </c>
      <c r="M51" s="356">
        <v>72</v>
      </c>
    </row>
    <row r="52" spans="2:13" ht="27.75" customHeight="1" x14ac:dyDescent="0.15">
      <c r="B52" s="1250"/>
      <c r="C52" s="1251"/>
      <c r="D52" s="103"/>
      <c r="E52" s="1252" t="s">
        <v>43</v>
      </c>
      <c r="F52" s="1252"/>
      <c r="G52" s="1252"/>
      <c r="H52" s="1253"/>
      <c r="I52" s="354">
        <v>8280</v>
      </c>
      <c r="J52" s="355">
        <v>8535</v>
      </c>
      <c r="K52" s="355">
        <v>8605</v>
      </c>
      <c r="L52" s="355">
        <v>9056</v>
      </c>
      <c r="M52" s="356">
        <v>8819</v>
      </c>
    </row>
    <row r="53" spans="2:13" ht="27.75" customHeight="1" thickBot="1" x14ac:dyDescent="0.2">
      <c r="B53" s="1254" t="s">
        <v>44</v>
      </c>
      <c r="C53" s="1255"/>
      <c r="D53" s="107"/>
      <c r="E53" s="1256" t="s">
        <v>45</v>
      </c>
      <c r="F53" s="1256"/>
      <c r="G53" s="1256"/>
      <c r="H53" s="1257"/>
      <c r="I53" s="357">
        <v>169</v>
      </c>
      <c r="J53" s="358">
        <v>544</v>
      </c>
      <c r="K53" s="358">
        <v>1282</v>
      </c>
      <c r="L53" s="358">
        <v>3862</v>
      </c>
      <c r="M53" s="359">
        <v>5066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bOfoLDfCx7PQKzxQHtMNzadigym5MLsUqxE/KLYauslUrGTpfghZ1VjqLaf533CuGXVGtEfbw2M30WeKWZj0GQ==" saltValue="xlYLpadzHSEsxoq82fcX1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1" sqref="G61:H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567</v>
      </c>
      <c r="G54" s="116" t="s">
        <v>568</v>
      </c>
      <c r="H54" s="117" t="s">
        <v>569</v>
      </c>
    </row>
    <row r="55" spans="2:8" ht="52.5" customHeight="1" x14ac:dyDescent="0.15">
      <c r="B55" s="118"/>
      <c r="C55" s="1273" t="s">
        <v>48</v>
      </c>
      <c r="D55" s="1273"/>
      <c r="E55" s="1274"/>
      <c r="F55" s="119">
        <v>1051</v>
      </c>
      <c r="G55" s="119">
        <v>1052</v>
      </c>
      <c r="H55" s="120">
        <v>1102</v>
      </c>
    </row>
    <row r="56" spans="2:8" ht="52.5" customHeight="1" x14ac:dyDescent="0.15">
      <c r="B56" s="121"/>
      <c r="C56" s="1275" t="s">
        <v>49</v>
      </c>
      <c r="D56" s="1275"/>
      <c r="E56" s="1276"/>
      <c r="F56" s="122">
        <v>372</v>
      </c>
      <c r="G56" s="122">
        <v>132</v>
      </c>
      <c r="H56" s="123">
        <v>132</v>
      </c>
    </row>
    <row r="57" spans="2:8" ht="53.25" customHeight="1" x14ac:dyDescent="0.15">
      <c r="B57" s="121"/>
      <c r="C57" s="1277" t="s">
        <v>50</v>
      </c>
      <c r="D57" s="1277"/>
      <c r="E57" s="1278"/>
      <c r="F57" s="124">
        <v>1955</v>
      </c>
      <c r="G57" s="124">
        <v>1591</v>
      </c>
      <c r="H57" s="125">
        <v>1636</v>
      </c>
    </row>
    <row r="58" spans="2:8" ht="45.75" customHeight="1" x14ac:dyDescent="0.15">
      <c r="B58" s="126"/>
      <c r="C58" s="1265" t="s">
        <v>591</v>
      </c>
      <c r="D58" s="1266"/>
      <c r="E58" s="1267"/>
      <c r="F58" s="127">
        <v>591</v>
      </c>
      <c r="G58" s="127">
        <v>613</v>
      </c>
      <c r="H58" s="128">
        <v>763</v>
      </c>
    </row>
    <row r="59" spans="2:8" ht="45.75" customHeight="1" x14ac:dyDescent="0.15">
      <c r="B59" s="126"/>
      <c r="C59" s="1265" t="s">
        <v>592</v>
      </c>
      <c r="D59" s="1266"/>
      <c r="E59" s="1267"/>
      <c r="F59" s="127">
        <v>163</v>
      </c>
      <c r="G59" s="127">
        <v>193</v>
      </c>
      <c r="H59" s="128">
        <v>221</v>
      </c>
    </row>
    <row r="60" spans="2:8" ht="45.75" customHeight="1" x14ac:dyDescent="0.15">
      <c r="B60" s="126"/>
      <c r="C60" s="1265" t="s">
        <v>593</v>
      </c>
      <c r="D60" s="1266"/>
      <c r="E60" s="1267"/>
      <c r="F60" s="127">
        <v>219</v>
      </c>
      <c r="G60" s="127">
        <v>219</v>
      </c>
      <c r="H60" s="128">
        <v>219</v>
      </c>
    </row>
    <row r="61" spans="2:8" ht="45.75" customHeight="1" x14ac:dyDescent="0.15">
      <c r="B61" s="126"/>
      <c r="C61" s="1265" t="s">
        <v>594</v>
      </c>
      <c r="D61" s="1266"/>
      <c r="E61" s="1267"/>
      <c r="F61" s="127">
        <v>102</v>
      </c>
      <c r="G61" s="127">
        <v>130</v>
      </c>
      <c r="H61" s="128">
        <v>217</v>
      </c>
    </row>
    <row r="62" spans="2:8" ht="45.75" customHeight="1" thickBot="1" x14ac:dyDescent="0.2">
      <c r="B62" s="129"/>
      <c r="C62" s="1268" t="s">
        <v>595</v>
      </c>
      <c r="D62" s="1269"/>
      <c r="E62" s="1270"/>
      <c r="F62" s="130">
        <v>136</v>
      </c>
      <c r="G62" s="130">
        <v>134</v>
      </c>
      <c r="H62" s="131">
        <v>129</v>
      </c>
    </row>
    <row r="63" spans="2:8" ht="52.5" customHeight="1" thickBot="1" x14ac:dyDescent="0.2">
      <c r="B63" s="132"/>
      <c r="C63" s="1271" t="s">
        <v>51</v>
      </c>
      <c r="D63" s="1271"/>
      <c r="E63" s="1272"/>
      <c r="F63" s="133">
        <v>3378</v>
      </c>
      <c r="G63" s="133">
        <v>2775</v>
      </c>
      <c r="H63" s="134">
        <v>2870</v>
      </c>
    </row>
    <row r="64" spans="2:8" x14ac:dyDescent="0.15"/>
  </sheetData>
  <sheetProtection algorithmName="SHA-512" hashValue="7sGBkwyHjXHw4Lt9M25i3Qlgkk+Te5RsiCZGHyGk+MogsmFzcFi6lTUAHRFEhhi9gt72EuEeKfSwf+du0A4/nA==" saltValue="i2AKfVHf4Cjmc/VIXRQy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600</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601</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91" t="s">
        <v>602</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375"/>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375"/>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375"/>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375"/>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603</v>
      </c>
    </row>
    <row r="50" spans="1:109" x14ac:dyDescent="0.15">
      <c r="B50" s="375"/>
      <c r="G50" s="1285"/>
      <c r="H50" s="1285"/>
      <c r="I50" s="1285"/>
      <c r="J50" s="1285"/>
      <c r="K50" s="385"/>
      <c r="L50" s="385"/>
      <c r="M50" s="386"/>
      <c r="N50" s="386"/>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84" t="s">
        <v>565</v>
      </c>
      <c r="BQ50" s="1284"/>
      <c r="BR50" s="1284"/>
      <c r="BS50" s="1284"/>
      <c r="BT50" s="1284"/>
      <c r="BU50" s="1284"/>
      <c r="BV50" s="1284"/>
      <c r="BW50" s="1284"/>
      <c r="BX50" s="1284" t="s">
        <v>566</v>
      </c>
      <c r="BY50" s="1284"/>
      <c r="BZ50" s="1284"/>
      <c r="CA50" s="1284"/>
      <c r="CB50" s="1284"/>
      <c r="CC50" s="1284"/>
      <c r="CD50" s="1284"/>
      <c r="CE50" s="1284"/>
      <c r="CF50" s="1284" t="s">
        <v>567</v>
      </c>
      <c r="CG50" s="1284"/>
      <c r="CH50" s="1284"/>
      <c r="CI50" s="1284"/>
      <c r="CJ50" s="1284"/>
      <c r="CK50" s="1284"/>
      <c r="CL50" s="1284"/>
      <c r="CM50" s="1284"/>
      <c r="CN50" s="1284" t="s">
        <v>568</v>
      </c>
      <c r="CO50" s="1284"/>
      <c r="CP50" s="1284"/>
      <c r="CQ50" s="1284"/>
      <c r="CR50" s="1284"/>
      <c r="CS50" s="1284"/>
      <c r="CT50" s="1284"/>
      <c r="CU50" s="1284"/>
      <c r="CV50" s="1284" t="s">
        <v>569</v>
      </c>
      <c r="CW50" s="1284"/>
      <c r="CX50" s="1284"/>
      <c r="CY50" s="1284"/>
      <c r="CZ50" s="1284"/>
      <c r="DA50" s="1284"/>
      <c r="DB50" s="1284"/>
      <c r="DC50" s="1284"/>
    </row>
    <row r="51" spans="1:109" ht="13.5" customHeight="1" x14ac:dyDescent="0.15">
      <c r="B51" s="375"/>
      <c r="G51" s="1287"/>
      <c r="H51" s="1287"/>
      <c r="I51" s="1300"/>
      <c r="J51" s="1300"/>
      <c r="K51" s="1286"/>
      <c r="L51" s="1286"/>
      <c r="M51" s="1286"/>
      <c r="N51" s="1286"/>
      <c r="AM51" s="384"/>
      <c r="AN51" s="1282" t="s">
        <v>604</v>
      </c>
      <c r="AO51" s="1282"/>
      <c r="AP51" s="1282"/>
      <c r="AQ51" s="1282"/>
      <c r="AR51" s="1282"/>
      <c r="AS51" s="1282"/>
      <c r="AT51" s="1282"/>
      <c r="AU51" s="1282"/>
      <c r="AV51" s="1282"/>
      <c r="AW51" s="1282"/>
      <c r="AX51" s="1282"/>
      <c r="AY51" s="1282"/>
      <c r="AZ51" s="1282"/>
      <c r="BA51" s="1282"/>
      <c r="BB51" s="1282" t="s">
        <v>605</v>
      </c>
      <c r="BC51" s="1282"/>
      <c r="BD51" s="1282"/>
      <c r="BE51" s="1282"/>
      <c r="BF51" s="1282"/>
      <c r="BG51" s="1282"/>
      <c r="BH51" s="1282"/>
      <c r="BI51" s="1282"/>
      <c r="BJ51" s="1282"/>
      <c r="BK51" s="1282"/>
      <c r="BL51" s="1282"/>
      <c r="BM51" s="1282"/>
      <c r="BN51" s="1282"/>
      <c r="BO51" s="1282"/>
      <c r="BP51" s="1279">
        <v>2.6</v>
      </c>
      <c r="BQ51" s="1279"/>
      <c r="BR51" s="1279"/>
      <c r="BS51" s="1279"/>
      <c r="BT51" s="1279"/>
      <c r="BU51" s="1279"/>
      <c r="BV51" s="1279"/>
      <c r="BW51" s="1279"/>
      <c r="BX51" s="1279">
        <v>8.5</v>
      </c>
      <c r="BY51" s="1279"/>
      <c r="BZ51" s="1279"/>
      <c r="CA51" s="1279"/>
      <c r="CB51" s="1279"/>
      <c r="CC51" s="1279"/>
      <c r="CD51" s="1279"/>
      <c r="CE51" s="1279"/>
      <c r="CF51" s="1279">
        <v>19.7</v>
      </c>
      <c r="CG51" s="1279"/>
      <c r="CH51" s="1279"/>
      <c r="CI51" s="1279"/>
      <c r="CJ51" s="1279"/>
      <c r="CK51" s="1279"/>
      <c r="CL51" s="1279"/>
      <c r="CM51" s="1279"/>
      <c r="CN51" s="1279">
        <v>58.5</v>
      </c>
      <c r="CO51" s="1279"/>
      <c r="CP51" s="1279"/>
      <c r="CQ51" s="1279"/>
      <c r="CR51" s="1279"/>
      <c r="CS51" s="1279"/>
      <c r="CT51" s="1279"/>
      <c r="CU51" s="1279"/>
      <c r="CV51" s="1279">
        <v>72.8</v>
      </c>
      <c r="CW51" s="1279"/>
      <c r="CX51" s="1279"/>
      <c r="CY51" s="1279"/>
      <c r="CZ51" s="1279"/>
      <c r="DA51" s="1279"/>
      <c r="DB51" s="1279"/>
      <c r="DC51" s="1279"/>
    </row>
    <row r="52" spans="1:109" x14ac:dyDescent="0.15">
      <c r="B52" s="375"/>
      <c r="G52" s="1287"/>
      <c r="H52" s="1287"/>
      <c r="I52" s="1300"/>
      <c r="J52" s="1300"/>
      <c r="K52" s="1286"/>
      <c r="L52" s="1286"/>
      <c r="M52" s="1286"/>
      <c r="N52" s="1286"/>
      <c r="AM52" s="384"/>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383"/>
      <c r="B53" s="375"/>
      <c r="G53" s="1287"/>
      <c r="H53" s="1287"/>
      <c r="I53" s="1285"/>
      <c r="J53" s="1285"/>
      <c r="K53" s="1286"/>
      <c r="L53" s="1286"/>
      <c r="M53" s="1286"/>
      <c r="N53" s="1286"/>
      <c r="AM53" s="384"/>
      <c r="AN53" s="1282"/>
      <c r="AO53" s="1282"/>
      <c r="AP53" s="1282"/>
      <c r="AQ53" s="1282"/>
      <c r="AR53" s="1282"/>
      <c r="AS53" s="1282"/>
      <c r="AT53" s="1282"/>
      <c r="AU53" s="1282"/>
      <c r="AV53" s="1282"/>
      <c r="AW53" s="1282"/>
      <c r="AX53" s="1282"/>
      <c r="AY53" s="1282"/>
      <c r="AZ53" s="1282"/>
      <c r="BA53" s="1282"/>
      <c r="BB53" s="1282" t="s">
        <v>606</v>
      </c>
      <c r="BC53" s="1282"/>
      <c r="BD53" s="1282"/>
      <c r="BE53" s="1282"/>
      <c r="BF53" s="1282"/>
      <c r="BG53" s="1282"/>
      <c r="BH53" s="1282"/>
      <c r="BI53" s="1282"/>
      <c r="BJ53" s="1282"/>
      <c r="BK53" s="1282"/>
      <c r="BL53" s="1282"/>
      <c r="BM53" s="1282"/>
      <c r="BN53" s="1282"/>
      <c r="BO53" s="1282"/>
      <c r="BP53" s="1279">
        <v>57.6</v>
      </c>
      <c r="BQ53" s="1279"/>
      <c r="BR53" s="1279"/>
      <c r="BS53" s="1279"/>
      <c r="BT53" s="1279"/>
      <c r="BU53" s="1279"/>
      <c r="BV53" s="1279"/>
      <c r="BW53" s="1279"/>
      <c r="BX53" s="1279">
        <v>59.4</v>
      </c>
      <c r="BY53" s="1279"/>
      <c r="BZ53" s="1279"/>
      <c r="CA53" s="1279"/>
      <c r="CB53" s="1279"/>
      <c r="CC53" s="1279"/>
      <c r="CD53" s="1279"/>
      <c r="CE53" s="1279"/>
      <c r="CF53" s="1279">
        <v>62</v>
      </c>
      <c r="CG53" s="1279"/>
      <c r="CH53" s="1279"/>
      <c r="CI53" s="1279"/>
      <c r="CJ53" s="1279"/>
      <c r="CK53" s="1279"/>
      <c r="CL53" s="1279"/>
      <c r="CM53" s="1279"/>
      <c r="CN53" s="1279">
        <v>62.4</v>
      </c>
      <c r="CO53" s="1279"/>
      <c r="CP53" s="1279"/>
      <c r="CQ53" s="1279"/>
      <c r="CR53" s="1279"/>
      <c r="CS53" s="1279"/>
      <c r="CT53" s="1279"/>
      <c r="CU53" s="1279"/>
      <c r="CV53" s="1279">
        <v>63</v>
      </c>
      <c r="CW53" s="1279"/>
      <c r="CX53" s="1279"/>
      <c r="CY53" s="1279"/>
      <c r="CZ53" s="1279"/>
      <c r="DA53" s="1279"/>
      <c r="DB53" s="1279"/>
      <c r="DC53" s="1279"/>
    </row>
    <row r="54" spans="1:109" x14ac:dyDescent="0.15">
      <c r="A54" s="383"/>
      <c r="B54" s="375"/>
      <c r="G54" s="1287"/>
      <c r="H54" s="1287"/>
      <c r="I54" s="1285"/>
      <c r="J54" s="1285"/>
      <c r="K54" s="1286"/>
      <c r="L54" s="1286"/>
      <c r="M54" s="1286"/>
      <c r="N54" s="1286"/>
      <c r="AM54" s="384"/>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383"/>
      <c r="B55" s="375"/>
      <c r="G55" s="1285"/>
      <c r="H55" s="1285"/>
      <c r="I55" s="1285"/>
      <c r="J55" s="1285"/>
      <c r="K55" s="1286"/>
      <c r="L55" s="1286"/>
      <c r="M55" s="1286"/>
      <c r="N55" s="1286"/>
      <c r="AN55" s="1284" t="s">
        <v>607</v>
      </c>
      <c r="AO55" s="1284"/>
      <c r="AP55" s="1284"/>
      <c r="AQ55" s="1284"/>
      <c r="AR55" s="1284"/>
      <c r="AS55" s="1284"/>
      <c r="AT55" s="1284"/>
      <c r="AU55" s="1284"/>
      <c r="AV55" s="1284"/>
      <c r="AW55" s="1284"/>
      <c r="AX55" s="1284"/>
      <c r="AY55" s="1284"/>
      <c r="AZ55" s="1284"/>
      <c r="BA55" s="1284"/>
      <c r="BB55" s="1282" t="s">
        <v>605</v>
      </c>
      <c r="BC55" s="1282"/>
      <c r="BD55" s="1282"/>
      <c r="BE55" s="1282"/>
      <c r="BF55" s="1282"/>
      <c r="BG55" s="1282"/>
      <c r="BH55" s="1282"/>
      <c r="BI55" s="1282"/>
      <c r="BJ55" s="1282"/>
      <c r="BK55" s="1282"/>
      <c r="BL55" s="1282"/>
      <c r="BM55" s="1282"/>
      <c r="BN55" s="1282"/>
      <c r="BO55" s="1282"/>
      <c r="BP55" s="1279">
        <v>19.8</v>
      </c>
      <c r="BQ55" s="1279"/>
      <c r="BR55" s="1279"/>
      <c r="BS55" s="1279"/>
      <c r="BT55" s="1279"/>
      <c r="BU55" s="1279"/>
      <c r="BV55" s="1279"/>
      <c r="BW55" s="1279"/>
      <c r="BX55" s="1279">
        <v>19.8</v>
      </c>
      <c r="BY55" s="1279"/>
      <c r="BZ55" s="1279"/>
      <c r="CA55" s="1279"/>
      <c r="CB55" s="1279"/>
      <c r="CC55" s="1279"/>
      <c r="CD55" s="1279"/>
      <c r="CE55" s="1279"/>
      <c r="CF55" s="1279">
        <v>20</v>
      </c>
      <c r="CG55" s="1279"/>
      <c r="CH55" s="1279"/>
      <c r="CI55" s="1279"/>
      <c r="CJ55" s="1279"/>
      <c r="CK55" s="1279"/>
      <c r="CL55" s="1279"/>
      <c r="CM55" s="1279"/>
      <c r="CN55" s="1279">
        <v>10.199999999999999</v>
      </c>
      <c r="CO55" s="1279"/>
      <c r="CP55" s="1279"/>
      <c r="CQ55" s="1279"/>
      <c r="CR55" s="1279"/>
      <c r="CS55" s="1279"/>
      <c r="CT55" s="1279"/>
      <c r="CU55" s="1279"/>
      <c r="CV55" s="1279">
        <v>0</v>
      </c>
      <c r="CW55" s="1279"/>
      <c r="CX55" s="1279"/>
      <c r="CY55" s="1279"/>
      <c r="CZ55" s="1279"/>
      <c r="DA55" s="1279"/>
      <c r="DB55" s="1279"/>
      <c r="DC55" s="1279"/>
    </row>
    <row r="56" spans="1:109" x14ac:dyDescent="0.15">
      <c r="A56" s="383"/>
      <c r="B56" s="375"/>
      <c r="G56" s="1285"/>
      <c r="H56" s="1285"/>
      <c r="I56" s="1285"/>
      <c r="J56" s="1285"/>
      <c r="K56" s="1286"/>
      <c r="L56" s="1286"/>
      <c r="M56" s="1286"/>
      <c r="N56" s="1286"/>
      <c r="AN56" s="1284"/>
      <c r="AO56" s="1284"/>
      <c r="AP56" s="1284"/>
      <c r="AQ56" s="1284"/>
      <c r="AR56" s="1284"/>
      <c r="AS56" s="1284"/>
      <c r="AT56" s="1284"/>
      <c r="AU56" s="1284"/>
      <c r="AV56" s="1284"/>
      <c r="AW56" s="1284"/>
      <c r="AX56" s="1284"/>
      <c r="AY56" s="1284"/>
      <c r="AZ56" s="1284"/>
      <c r="BA56" s="1284"/>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3" customFormat="1" x14ac:dyDescent="0.15">
      <c r="B57" s="387"/>
      <c r="G57" s="1285"/>
      <c r="H57" s="1285"/>
      <c r="I57" s="1280"/>
      <c r="J57" s="1280"/>
      <c r="K57" s="1286"/>
      <c r="L57" s="1286"/>
      <c r="M57" s="1286"/>
      <c r="N57" s="1286"/>
      <c r="AM57" s="369"/>
      <c r="AN57" s="1284"/>
      <c r="AO57" s="1284"/>
      <c r="AP57" s="1284"/>
      <c r="AQ57" s="1284"/>
      <c r="AR57" s="1284"/>
      <c r="AS57" s="1284"/>
      <c r="AT57" s="1284"/>
      <c r="AU57" s="1284"/>
      <c r="AV57" s="1284"/>
      <c r="AW57" s="1284"/>
      <c r="AX57" s="1284"/>
      <c r="AY57" s="1284"/>
      <c r="AZ57" s="1284"/>
      <c r="BA57" s="1284"/>
      <c r="BB57" s="1282" t="s">
        <v>606</v>
      </c>
      <c r="BC57" s="1282"/>
      <c r="BD57" s="1282"/>
      <c r="BE57" s="1282"/>
      <c r="BF57" s="1282"/>
      <c r="BG57" s="1282"/>
      <c r="BH57" s="1282"/>
      <c r="BI57" s="1282"/>
      <c r="BJ57" s="1282"/>
      <c r="BK57" s="1282"/>
      <c r="BL57" s="1282"/>
      <c r="BM57" s="1282"/>
      <c r="BN57" s="1282"/>
      <c r="BO57" s="1282"/>
      <c r="BP57" s="1279">
        <v>58.6</v>
      </c>
      <c r="BQ57" s="1279"/>
      <c r="BR57" s="1279"/>
      <c r="BS57" s="1279"/>
      <c r="BT57" s="1279"/>
      <c r="BU57" s="1279"/>
      <c r="BV57" s="1279"/>
      <c r="BW57" s="1279"/>
      <c r="BX57" s="1279">
        <v>59.7</v>
      </c>
      <c r="BY57" s="1279"/>
      <c r="BZ57" s="1279"/>
      <c r="CA57" s="1279"/>
      <c r="CB57" s="1279"/>
      <c r="CC57" s="1279"/>
      <c r="CD57" s="1279"/>
      <c r="CE57" s="1279"/>
      <c r="CF57" s="1279">
        <v>60.7</v>
      </c>
      <c r="CG57" s="1279"/>
      <c r="CH57" s="1279"/>
      <c r="CI57" s="1279"/>
      <c r="CJ57" s="1279"/>
      <c r="CK57" s="1279"/>
      <c r="CL57" s="1279"/>
      <c r="CM57" s="1279"/>
      <c r="CN57" s="1279">
        <v>61.1</v>
      </c>
      <c r="CO57" s="1279"/>
      <c r="CP57" s="1279"/>
      <c r="CQ57" s="1279"/>
      <c r="CR57" s="1279"/>
      <c r="CS57" s="1279"/>
      <c r="CT57" s="1279"/>
      <c r="CU57" s="1279"/>
      <c r="CV57" s="1279">
        <v>63.1</v>
      </c>
      <c r="CW57" s="1279"/>
      <c r="CX57" s="1279"/>
      <c r="CY57" s="1279"/>
      <c r="CZ57" s="1279"/>
      <c r="DA57" s="1279"/>
      <c r="DB57" s="1279"/>
      <c r="DC57" s="1279"/>
      <c r="DD57" s="388"/>
      <c r="DE57" s="387"/>
    </row>
    <row r="58" spans="1:109" s="383" customFormat="1" x14ac:dyDescent="0.15">
      <c r="A58" s="369"/>
      <c r="B58" s="387"/>
      <c r="G58" s="1285"/>
      <c r="H58" s="1285"/>
      <c r="I58" s="1280"/>
      <c r="J58" s="1280"/>
      <c r="K58" s="1286"/>
      <c r="L58" s="1286"/>
      <c r="M58" s="1286"/>
      <c r="N58" s="1286"/>
      <c r="AM58" s="369"/>
      <c r="AN58" s="1284"/>
      <c r="AO58" s="1284"/>
      <c r="AP58" s="1284"/>
      <c r="AQ58" s="1284"/>
      <c r="AR58" s="1284"/>
      <c r="AS58" s="1284"/>
      <c r="AT58" s="1284"/>
      <c r="AU58" s="1284"/>
      <c r="AV58" s="1284"/>
      <c r="AW58" s="1284"/>
      <c r="AX58" s="1284"/>
      <c r="AY58" s="1284"/>
      <c r="AZ58" s="1284"/>
      <c r="BA58" s="1284"/>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608</v>
      </c>
    </row>
    <row r="64" spans="1:109" x14ac:dyDescent="0.15">
      <c r="B64" s="375"/>
      <c r="G64" s="382"/>
      <c r="I64" s="395"/>
      <c r="J64" s="395"/>
      <c r="K64" s="395"/>
      <c r="L64" s="395"/>
      <c r="M64" s="395"/>
      <c r="N64" s="396"/>
      <c r="AM64" s="382"/>
      <c r="AN64" s="382" t="s">
        <v>601</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91" t="s">
        <v>609</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375"/>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375"/>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375"/>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375"/>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603</v>
      </c>
    </row>
    <row r="72" spans="2:107" x14ac:dyDescent="0.15">
      <c r="B72" s="375"/>
      <c r="G72" s="1285"/>
      <c r="H72" s="1285"/>
      <c r="I72" s="1285"/>
      <c r="J72" s="1285"/>
      <c r="K72" s="385"/>
      <c r="L72" s="385"/>
      <c r="M72" s="386"/>
      <c r="N72" s="386"/>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84" t="s">
        <v>565</v>
      </c>
      <c r="BQ72" s="1284"/>
      <c r="BR72" s="1284"/>
      <c r="BS72" s="1284"/>
      <c r="BT72" s="1284"/>
      <c r="BU72" s="1284"/>
      <c r="BV72" s="1284"/>
      <c r="BW72" s="1284"/>
      <c r="BX72" s="1284" t="s">
        <v>566</v>
      </c>
      <c r="BY72" s="1284"/>
      <c r="BZ72" s="1284"/>
      <c r="CA72" s="1284"/>
      <c r="CB72" s="1284"/>
      <c r="CC72" s="1284"/>
      <c r="CD72" s="1284"/>
      <c r="CE72" s="1284"/>
      <c r="CF72" s="1284" t="s">
        <v>567</v>
      </c>
      <c r="CG72" s="1284"/>
      <c r="CH72" s="1284"/>
      <c r="CI72" s="1284"/>
      <c r="CJ72" s="1284"/>
      <c r="CK72" s="1284"/>
      <c r="CL72" s="1284"/>
      <c r="CM72" s="1284"/>
      <c r="CN72" s="1284" t="s">
        <v>568</v>
      </c>
      <c r="CO72" s="1284"/>
      <c r="CP72" s="1284"/>
      <c r="CQ72" s="1284"/>
      <c r="CR72" s="1284"/>
      <c r="CS72" s="1284"/>
      <c r="CT72" s="1284"/>
      <c r="CU72" s="1284"/>
      <c r="CV72" s="1284" t="s">
        <v>569</v>
      </c>
      <c r="CW72" s="1284"/>
      <c r="CX72" s="1284"/>
      <c r="CY72" s="1284"/>
      <c r="CZ72" s="1284"/>
      <c r="DA72" s="1284"/>
      <c r="DB72" s="1284"/>
      <c r="DC72" s="1284"/>
    </row>
    <row r="73" spans="2:107" x14ac:dyDescent="0.15">
      <c r="B73" s="375"/>
      <c r="G73" s="1287"/>
      <c r="H73" s="1287"/>
      <c r="I73" s="1287"/>
      <c r="J73" s="1287"/>
      <c r="K73" s="1283"/>
      <c r="L73" s="1283"/>
      <c r="M73" s="1283"/>
      <c r="N73" s="1283"/>
      <c r="AM73" s="384"/>
      <c r="AN73" s="1282" t="s">
        <v>604</v>
      </c>
      <c r="AO73" s="1282"/>
      <c r="AP73" s="1282"/>
      <c r="AQ73" s="1282"/>
      <c r="AR73" s="1282"/>
      <c r="AS73" s="1282"/>
      <c r="AT73" s="1282"/>
      <c r="AU73" s="1282"/>
      <c r="AV73" s="1282"/>
      <c r="AW73" s="1282"/>
      <c r="AX73" s="1282"/>
      <c r="AY73" s="1282"/>
      <c r="AZ73" s="1282"/>
      <c r="BA73" s="1282"/>
      <c r="BB73" s="1282" t="s">
        <v>605</v>
      </c>
      <c r="BC73" s="1282"/>
      <c r="BD73" s="1282"/>
      <c r="BE73" s="1282"/>
      <c r="BF73" s="1282"/>
      <c r="BG73" s="1282"/>
      <c r="BH73" s="1282"/>
      <c r="BI73" s="1282"/>
      <c r="BJ73" s="1282"/>
      <c r="BK73" s="1282"/>
      <c r="BL73" s="1282"/>
      <c r="BM73" s="1282"/>
      <c r="BN73" s="1282"/>
      <c r="BO73" s="1282"/>
      <c r="BP73" s="1279">
        <v>2.6</v>
      </c>
      <c r="BQ73" s="1279"/>
      <c r="BR73" s="1279"/>
      <c r="BS73" s="1279"/>
      <c r="BT73" s="1279"/>
      <c r="BU73" s="1279"/>
      <c r="BV73" s="1279"/>
      <c r="BW73" s="1279"/>
      <c r="BX73" s="1279">
        <v>8.5</v>
      </c>
      <c r="BY73" s="1279"/>
      <c r="BZ73" s="1279"/>
      <c r="CA73" s="1279"/>
      <c r="CB73" s="1279"/>
      <c r="CC73" s="1279"/>
      <c r="CD73" s="1279"/>
      <c r="CE73" s="1279"/>
      <c r="CF73" s="1279">
        <v>19.7</v>
      </c>
      <c r="CG73" s="1279"/>
      <c r="CH73" s="1279"/>
      <c r="CI73" s="1279"/>
      <c r="CJ73" s="1279"/>
      <c r="CK73" s="1279"/>
      <c r="CL73" s="1279"/>
      <c r="CM73" s="1279"/>
      <c r="CN73" s="1279">
        <v>58.5</v>
      </c>
      <c r="CO73" s="1279"/>
      <c r="CP73" s="1279"/>
      <c r="CQ73" s="1279"/>
      <c r="CR73" s="1279"/>
      <c r="CS73" s="1279"/>
      <c r="CT73" s="1279"/>
      <c r="CU73" s="1279"/>
      <c r="CV73" s="1279">
        <v>72.8</v>
      </c>
      <c r="CW73" s="1279"/>
      <c r="CX73" s="1279"/>
      <c r="CY73" s="1279"/>
      <c r="CZ73" s="1279"/>
      <c r="DA73" s="1279"/>
      <c r="DB73" s="1279"/>
      <c r="DC73" s="1279"/>
    </row>
    <row r="74" spans="2:107" x14ac:dyDescent="0.15">
      <c r="B74" s="375"/>
      <c r="G74" s="1287"/>
      <c r="H74" s="1287"/>
      <c r="I74" s="1287"/>
      <c r="J74" s="1287"/>
      <c r="K74" s="1283"/>
      <c r="L74" s="1283"/>
      <c r="M74" s="1283"/>
      <c r="N74" s="1283"/>
      <c r="AM74" s="384"/>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375"/>
      <c r="G75" s="1287"/>
      <c r="H75" s="1287"/>
      <c r="I75" s="1285"/>
      <c r="J75" s="1285"/>
      <c r="K75" s="1286"/>
      <c r="L75" s="1286"/>
      <c r="M75" s="1286"/>
      <c r="N75" s="1286"/>
      <c r="AM75" s="384"/>
      <c r="AN75" s="1282"/>
      <c r="AO75" s="1282"/>
      <c r="AP75" s="1282"/>
      <c r="AQ75" s="1282"/>
      <c r="AR75" s="1282"/>
      <c r="AS75" s="1282"/>
      <c r="AT75" s="1282"/>
      <c r="AU75" s="1282"/>
      <c r="AV75" s="1282"/>
      <c r="AW75" s="1282"/>
      <c r="AX75" s="1282"/>
      <c r="AY75" s="1282"/>
      <c r="AZ75" s="1282"/>
      <c r="BA75" s="1282"/>
      <c r="BB75" s="1282" t="s">
        <v>610</v>
      </c>
      <c r="BC75" s="1282"/>
      <c r="BD75" s="1282"/>
      <c r="BE75" s="1282"/>
      <c r="BF75" s="1282"/>
      <c r="BG75" s="1282"/>
      <c r="BH75" s="1282"/>
      <c r="BI75" s="1282"/>
      <c r="BJ75" s="1282"/>
      <c r="BK75" s="1282"/>
      <c r="BL75" s="1282"/>
      <c r="BM75" s="1282"/>
      <c r="BN75" s="1282"/>
      <c r="BO75" s="1282"/>
      <c r="BP75" s="1279">
        <v>4.4000000000000004</v>
      </c>
      <c r="BQ75" s="1279"/>
      <c r="BR75" s="1279"/>
      <c r="BS75" s="1279"/>
      <c r="BT75" s="1279"/>
      <c r="BU75" s="1279"/>
      <c r="BV75" s="1279"/>
      <c r="BW75" s="1279"/>
      <c r="BX75" s="1279">
        <v>3.7</v>
      </c>
      <c r="BY75" s="1279"/>
      <c r="BZ75" s="1279"/>
      <c r="CA75" s="1279"/>
      <c r="CB75" s="1279"/>
      <c r="CC75" s="1279"/>
      <c r="CD75" s="1279"/>
      <c r="CE75" s="1279"/>
      <c r="CF75" s="1279">
        <v>4</v>
      </c>
      <c r="CG75" s="1279"/>
      <c r="CH75" s="1279"/>
      <c r="CI75" s="1279"/>
      <c r="CJ75" s="1279"/>
      <c r="CK75" s="1279"/>
      <c r="CL75" s="1279"/>
      <c r="CM75" s="1279"/>
      <c r="CN75" s="1279">
        <v>4.4000000000000004</v>
      </c>
      <c r="CO75" s="1279"/>
      <c r="CP75" s="1279"/>
      <c r="CQ75" s="1279"/>
      <c r="CR75" s="1279"/>
      <c r="CS75" s="1279"/>
      <c r="CT75" s="1279"/>
      <c r="CU75" s="1279"/>
      <c r="CV75" s="1279">
        <v>5.2</v>
      </c>
      <c r="CW75" s="1279"/>
      <c r="CX75" s="1279"/>
      <c r="CY75" s="1279"/>
      <c r="CZ75" s="1279"/>
      <c r="DA75" s="1279"/>
      <c r="DB75" s="1279"/>
      <c r="DC75" s="1279"/>
    </row>
    <row r="76" spans="2:107" x14ac:dyDescent="0.15">
      <c r="B76" s="375"/>
      <c r="G76" s="1287"/>
      <c r="H76" s="1287"/>
      <c r="I76" s="1285"/>
      <c r="J76" s="1285"/>
      <c r="K76" s="1286"/>
      <c r="L76" s="1286"/>
      <c r="M76" s="1286"/>
      <c r="N76" s="1286"/>
      <c r="AM76" s="384"/>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375"/>
      <c r="G77" s="1285"/>
      <c r="H77" s="1285"/>
      <c r="I77" s="1285"/>
      <c r="J77" s="1285"/>
      <c r="K77" s="1283"/>
      <c r="L77" s="1283"/>
      <c r="M77" s="1283"/>
      <c r="N77" s="1283"/>
      <c r="AN77" s="1284" t="s">
        <v>607</v>
      </c>
      <c r="AO77" s="1284"/>
      <c r="AP77" s="1284"/>
      <c r="AQ77" s="1284"/>
      <c r="AR77" s="1284"/>
      <c r="AS77" s="1284"/>
      <c r="AT77" s="1284"/>
      <c r="AU77" s="1284"/>
      <c r="AV77" s="1284"/>
      <c r="AW77" s="1284"/>
      <c r="AX77" s="1284"/>
      <c r="AY77" s="1284"/>
      <c r="AZ77" s="1284"/>
      <c r="BA77" s="1284"/>
      <c r="BB77" s="1282" t="s">
        <v>605</v>
      </c>
      <c r="BC77" s="1282"/>
      <c r="BD77" s="1282"/>
      <c r="BE77" s="1282"/>
      <c r="BF77" s="1282"/>
      <c r="BG77" s="1282"/>
      <c r="BH77" s="1282"/>
      <c r="BI77" s="1282"/>
      <c r="BJ77" s="1282"/>
      <c r="BK77" s="1282"/>
      <c r="BL77" s="1282"/>
      <c r="BM77" s="1282"/>
      <c r="BN77" s="1282"/>
      <c r="BO77" s="1282"/>
      <c r="BP77" s="1279">
        <v>19.8</v>
      </c>
      <c r="BQ77" s="1279"/>
      <c r="BR77" s="1279"/>
      <c r="BS77" s="1279"/>
      <c r="BT77" s="1279"/>
      <c r="BU77" s="1279"/>
      <c r="BV77" s="1279"/>
      <c r="BW77" s="1279"/>
      <c r="BX77" s="1279">
        <v>19.8</v>
      </c>
      <c r="BY77" s="1279"/>
      <c r="BZ77" s="1279"/>
      <c r="CA77" s="1279"/>
      <c r="CB77" s="1279"/>
      <c r="CC77" s="1279"/>
      <c r="CD77" s="1279"/>
      <c r="CE77" s="1279"/>
      <c r="CF77" s="1279">
        <v>20</v>
      </c>
      <c r="CG77" s="1279"/>
      <c r="CH77" s="1279"/>
      <c r="CI77" s="1279"/>
      <c r="CJ77" s="1279"/>
      <c r="CK77" s="1279"/>
      <c r="CL77" s="1279"/>
      <c r="CM77" s="1279"/>
      <c r="CN77" s="1279">
        <v>10.199999999999999</v>
      </c>
      <c r="CO77" s="1279"/>
      <c r="CP77" s="1279"/>
      <c r="CQ77" s="1279"/>
      <c r="CR77" s="1279"/>
      <c r="CS77" s="1279"/>
      <c r="CT77" s="1279"/>
      <c r="CU77" s="1279"/>
      <c r="CV77" s="1279">
        <v>0</v>
      </c>
      <c r="CW77" s="1279"/>
      <c r="CX77" s="1279"/>
      <c r="CY77" s="1279"/>
      <c r="CZ77" s="1279"/>
      <c r="DA77" s="1279"/>
      <c r="DB77" s="1279"/>
      <c r="DC77" s="1279"/>
    </row>
    <row r="78" spans="2:107" x14ac:dyDescent="0.15">
      <c r="B78" s="375"/>
      <c r="G78" s="1285"/>
      <c r="H78" s="1285"/>
      <c r="I78" s="1285"/>
      <c r="J78" s="1285"/>
      <c r="K78" s="1283"/>
      <c r="L78" s="1283"/>
      <c r="M78" s="1283"/>
      <c r="N78" s="1283"/>
      <c r="AN78" s="1284"/>
      <c r="AO78" s="1284"/>
      <c r="AP78" s="1284"/>
      <c r="AQ78" s="1284"/>
      <c r="AR78" s="1284"/>
      <c r="AS78" s="1284"/>
      <c r="AT78" s="1284"/>
      <c r="AU78" s="1284"/>
      <c r="AV78" s="1284"/>
      <c r="AW78" s="1284"/>
      <c r="AX78" s="1284"/>
      <c r="AY78" s="1284"/>
      <c r="AZ78" s="1284"/>
      <c r="BA78" s="1284"/>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375"/>
      <c r="G79" s="1285"/>
      <c r="H79" s="1285"/>
      <c r="I79" s="1280"/>
      <c r="J79" s="1280"/>
      <c r="K79" s="1281"/>
      <c r="L79" s="1281"/>
      <c r="M79" s="1281"/>
      <c r="N79" s="1281"/>
      <c r="AN79" s="1284"/>
      <c r="AO79" s="1284"/>
      <c r="AP79" s="1284"/>
      <c r="AQ79" s="1284"/>
      <c r="AR79" s="1284"/>
      <c r="AS79" s="1284"/>
      <c r="AT79" s="1284"/>
      <c r="AU79" s="1284"/>
      <c r="AV79" s="1284"/>
      <c r="AW79" s="1284"/>
      <c r="AX79" s="1284"/>
      <c r="AY79" s="1284"/>
      <c r="AZ79" s="1284"/>
      <c r="BA79" s="1284"/>
      <c r="BB79" s="1282" t="s">
        <v>610</v>
      </c>
      <c r="BC79" s="1282"/>
      <c r="BD79" s="1282"/>
      <c r="BE79" s="1282"/>
      <c r="BF79" s="1282"/>
      <c r="BG79" s="1282"/>
      <c r="BH79" s="1282"/>
      <c r="BI79" s="1282"/>
      <c r="BJ79" s="1282"/>
      <c r="BK79" s="1282"/>
      <c r="BL79" s="1282"/>
      <c r="BM79" s="1282"/>
      <c r="BN79" s="1282"/>
      <c r="BO79" s="1282"/>
      <c r="BP79" s="1279">
        <v>8.9</v>
      </c>
      <c r="BQ79" s="1279"/>
      <c r="BR79" s="1279"/>
      <c r="BS79" s="1279"/>
      <c r="BT79" s="1279"/>
      <c r="BU79" s="1279"/>
      <c r="BV79" s="1279"/>
      <c r="BW79" s="1279"/>
      <c r="BX79" s="1279">
        <v>8.8000000000000007</v>
      </c>
      <c r="BY79" s="1279"/>
      <c r="BZ79" s="1279"/>
      <c r="CA79" s="1279"/>
      <c r="CB79" s="1279"/>
      <c r="CC79" s="1279"/>
      <c r="CD79" s="1279"/>
      <c r="CE79" s="1279"/>
      <c r="CF79" s="1279">
        <v>8.9</v>
      </c>
      <c r="CG79" s="1279"/>
      <c r="CH79" s="1279"/>
      <c r="CI79" s="1279"/>
      <c r="CJ79" s="1279"/>
      <c r="CK79" s="1279"/>
      <c r="CL79" s="1279"/>
      <c r="CM79" s="1279"/>
      <c r="CN79" s="1279">
        <v>8.6999999999999993</v>
      </c>
      <c r="CO79" s="1279"/>
      <c r="CP79" s="1279"/>
      <c r="CQ79" s="1279"/>
      <c r="CR79" s="1279"/>
      <c r="CS79" s="1279"/>
      <c r="CT79" s="1279"/>
      <c r="CU79" s="1279"/>
      <c r="CV79" s="1279">
        <v>8</v>
      </c>
      <c r="CW79" s="1279"/>
      <c r="CX79" s="1279"/>
      <c r="CY79" s="1279"/>
      <c r="CZ79" s="1279"/>
      <c r="DA79" s="1279"/>
      <c r="DB79" s="1279"/>
      <c r="DC79" s="1279"/>
    </row>
    <row r="80" spans="2:107" x14ac:dyDescent="0.15">
      <c r="B80" s="375"/>
      <c r="G80" s="1285"/>
      <c r="H80" s="1285"/>
      <c r="I80" s="1280"/>
      <c r="J80" s="1280"/>
      <c r="K80" s="1281"/>
      <c r="L80" s="1281"/>
      <c r="M80" s="1281"/>
      <c r="N80" s="1281"/>
      <c r="AN80" s="1284"/>
      <c r="AO80" s="1284"/>
      <c r="AP80" s="1284"/>
      <c r="AQ80" s="1284"/>
      <c r="AR80" s="1284"/>
      <c r="AS80" s="1284"/>
      <c r="AT80" s="1284"/>
      <c r="AU80" s="1284"/>
      <c r="AV80" s="1284"/>
      <c r="AW80" s="1284"/>
      <c r="AX80" s="1284"/>
      <c r="AY80" s="1284"/>
      <c r="AZ80" s="1284"/>
      <c r="BA80" s="1284"/>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TxaZU3/bvW3rC9WNyB8NfpTPrnUpy9Ai117pQl+yXfWPXIUhZEdYVMpZ2NQEsEAgTVk8uG00kPEWsOHcp1Ty7A==" saltValue="DzyrEmdjRPgmEL4M4vRGd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512</v>
      </c>
    </row>
  </sheetData>
  <sheetProtection algorithmName="SHA-512" hashValue="KILFhUbLJxH5bAGQbSH681telOPRY/cs8wHcOFz34cYxbOtEVPoxM/orpXaNpcpfXhe3Gngy+xGUr5jTslcxQw==" saltValue="Lnf9CYYvLn7GtOqduZ/Ct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512</v>
      </c>
    </row>
  </sheetData>
  <sheetProtection algorithmName="SHA-512" hashValue="T6MSevOWrHpTt7cTKKNOEhK7a7wrGXkHp7KMoT3/IZJw9OB/b+omUuXJ/FxGjpyt/UWbrpvATPe08LOJoK1xzg==" saltValue="Y46YZNYkrHZ8DlUS9GuoF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562</v>
      </c>
      <c r="G2" s="148"/>
      <c r="H2" s="149"/>
    </row>
    <row r="3" spans="1:8" x14ac:dyDescent="0.15">
      <c r="A3" s="145" t="s">
        <v>555</v>
      </c>
      <c r="B3" s="150"/>
      <c r="C3" s="151"/>
      <c r="D3" s="152">
        <v>99271</v>
      </c>
      <c r="E3" s="153"/>
      <c r="F3" s="154">
        <v>106005</v>
      </c>
      <c r="G3" s="155"/>
      <c r="H3" s="156"/>
    </row>
    <row r="4" spans="1:8" x14ac:dyDescent="0.15">
      <c r="A4" s="157"/>
      <c r="B4" s="158"/>
      <c r="C4" s="159"/>
      <c r="D4" s="160">
        <v>61604</v>
      </c>
      <c r="E4" s="161"/>
      <c r="F4" s="162">
        <v>58359</v>
      </c>
      <c r="G4" s="163"/>
      <c r="H4" s="164"/>
    </row>
    <row r="5" spans="1:8" x14ac:dyDescent="0.15">
      <c r="A5" s="145" t="s">
        <v>557</v>
      </c>
      <c r="B5" s="150"/>
      <c r="C5" s="151"/>
      <c r="D5" s="152">
        <v>96163</v>
      </c>
      <c r="E5" s="153"/>
      <c r="F5" s="154">
        <v>98507</v>
      </c>
      <c r="G5" s="155"/>
      <c r="H5" s="156"/>
    </row>
    <row r="6" spans="1:8" x14ac:dyDescent="0.15">
      <c r="A6" s="157"/>
      <c r="B6" s="158"/>
      <c r="C6" s="159"/>
      <c r="D6" s="160">
        <v>64833</v>
      </c>
      <c r="E6" s="161"/>
      <c r="F6" s="162">
        <v>47567</v>
      </c>
      <c r="G6" s="163"/>
      <c r="H6" s="164"/>
    </row>
    <row r="7" spans="1:8" x14ac:dyDescent="0.15">
      <c r="A7" s="145" t="s">
        <v>558</v>
      </c>
      <c r="B7" s="150"/>
      <c r="C7" s="151"/>
      <c r="D7" s="152">
        <v>112180</v>
      </c>
      <c r="E7" s="153"/>
      <c r="F7" s="154">
        <v>113347</v>
      </c>
      <c r="G7" s="155"/>
      <c r="H7" s="156"/>
    </row>
    <row r="8" spans="1:8" x14ac:dyDescent="0.15">
      <c r="A8" s="157"/>
      <c r="B8" s="158"/>
      <c r="C8" s="159"/>
      <c r="D8" s="160">
        <v>77742</v>
      </c>
      <c r="E8" s="161"/>
      <c r="F8" s="162">
        <v>58728</v>
      </c>
      <c r="G8" s="163"/>
      <c r="H8" s="164"/>
    </row>
    <row r="9" spans="1:8" x14ac:dyDescent="0.15">
      <c r="A9" s="145" t="s">
        <v>559</v>
      </c>
      <c r="B9" s="150"/>
      <c r="C9" s="151"/>
      <c r="D9" s="152">
        <v>312702</v>
      </c>
      <c r="E9" s="153"/>
      <c r="F9" s="154">
        <v>125418</v>
      </c>
      <c r="G9" s="155"/>
      <c r="H9" s="156"/>
    </row>
    <row r="10" spans="1:8" x14ac:dyDescent="0.15">
      <c r="A10" s="157"/>
      <c r="B10" s="158"/>
      <c r="C10" s="159"/>
      <c r="D10" s="160">
        <v>186509</v>
      </c>
      <c r="E10" s="161"/>
      <c r="F10" s="162">
        <v>60445</v>
      </c>
      <c r="G10" s="163"/>
      <c r="H10" s="164"/>
    </row>
    <row r="11" spans="1:8" x14ac:dyDescent="0.15">
      <c r="A11" s="145" t="s">
        <v>560</v>
      </c>
      <c r="B11" s="150"/>
      <c r="C11" s="151"/>
      <c r="D11" s="152">
        <v>186428</v>
      </c>
      <c r="E11" s="153"/>
      <c r="F11" s="154">
        <v>108384</v>
      </c>
      <c r="G11" s="155"/>
      <c r="H11" s="156"/>
    </row>
    <row r="12" spans="1:8" x14ac:dyDescent="0.15">
      <c r="A12" s="157"/>
      <c r="B12" s="158"/>
      <c r="C12" s="165"/>
      <c r="D12" s="160">
        <v>86325</v>
      </c>
      <c r="E12" s="161"/>
      <c r="F12" s="162">
        <v>51153</v>
      </c>
      <c r="G12" s="163"/>
      <c r="H12" s="164"/>
    </row>
    <row r="13" spans="1:8" x14ac:dyDescent="0.15">
      <c r="A13" s="145"/>
      <c r="B13" s="150"/>
      <c r="C13" s="166"/>
      <c r="D13" s="167">
        <v>161349</v>
      </c>
      <c r="E13" s="168"/>
      <c r="F13" s="169">
        <v>110332</v>
      </c>
      <c r="G13" s="170"/>
      <c r="H13" s="156"/>
    </row>
    <row r="14" spans="1:8" x14ac:dyDescent="0.15">
      <c r="A14" s="157"/>
      <c r="B14" s="158"/>
      <c r="C14" s="159"/>
      <c r="D14" s="160">
        <v>95403</v>
      </c>
      <c r="E14" s="161"/>
      <c r="F14" s="162">
        <v>55250</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4.21</v>
      </c>
      <c r="C19" s="171">
        <f>ROUND(VALUE(SUBSTITUTE(実質収支比率等に係る経年分析!G$48,"▲","-")),2)</f>
        <v>5.33</v>
      </c>
      <c r="D19" s="171">
        <f>ROUND(VALUE(SUBSTITUTE(実質収支比率等に係る経年分析!H$48,"▲","-")),2)</f>
        <v>5.01</v>
      </c>
      <c r="E19" s="171">
        <f>ROUND(VALUE(SUBSTITUTE(実質収支比率等に係る経年分析!I$48,"▲","-")),2)</f>
        <v>5.26</v>
      </c>
      <c r="F19" s="171">
        <f>ROUND(VALUE(SUBSTITUTE(実質収支比率等に係る経年分析!J$48,"▲","-")),2)</f>
        <v>7.92</v>
      </c>
    </row>
    <row r="20" spans="1:11" x14ac:dyDescent="0.15">
      <c r="A20" s="171" t="s">
        <v>55</v>
      </c>
      <c r="B20" s="171">
        <f>ROUND(VALUE(SUBSTITUTE(実質収支比率等に係る経年分析!F$47,"▲","-")),2)</f>
        <v>14.61</v>
      </c>
      <c r="C20" s="171">
        <f>ROUND(VALUE(SUBSTITUTE(実質収支比率等に係る経年分析!G$47,"▲","-")),2)</f>
        <v>14.7</v>
      </c>
      <c r="D20" s="171">
        <f>ROUND(VALUE(SUBSTITUTE(実質収支比率等に係る経年分析!H$47,"▲","-")),2)</f>
        <v>14.47</v>
      </c>
      <c r="E20" s="171">
        <f>ROUND(VALUE(SUBSTITUTE(実質収支比率等に係る経年分析!I$47,"▲","-")),2)</f>
        <v>14.3</v>
      </c>
      <c r="F20" s="171">
        <f>ROUND(VALUE(SUBSTITUTE(実質収支比率等に係る経年分析!J$47,"▲","-")),2)</f>
        <v>14.27</v>
      </c>
    </row>
    <row r="21" spans="1:11" x14ac:dyDescent="0.15">
      <c r="A21" s="171" t="s">
        <v>56</v>
      </c>
      <c r="B21" s="171">
        <f>IF(ISNUMBER(VALUE(SUBSTITUTE(実質収支比率等に係る経年分析!F$49,"▲","-"))),ROUND(VALUE(SUBSTITUTE(実質収支比率等に係る経年分析!F$49,"▲","-")),2),NA())</f>
        <v>1.75</v>
      </c>
      <c r="C21" s="171">
        <f>IF(ISNUMBER(VALUE(SUBSTITUTE(実質収支比率等に係る経年分析!G$49,"▲","-"))),ROUND(VALUE(SUBSTITUTE(実質収支比率等に係る経年分析!G$49,"▲","-")),2),NA())</f>
        <v>1.1100000000000001</v>
      </c>
      <c r="D21" s="171">
        <f>IF(ISNUMBER(VALUE(SUBSTITUTE(実質収支比率等に係る経年分析!H$49,"▲","-"))),ROUND(VALUE(SUBSTITUTE(実質収支比率等に係る経年分析!H$49,"▲","-")),2),NA())</f>
        <v>-0.23</v>
      </c>
      <c r="E21" s="171">
        <f>IF(ISNUMBER(VALUE(SUBSTITUTE(実質収支比率等に係る経年分析!I$49,"▲","-"))),ROUND(VALUE(SUBSTITUTE(実質収支比率等に係る経年分析!I$49,"▲","-")),2),NA())</f>
        <v>0.33</v>
      </c>
      <c r="F21" s="171">
        <f>IF(ISNUMBER(VALUE(SUBSTITUTE(実質収支比率等に係る経年分析!J$49,"▲","-"))),ROUND(VALUE(SUBSTITUTE(実質収支比率等に係る経年分析!J$49,"▲","-")),2),NA())</f>
        <v>5.03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7.0000000000000007E-2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0.52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0.02</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簡易水道特別会計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0.08</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0.08</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7.0000000000000007E-2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0.04</v>
      </c>
    </row>
    <row r="30" spans="1:11" x14ac:dyDescent="0.15">
      <c r="A30" s="172" t="str">
        <f>IF(連結実質赤字比率に係る赤字・黒字の構成分析!C$40="",NA(),連結実質赤字比率に係る赤字・黒字の構成分析!C$40)</f>
        <v>地域開発事業特別会計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6.3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6.76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7.0000000000000007E-2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0.37</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0.06</v>
      </c>
    </row>
    <row r="31" spans="1:11" x14ac:dyDescent="0.15">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0.43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0.56000000000000005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0.72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0.83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1.28</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0.53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2.77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3.03</v>
      </c>
    </row>
    <row r="33" spans="1:16" x14ac:dyDescent="0.15">
      <c r="A33" s="172" t="str">
        <f>IF(連結実質赤字比率に係る赤字・黒字の構成分析!C$37="",NA(),連結実質赤字比率に係る赤字・黒字の構成分析!C$37)</f>
        <v>上水道事業会計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2.77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3.06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3.32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3.42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3.61</v>
      </c>
    </row>
    <row r="34" spans="1:16" x14ac:dyDescent="0.15">
      <c r="A34" s="172" t="str">
        <f>IF(連結実質赤字比率に係る赤字・黒字の構成分析!C$36="",NA(),連結実質赤字比率に係る赤字・黒字の構成分析!C$36)</f>
        <v>公立芽室病院事業会計</v>
      </c>
      <c r="B34" s="172">
        <f>IF(ROUND(VALUE(SUBSTITUTE(連結実質赤字比率に係る赤字・黒字の構成分析!F$36,"▲", "-")), 2) &lt; 0, ABS(ROUND(VALUE(SUBSTITUTE(連結実質赤字比率に係る赤字・黒字の構成分析!F$36,"▲", "-")), 2)), NA())</f>
        <v>3.92</v>
      </c>
      <c r="C34" s="172" t="e">
        <f>IF(ROUND(VALUE(SUBSTITUTE(連結実質赤字比率に係る赤字・黒字の構成分析!F$36,"▲", "-")), 2) &gt;= 0, ABS(ROUND(VALUE(SUBSTITUTE(連結実質赤字比率に係る赤字・黒字の構成分析!F$36,"▲", "-")), 2)), NA())</f>
        <v>#N/A</v>
      </c>
      <c r="D34" s="172">
        <f>IF(ROUND(VALUE(SUBSTITUTE(連結実質赤字比率に係る赤字・黒字の構成分析!G$36,"▲", "-")), 2) &lt; 0, ABS(ROUND(VALUE(SUBSTITUTE(連結実質赤字比率に係る赤字・黒字の構成分析!G$36,"▲", "-")), 2)), NA())</f>
        <v>3.52</v>
      </c>
      <c r="E34" s="172" t="e">
        <f>IF(ROUND(VALUE(SUBSTITUTE(連結実質赤字比率に係る赤字・黒字の構成分析!G$36,"▲", "-")), 2) &gt;= 0, ABS(ROUND(VALUE(SUBSTITUTE(連結実質赤字比率に係る赤字・黒字の構成分析!G$36,"▲", "-")), 2)), NA())</f>
        <v>#N/A</v>
      </c>
      <c r="F34" s="172">
        <f>IF(ROUND(VALUE(SUBSTITUTE(連結実質赤字比率に係る赤字・黒字の構成分析!H$36,"▲", "-")), 2) &lt; 0, ABS(ROUND(VALUE(SUBSTITUTE(連結実質赤字比率に係る赤字・黒字の構成分析!H$36,"▲", "-")), 2)), NA())</f>
        <v>0.62</v>
      </c>
      <c r="G34" s="172" t="e">
        <f>IF(ROUND(VALUE(SUBSTITUTE(連結実質赤字比率に係る赤字・黒字の構成分析!H$36,"▲", "-")), 2) &gt;= 0, ABS(ROUND(VALUE(SUBSTITUTE(連結実質赤字比率に係る赤字・黒字の構成分析!H$36,"▲", "-")), 2)), NA())</f>
        <v>#N/A</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2.17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4.3899999999999997</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#VALUE!</v>
      </c>
      <c r="G35" s="172" t="e">
        <f>IF(ROUND(VALUE(SUBSTITUTE(連結実質赤字比率に係る赤字・黒字の構成分析!H$35,"▲", "-")), 2) &gt;= 0, ABS(ROUND(VALUE(SUBSTITUTE(連結実質赤字比率に係る赤字・黒字の構成分析!H$35,"▲", "-")), 2)), NA())</f>
        <v>#VALUE!</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3.32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4.96</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5.33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5.25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7.92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853</v>
      </c>
      <c r="E42" s="173"/>
      <c r="F42" s="173"/>
      <c r="G42" s="173">
        <f>'実質公債費比率（分子）の構造'!L$52</f>
        <v>836</v>
      </c>
      <c r="H42" s="173"/>
      <c r="I42" s="173"/>
      <c r="J42" s="173">
        <f>'実質公債費比率（分子）の構造'!M$52</f>
        <v>821</v>
      </c>
      <c r="K42" s="173"/>
      <c r="L42" s="173"/>
      <c r="M42" s="173">
        <f>'実質公債費比率（分子）の構造'!N$52</f>
        <v>816</v>
      </c>
      <c r="N42" s="173"/>
      <c r="O42" s="173"/>
      <c r="P42" s="173">
        <f>'実質公債費比率（分子）の構造'!O$52</f>
        <v>832</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105</v>
      </c>
      <c r="C44" s="173"/>
      <c r="D44" s="173"/>
      <c r="E44" s="173">
        <f>'実質公債費比率（分子）の構造'!L$50</f>
        <v>91</v>
      </c>
      <c r="F44" s="173"/>
      <c r="G44" s="173"/>
      <c r="H44" s="173">
        <f>'実質公債費比率（分子）の構造'!M$50</f>
        <v>73</v>
      </c>
      <c r="I44" s="173"/>
      <c r="J44" s="173"/>
      <c r="K44" s="173">
        <f>'実質公債費比率（分子）の構造'!N$50</f>
        <v>92</v>
      </c>
      <c r="L44" s="173"/>
      <c r="M44" s="173"/>
      <c r="N44" s="173">
        <f>'実質公債費比率（分子）の構造'!O$50</f>
        <v>121</v>
      </c>
      <c r="O44" s="173"/>
      <c r="P44" s="173"/>
    </row>
    <row r="45" spans="1:16" x14ac:dyDescent="0.15">
      <c r="A45" s="173" t="s">
        <v>66</v>
      </c>
      <c r="B45" s="173">
        <f>'実質公債費比率（分子）の構造'!K$49</f>
        <v>13</v>
      </c>
      <c r="C45" s="173"/>
      <c r="D45" s="173"/>
      <c r="E45" s="173">
        <f>'実質公債費比率（分子）の構造'!L$49</f>
        <v>11</v>
      </c>
      <c r="F45" s="173"/>
      <c r="G45" s="173"/>
      <c r="H45" s="173">
        <f>'実質公債費比率（分子）の構造'!M$49</f>
        <v>9</v>
      </c>
      <c r="I45" s="173"/>
      <c r="J45" s="173"/>
      <c r="K45" s="173">
        <f>'実質公債費比率（分子）の構造'!N$49</f>
        <v>12</v>
      </c>
      <c r="L45" s="173"/>
      <c r="M45" s="173"/>
      <c r="N45" s="173">
        <f>'実質公債費比率（分子）の構造'!O$49</f>
        <v>11</v>
      </c>
      <c r="O45" s="173"/>
      <c r="P45" s="173"/>
    </row>
    <row r="46" spans="1:16" x14ac:dyDescent="0.15">
      <c r="A46" s="173" t="s">
        <v>67</v>
      </c>
      <c r="B46" s="173">
        <f>'実質公債費比率（分子）の構造'!K$48</f>
        <v>178</v>
      </c>
      <c r="C46" s="173"/>
      <c r="D46" s="173"/>
      <c r="E46" s="173">
        <f>'実質公債費比率（分子）の構造'!L$48</f>
        <v>221</v>
      </c>
      <c r="F46" s="173"/>
      <c r="G46" s="173"/>
      <c r="H46" s="173">
        <f>'実質公債費比率（分子）の構造'!M$48</f>
        <v>219</v>
      </c>
      <c r="I46" s="173"/>
      <c r="J46" s="173"/>
      <c r="K46" s="173">
        <f>'実質公債費比率（分子）の構造'!N$48</f>
        <v>247</v>
      </c>
      <c r="L46" s="173"/>
      <c r="M46" s="173"/>
      <c r="N46" s="173">
        <f>'実質公債費比率（分子）の構造'!O$48</f>
        <v>224</v>
      </c>
      <c r="O46" s="173"/>
      <c r="P46" s="173"/>
    </row>
    <row r="47" spans="1:16" x14ac:dyDescent="0.15">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794</v>
      </c>
      <c r="C49" s="173"/>
      <c r="D49" s="173"/>
      <c r="E49" s="173">
        <f>'実質公債費比率（分子）の構造'!L$45</f>
        <v>776</v>
      </c>
      <c r="F49" s="173"/>
      <c r="G49" s="173"/>
      <c r="H49" s="173">
        <f>'実質公債費比率（分子）の構造'!M$45</f>
        <v>802</v>
      </c>
      <c r="I49" s="173"/>
      <c r="J49" s="173"/>
      <c r="K49" s="173">
        <f>'実質公債費比率（分子）の構造'!N$45</f>
        <v>797</v>
      </c>
      <c r="L49" s="173"/>
      <c r="M49" s="173"/>
      <c r="N49" s="173">
        <f>'実質公債費比率（分子）の構造'!O$45</f>
        <v>917</v>
      </c>
      <c r="O49" s="173"/>
      <c r="P49" s="173"/>
    </row>
    <row r="50" spans="1:16" x14ac:dyDescent="0.15">
      <c r="A50" s="173" t="s">
        <v>70</v>
      </c>
      <c r="B50" s="173" t="e">
        <f>NA()</f>
        <v>#N/A</v>
      </c>
      <c r="C50" s="173">
        <f>IF(ISNUMBER('実質公債費比率（分子）の構造'!K$53),'実質公債費比率（分子）の構造'!K$53,NA())</f>
        <v>237</v>
      </c>
      <c r="D50" s="173" t="e">
        <f>NA()</f>
        <v>#N/A</v>
      </c>
      <c r="E50" s="173" t="e">
        <f>NA()</f>
        <v>#N/A</v>
      </c>
      <c r="F50" s="173">
        <f>IF(ISNUMBER('実質公債費比率（分子）の構造'!L$53),'実質公債費比率（分子）の構造'!L$53,NA())</f>
        <v>263</v>
      </c>
      <c r="G50" s="173" t="e">
        <f>NA()</f>
        <v>#N/A</v>
      </c>
      <c r="H50" s="173" t="e">
        <f>NA()</f>
        <v>#N/A</v>
      </c>
      <c r="I50" s="173">
        <f>IF(ISNUMBER('実質公債費比率（分子）の構造'!M$53),'実質公債費比率（分子）の構造'!M$53,NA())</f>
        <v>282</v>
      </c>
      <c r="J50" s="173" t="e">
        <f>NA()</f>
        <v>#N/A</v>
      </c>
      <c r="K50" s="173" t="e">
        <f>NA()</f>
        <v>#N/A</v>
      </c>
      <c r="L50" s="173">
        <f>IF(ISNUMBER('実質公債費比率（分子）の構造'!N$53),'実質公債費比率（分子）の構造'!N$53,NA())</f>
        <v>332</v>
      </c>
      <c r="M50" s="173" t="e">
        <f>NA()</f>
        <v>#N/A</v>
      </c>
      <c r="N50" s="173" t="e">
        <f>NA()</f>
        <v>#N/A</v>
      </c>
      <c r="O50" s="173">
        <f>IF(ISNUMBER('実質公債費比率（分子）の構造'!O$53),'実質公債費比率（分子）の構造'!O$53,NA())</f>
        <v>441</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8280</v>
      </c>
      <c r="E56" s="172"/>
      <c r="F56" s="172"/>
      <c r="G56" s="172">
        <f>'将来負担比率（分子）の構造'!J$52</f>
        <v>8535</v>
      </c>
      <c r="H56" s="172"/>
      <c r="I56" s="172"/>
      <c r="J56" s="172">
        <f>'将来負担比率（分子）の構造'!K$52</f>
        <v>8605</v>
      </c>
      <c r="K56" s="172"/>
      <c r="L56" s="172"/>
      <c r="M56" s="172">
        <f>'将来負担比率（分子）の構造'!L$52</f>
        <v>9056</v>
      </c>
      <c r="N56" s="172"/>
      <c r="O56" s="172"/>
      <c r="P56" s="172">
        <f>'将来負担比率（分子）の構造'!M$52</f>
        <v>8819</v>
      </c>
    </row>
    <row r="57" spans="1:16" x14ac:dyDescent="0.15">
      <c r="A57" s="172" t="s">
        <v>42</v>
      </c>
      <c r="B57" s="172"/>
      <c r="C57" s="172"/>
      <c r="D57" s="172">
        <f>'将来負担比率（分子）の構造'!I$51</f>
        <v>199</v>
      </c>
      <c r="E57" s="172"/>
      <c r="F57" s="172"/>
      <c r="G57" s="172">
        <f>'将来負担比率（分子）の構造'!J$51</f>
        <v>166</v>
      </c>
      <c r="H57" s="172"/>
      <c r="I57" s="172"/>
      <c r="J57" s="172">
        <f>'将来負担比率（分子）の構造'!K$51</f>
        <v>136</v>
      </c>
      <c r="K57" s="172"/>
      <c r="L57" s="172"/>
      <c r="M57" s="172">
        <f>'将来負担比率（分子）の構造'!L$51</f>
        <v>104</v>
      </c>
      <c r="N57" s="172"/>
      <c r="O57" s="172"/>
      <c r="P57" s="172">
        <f>'将来負担比率（分子）の構造'!M$51</f>
        <v>72</v>
      </c>
    </row>
    <row r="58" spans="1:16" x14ac:dyDescent="0.15">
      <c r="A58" s="172" t="s">
        <v>41</v>
      </c>
      <c r="B58" s="172"/>
      <c r="C58" s="172"/>
      <c r="D58" s="172">
        <f>'将来負担比率（分子）の構造'!I$50</f>
        <v>3582</v>
      </c>
      <c r="E58" s="172"/>
      <c r="F58" s="172"/>
      <c r="G58" s="172">
        <f>'将来負担比率（分子）の構造'!J$50</f>
        <v>3537</v>
      </c>
      <c r="H58" s="172"/>
      <c r="I58" s="172"/>
      <c r="J58" s="172">
        <f>'将来負担比率（分子）の構造'!K$50</f>
        <v>3378</v>
      </c>
      <c r="K58" s="172"/>
      <c r="L58" s="172"/>
      <c r="M58" s="172">
        <f>'将来負担比率（分子）の構造'!L$50</f>
        <v>2775</v>
      </c>
      <c r="N58" s="172"/>
      <c r="O58" s="172"/>
      <c r="P58" s="172">
        <f>'将来負担比率（分子）の構造'!M$50</f>
        <v>2870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1107</v>
      </c>
      <c r="C62" s="172"/>
      <c r="D62" s="172"/>
      <c r="E62" s="172">
        <f>'将来負担比率（分子）の構造'!J$45</f>
        <v>1060</v>
      </c>
      <c r="F62" s="172"/>
      <c r="G62" s="172"/>
      <c r="H62" s="172">
        <f>'将来負担比率（分子）の構造'!K$45</f>
        <v>934</v>
      </c>
      <c r="I62" s="172"/>
      <c r="J62" s="172"/>
      <c r="K62" s="172">
        <f>'将来負担比率（分子）の構造'!L$45</f>
        <v>858</v>
      </c>
      <c r="L62" s="172"/>
      <c r="M62" s="172"/>
      <c r="N62" s="172">
        <f>'将来負担比率（分子）の構造'!M$45</f>
        <v>748</v>
      </c>
      <c r="O62" s="172"/>
      <c r="P62" s="172"/>
    </row>
    <row r="63" spans="1:16" x14ac:dyDescent="0.15">
      <c r="A63" s="172" t="s">
        <v>34</v>
      </c>
      <c r="B63" s="172">
        <f>'将来負担比率（分子）の構造'!I$44</f>
        <v>52</v>
      </c>
      <c r="C63" s="172"/>
      <c r="D63" s="172"/>
      <c r="E63" s="172">
        <f>'将来負担比率（分子）の構造'!J$44</f>
        <v>42</v>
      </c>
      <c r="F63" s="172"/>
      <c r="G63" s="172"/>
      <c r="H63" s="172">
        <f>'将来負担比率（分子）の構造'!K$44</f>
        <v>158</v>
      </c>
      <c r="I63" s="172"/>
      <c r="J63" s="172"/>
      <c r="K63" s="172">
        <f>'将来負担比率（分子）の構造'!L$44</f>
        <v>146</v>
      </c>
      <c r="L63" s="172"/>
      <c r="M63" s="172"/>
      <c r="N63" s="172">
        <f>'将来負担比率（分子）の構造'!M$44</f>
        <v>223</v>
      </c>
      <c r="O63" s="172"/>
      <c r="P63" s="172"/>
    </row>
    <row r="64" spans="1:16" x14ac:dyDescent="0.15">
      <c r="A64" s="172" t="s">
        <v>33</v>
      </c>
      <c r="B64" s="172">
        <f>'将来負担比率（分子）の構造'!I$43</f>
        <v>1829</v>
      </c>
      <c r="C64" s="172"/>
      <c r="D64" s="172"/>
      <c r="E64" s="172">
        <f>'将来負担比率（分子）の構造'!J$43</f>
        <v>1842</v>
      </c>
      <c r="F64" s="172"/>
      <c r="G64" s="172"/>
      <c r="H64" s="172">
        <f>'将来負担比率（分子）の構造'!K$43</f>
        <v>1804</v>
      </c>
      <c r="I64" s="172"/>
      <c r="J64" s="172"/>
      <c r="K64" s="172">
        <f>'将来負担比率（分子）の構造'!L$43</f>
        <v>2029</v>
      </c>
      <c r="L64" s="172"/>
      <c r="M64" s="172"/>
      <c r="N64" s="172">
        <f>'将来負担比率（分子）の構造'!M$43</f>
        <v>2013</v>
      </c>
      <c r="O64" s="172"/>
      <c r="P64" s="172"/>
    </row>
    <row r="65" spans="1:16" x14ac:dyDescent="0.15">
      <c r="A65" s="172" t="s">
        <v>32</v>
      </c>
      <c r="B65" s="172">
        <f>'将来負担比率（分子）の構造'!I$42</f>
        <v>433</v>
      </c>
      <c r="C65" s="172"/>
      <c r="D65" s="172"/>
      <c r="E65" s="172">
        <f>'将来負担比率（分子）の構造'!J$42</f>
        <v>392</v>
      </c>
      <c r="F65" s="172"/>
      <c r="G65" s="172"/>
      <c r="H65" s="172">
        <f>'将来負担比率（分子）の構造'!K$42</f>
        <v>441</v>
      </c>
      <c r="I65" s="172"/>
      <c r="J65" s="172"/>
      <c r="K65" s="172">
        <f>'将来負担比率（分子）の構造'!L$42</f>
        <v>493</v>
      </c>
      <c r="L65" s="172"/>
      <c r="M65" s="172"/>
      <c r="N65" s="172">
        <f>'将来負担比率（分子）の構造'!M$42</f>
        <v>483</v>
      </c>
      <c r="O65" s="172"/>
      <c r="P65" s="172"/>
    </row>
    <row r="66" spans="1:16" x14ac:dyDescent="0.15">
      <c r="A66" s="172" t="s">
        <v>31</v>
      </c>
      <c r="B66" s="172">
        <f>'将来負担比率（分子）の構造'!I$41</f>
        <v>8809</v>
      </c>
      <c r="C66" s="172"/>
      <c r="D66" s="172"/>
      <c r="E66" s="172">
        <f>'将来負担比率（分子）の構造'!J$41</f>
        <v>9446</v>
      </c>
      <c r="F66" s="172"/>
      <c r="G66" s="172"/>
      <c r="H66" s="172">
        <f>'将来負担比率（分子）の構造'!K$41</f>
        <v>10066</v>
      </c>
      <c r="I66" s="172"/>
      <c r="J66" s="172"/>
      <c r="K66" s="172">
        <f>'将来負担比率（分子）の構造'!L$41</f>
        <v>12272</v>
      </c>
      <c r="L66" s="172"/>
      <c r="M66" s="172"/>
      <c r="N66" s="172">
        <f>'将来負担比率（分子）の構造'!M$41</f>
        <v>13361</v>
      </c>
      <c r="O66" s="172"/>
      <c r="P66" s="172"/>
    </row>
    <row r="67" spans="1:16" x14ac:dyDescent="0.15">
      <c r="A67" s="172" t="s">
        <v>74</v>
      </c>
      <c r="B67" s="172" t="e">
        <f>NA()</f>
        <v>#N/A</v>
      </c>
      <c r="C67" s="172">
        <f>IF(ISNUMBER('将来負担比率（分子）の構造'!I$53), IF('将来負担比率（分子）の構造'!I$53 &lt; 0, 0, '将来負担比率（分子）の構造'!I$53), NA())</f>
        <v>169</v>
      </c>
      <c r="D67" s="172" t="e">
        <f>NA()</f>
        <v>#N/A</v>
      </c>
      <c r="E67" s="172" t="e">
        <f>NA()</f>
        <v>#N/A</v>
      </c>
      <c r="F67" s="172">
        <f>IF(ISNUMBER('将来負担比率（分子）の構造'!J$53), IF('将来負担比率（分子）の構造'!J$53 &lt; 0, 0, '将来負担比率（分子）の構造'!J$53), NA())</f>
        <v>544</v>
      </c>
      <c r="G67" s="172" t="e">
        <f>NA()</f>
        <v>#N/A</v>
      </c>
      <c r="H67" s="172" t="e">
        <f>NA()</f>
        <v>#N/A</v>
      </c>
      <c r="I67" s="172">
        <f>IF(ISNUMBER('将来負担比率（分子）の構造'!K$53), IF('将来負担比率（分子）の構造'!K$53 &lt; 0, 0, '将来負担比率（分子）の構造'!K$53), NA())</f>
        <v>1282</v>
      </c>
      <c r="J67" s="172" t="e">
        <f>NA()</f>
        <v>#N/A</v>
      </c>
      <c r="K67" s="172" t="e">
        <f>NA()</f>
        <v>#N/A</v>
      </c>
      <c r="L67" s="172">
        <f>IF(ISNUMBER('将来負担比率（分子）の構造'!L$53), IF('将来負担比率（分子）の構造'!L$53 &lt; 0, 0, '将来負担比率（分子）の構造'!L$53), NA())</f>
        <v>3862</v>
      </c>
      <c r="M67" s="172" t="e">
        <f>NA()</f>
        <v>#N/A</v>
      </c>
      <c r="N67" s="172" t="e">
        <f>NA()</f>
        <v>#N/A</v>
      </c>
      <c r="O67" s="172">
        <f>IF(ISNUMBER('将来負担比率（分子）の構造'!M$53), IF('将来負担比率（分子）の構造'!M$53 &lt; 0, 0, '将来負担比率（分子）の構造'!M$53), NA())</f>
        <v>5066</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1051</v>
      </c>
      <c r="C72" s="176">
        <f>基金残高に係る経年分析!G55</f>
        <v>1052</v>
      </c>
      <c r="D72" s="176">
        <f>基金残高に係る経年分析!H55</f>
        <v>1102</v>
      </c>
    </row>
    <row r="73" spans="1:16" x14ac:dyDescent="0.15">
      <c r="A73" s="175" t="s">
        <v>77</v>
      </c>
      <c r="B73" s="176">
        <f>基金残高に係る経年分析!F56</f>
        <v>372</v>
      </c>
      <c r="C73" s="176">
        <f>基金残高に係る経年分析!G56</f>
        <v>132</v>
      </c>
      <c r="D73" s="176">
        <f>基金残高に係る経年分析!H56</f>
        <v>132</v>
      </c>
    </row>
    <row r="74" spans="1:16" x14ac:dyDescent="0.15">
      <c r="A74" s="175" t="s">
        <v>78</v>
      </c>
      <c r="B74" s="176">
        <f>基金残高に係る経年分析!F57</f>
        <v>1955</v>
      </c>
      <c r="C74" s="176">
        <f>基金残高に係る経年分析!G57</f>
        <v>1591</v>
      </c>
      <c r="D74" s="176">
        <f>基金残高に係る経年分析!H57</f>
        <v>1636</v>
      </c>
    </row>
  </sheetData>
  <sheetProtection algorithmName="SHA-512" hashValue="TJrJ4yJZ3ixCrKJfEwr80Y+lTYX4IEPOjT0H/bw+egMX8cGTyiTJ41lqAxA2SrfP/AzWJNTmnQ9gqirEWBTa+g==" saltValue="OFMWJvoe/gf6mY+wjVe5S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D29" sqref="AD29:AK29"/>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213</v>
      </c>
      <c r="DI1" s="642"/>
      <c r="DJ1" s="642"/>
      <c r="DK1" s="642"/>
      <c r="DL1" s="642"/>
      <c r="DM1" s="642"/>
      <c r="DN1" s="643"/>
      <c r="DO1" s="212"/>
      <c r="DP1" s="641" t="s">
        <v>214</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216</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217</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218</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219</v>
      </c>
      <c r="S4" s="645"/>
      <c r="T4" s="645"/>
      <c r="U4" s="645"/>
      <c r="V4" s="645"/>
      <c r="W4" s="645"/>
      <c r="X4" s="645"/>
      <c r="Y4" s="646"/>
      <c r="Z4" s="644" t="s">
        <v>220</v>
      </c>
      <c r="AA4" s="645"/>
      <c r="AB4" s="645"/>
      <c r="AC4" s="646"/>
      <c r="AD4" s="644" t="s">
        <v>221</v>
      </c>
      <c r="AE4" s="645"/>
      <c r="AF4" s="645"/>
      <c r="AG4" s="645"/>
      <c r="AH4" s="645"/>
      <c r="AI4" s="645"/>
      <c r="AJ4" s="645"/>
      <c r="AK4" s="646"/>
      <c r="AL4" s="644" t="s">
        <v>220</v>
      </c>
      <c r="AM4" s="645"/>
      <c r="AN4" s="645"/>
      <c r="AO4" s="646"/>
      <c r="AP4" s="650" t="s">
        <v>222</v>
      </c>
      <c r="AQ4" s="650"/>
      <c r="AR4" s="650"/>
      <c r="AS4" s="650"/>
      <c r="AT4" s="650"/>
      <c r="AU4" s="650"/>
      <c r="AV4" s="650"/>
      <c r="AW4" s="650"/>
      <c r="AX4" s="650"/>
      <c r="AY4" s="650"/>
      <c r="AZ4" s="650"/>
      <c r="BA4" s="650"/>
      <c r="BB4" s="650"/>
      <c r="BC4" s="650"/>
      <c r="BD4" s="650"/>
      <c r="BE4" s="650"/>
      <c r="BF4" s="650"/>
      <c r="BG4" s="650" t="s">
        <v>223</v>
      </c>
      <c r="BH4" s="650"/>
      <c r="BI4" s="650"/>
      <c r="BJ4" s="650"/>
      <c r="BK4" s="650"/>
      <c r="BL4" s="650"/>
      <c r="BM4" s="650"/>
      <c r="BN4" s="650"/>
      <c r="BO4" s="650" t="s">
        <v>220</v>
      </c>
      <c r="BP4" s="650"/>
      <c r="BQ4" s="650"/>
      <c r="BR4" s="650"/>
      <c r="BS4" s="650" t="s">
        <v>224</v>
      </c>
      <c r="BT4" s="650"/>
      <c r="BU4" s="650"/>
      <c r="BV4" s="650"/>
      <c r="BW4" s="650"/>
      <c r="BX4" s="650"/>
      <c r="BY4" s="650"/>
      <c r="BZ4" s="650"/>
      <c r="CA4" s="650"/>
      <c r="CB4" s="650"/>
      <c r="CD4" s="647" t="s">
        <v>225</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15">
      <c r="B5" s="651" t="s">
        <v>226</v>
      </c>
      <c r="C5" s="652"/>
      <c r="D5" s="652"/>
      <c r="E5" s="652"/>
      <c r="F5" s="652"/>
      <c r="G5" s="652"/>
      <c r="H5" s="652"/>
      <c r="I5" s="652"/>
      <c r="J5" s="652"/>
      <c r="K5" s="652"/>
      <c r="L5" s="652"/>
      <c r="M5" s="652"/>
      <c r="N5" s="652"/>
      <c r="O5" s="652"/>
      <c r="P5" s="652"/>
      <c r="Q5" s="653"/>
      <c r="R5" s="654">
        <v>3231617</v>
      </c>
      <c r="S5" s="655"/>
      <c r="T5" s="655"/>
      <c r="U5" s="655"/>
      <c r="V5" s="655"/>
      <c r="W5" s="655"/>
      <c r="X5" s="655"/>
      <c r="Y5" s="656"/>
      <c r="Z5" s="657">
        <v>20.6</v>
      </c>
      <c r="AA5" s="657"/>
      <c r="AB5" s="657"/>
      <c r="AC5" s="657"/>
      <c r="AD5" s="658">
        <v>3171739</v>
      </c>
      <c r="AE5" s="658"/>
      <c r="AF5" s="658"/>
      <c r="AG5" s="658"/>
      <c r="AH5" s="658"/>
      <c r="AI5" s="658"/>
      <c r="AJ5" s="658"/>
      <c r="AK5" s="658"/>
      <c r="AL5" s="659">
        <v>41.9</v>
      </c>
      <c r="AM5" s="660"/>
      <c r="AN5" s="660"/>
      <c r="AO5" s="661"/>
      <c r="AP5" s="651" t="s">
        <v>227</v>
      </c>
      <c r="AQ5" s="652"/>
      <c r="AR5" s="652"/>
      <c r="AS5" s="652"/>
      <c r="AT5" s="652"/>
      <c r="AU5" s="652"/>
      <c r="AV5" s="652"/>
      <c r="AW5" s="652"/>
      <c r="AX5" s="652"/>
      <c r="AY5" s="652"/>
      <c r="AZ5" s="652"/>
      <c r="BA5" s="652"/>
      <c r="BB5" s="652"/>
      <c r="BC5" s="652"/>
      <c r="BD5" s="652"/>
      <c r="BE5" s="652"/>
      <c r="BF5" s="653"/>
      <c r="BG5" s="665">
        <v>3171739</v>
      </c>
      <c r="BH5" s="666"/>
      <c r="BI5" s="666"/>
      <c r="BJ5" s="666"/>
      <c r="BK5" s="666"/>
      <c r="BL5" s="666"/>
      <c r="BM5" s="666"/>
      <c r="BN5" s="667"/>
      <c r="BO5" s="668">
        <v>98.1</v>
      </c>
      <c r="BP5" s="668"/>
      <c r="BQ5" s="668"/>
      <c r="BR5" s="668"/>
      <c r="BS5" s="669">
        <v>59614</v>
      </c>
      <c r="BT5" s="669"/>
      <c r="BU5" s="669"/>
      <c r="BV5" s="669"/>
      <c r="BW5" s="669"/>
      <c r="BX5" s="669"/>
      <c r="BY5" s="669"/>
      <c r="BZ5" s="669"/>
      <c r="CA5" s="669"/>
      <c r="CB5" s="673"/>
      <c r="CD5" s="647" t="s">
        <v>222</v>
      </c>
      <c r="CE5" s="648"/>
      <c r="CF5" s="648"/>
      <c r="CG5" s="648"/>
      <c r="CH5" s="648"/>
      <c r="CI5" s="648"/>
      <c r="CJ5" s="648"/>
      <c r="CK5" s="648"/>
      <c r="CL5" s="648"/>
      <c r="CM5" s="648"/>
      <c r="CN5" s="648"/>
      <c r="CO5" s="648"/>
      <c r="CP5" s="648"/>
      <c r="CQ5" s="649"/>
      <c r="CR5" s="647" t="s">
        <v>228</v>
      </c>
      <c r="CS5" s="648"/>
      <c r="CT5" s="648"/>
      <c r="CU5" s="648"/>
      <c r="CV5" s="648"/>
      <c r="CW5" s="648"/>
      <c r="CX5" s="648"/>
      <c r="CY5" s="649"/>
      <c r="CZ5" s="647" t="s">
        <v>220</v>
      </c>
      <c r="DA5" s="648"/>
      <c r="DB5" s="648"/>
      <c r="DC5" s="649"/>
      <c r="DD5" s="647" t="s">
        <v>229</v>
      </c>
      <c r="DE5" s="648"/>
      <c r="DF5" s="648"/>
      <c r="DG5" s="648"/>
      <c r="DH5" s="648"/>
      <c r="DI5" s="648"/>
      <c r="DJ5" s="648"/>
      <c r="DK5" s="648"/>
      <c r="DL5" s="648"/>
      <c r="DM5" s="648"/>
      <c r="DN5" s="648"/>
      <c r="DO5" s="648"/>
      <c r="DP5" s="649"/>
      <c r="DQ5" s="647" t="s">
        <v>230</v>
      </c>
      <c r="DR5" s="648"/>
      <c r="DS5" s="648"/>
      <c r="DT5" s="648"/>
      <c r="DU5" s="648"/>
      <c r="DV5" s="648"/>
      <c r="DW5" s="648"/>
      <c r="DX5" s="648"/>
      <c r="DY5" s="648"/>
      <c r="DZ5" s="648"/>
      <c r="EA5" s="648"/>
      <c r="EB5" s="648"/>
      <c r="EC5" s="649"/>
    </row>
    <row r="6" spans="2:143" ht="11.25" customHeight="1" x14ac:dyDescent="0.15">
      <c r="B6" s="662" t="s">
        <v>231</v>
      </c>
      <c r="C6" s="663"/>
      <c r="D6" s="663"/>
      <c r="E6" s="663"/>
      <c r="F6" s="663"/>
      <c r="G6" s="663"/>
      <c r="H6" s="663"/>
      <c r="I6" s="663"/>
      <c r="J6" s="663"/>
      <c r="K6" s="663"/>
      <c r="L6" s="663"/>
      <c r="M6" s="663"/>
      <c r="N6" s="663"/>
      <c r="O6" s="663"/>
      <c r="P6" s="663"/>
      <c r="Q6" s="664"/>
      <c r="R6" s="665">
        <v>316233</v>
      </c>
      <c r="S6" s="666"/>
      <c r="T6" s="666"/>
      <c r="U6" s="666"/>
      <c r="V6" s="666"/>
      <c r="W6" s="666"/>
      <c r="X6" s="666"/>
      <c r="Y6" s="667"/>
      <c r="Z6" s="668">
        <v>2</v>
      </c>
      <c r="AA6" s="668"/>
      <c r="AB6" s="668"/>
      <c r="AC6" s="668"/>
      <c r="AD6" s="669">
        <v>316233</v>
      </c>
      <c r="AE6" s="669"/>
      <c r="AF6" s="669"/>
      <c r="AG6" s="669"/>
      <c r="AH6" s="669"/>
      <c r="AI6" s="669"/>
      <c r="AJ6" s="669"/>
      <c r="AK6" s="669"/>
      <c r="AL6" s="670">
        <v>4.2</v>
      </c>
      <c r="AM6" s="671"/>
      <c r="AN6" s="671"/>
      <c r="AO6" s="672"/>
      <c r="AP6" s="662" t="s">
        <v>232</v>
      </c>
      <c r="AQ6" s="663"/>
      <c r="AR6" s="663"/>
      <c r="AS6" s="663"/>
      <c r="AT6" s="663"/>
      <c r="AU6" s="663"/>
      <c r="AV6" s="663"/>
      <c r="AW6" s="663"/>
      <c r="AX6" s="663"/>
      <c r="AY6" s="663"/>
      <c r="AZ6" s="663"/>
      <c r="BA6" s="663"/>
      <c r="BB6" s="663"/>
      <c r="BC6" s="663"/>
      <c r="BD6" s="663"/>
      <c r="BE6" s="663"/>
      <c r="BF6" s="664"/>
      <c r="BG6" s="665">
        <v>3171739</v>
      </c>
      <c r="BH6" s="666"/>
      <c r="BI6" s="666"/>
      <c r="BJ6" s="666"/>
      <c r="BK6" s="666"/>
      <c r="BL6" s="666"/>
      <c r="BM6" s="666"/>
      <c r="BN6" s="667"/>
      <c r="BO6" s="668">
        <v>98.1</v>
      </c>
      <c r="BP6" s="668"/>
      <c r="BQ6" s="668"/>
      <c r="BR6" s="668"/>
      <c r="BS6" s="669">
        <v>59614</v>
      </c>
      <c r="BT6" s="669"/>
      <c r="BU6" s="669"/>
      <c r="BV6" s="669"/>
      <c r="BW6" s="669"/>
      <c r="BX6" s="669"/>
      <c r="BY6" s="669"/>
      <c r="BZ6" s="669"/>
      <c r="CA6" s="669"/>
      <c r="CB6" s="673"/>
      <c r="CD6" s="676" t="s">
        <v>233</v>
      </c>
      <c r="CE6" s="677"/>
      <c r="CF6" s="677"/>
      <c r="CG6" s="677"/>
      <c r="CH6" s="677"/>
      <c r="CI6" s="677"/>
      <c r="CJ6" s="677"/>
      <c r="CK6" s="677"/>
      <c r="CL6" s="677"/>
      <c r="CM6" s="677"/>
      <c r="CN6" s="677"/>
      <c r="CO6" s="677"/>
      <c r="CP6" s="677"/>
      <c r="CQ6" s="678"/>
      <c r="CR6" s="665">
        <v>110717</v>
      </c>
      <c r="CS6" s="666"/>
      <c r="CT6" s="666"/>
      <c r="CU6" s="666"/>
      <c r="CV6" s="666"/>
      <c r="CW6" s="666"/>
      <c r="CX6" s="666"/>
      <c r="CY6" s="667"/>
      <c r="CZ6" s="659">
        <v>0.7</v>
      </c>
      <c r="DA6" s="660"/>
      <c r="DB6" s="660"/>
      <c r="DC6" s="679"/>
      <c r="DD6" s="674" t="s">
        <v>127</v>
      </c>
      <c r="DE6" s="666"/>
      <c r="DF6" s="666"/>
      <c r="DG6" s="666"/>
      <c r="DH6" s="666"/>
      <c r="DI6" s="666"/>
      <c r="DJ6" s="666"/>
      <c r="DK6" s="666"/>
      <c r="DL6" s="666"/>
      <c r="DM6" s="666"/>
      <c r="DN6" s="666"/>
      <c r="DO6" s="666"/>
      <c r="DP6" s="667"/>
      <c r="DQ6" s="674">
        <v>110717</v>
      </c>
      <c r="DR6" s="666"/>
      <c r="DS6" s="666"/>
      <c r="DT6" s="666"/>
      <c r="DU6" s="666"/>
      <c r="DV6" s="666"/>
      <c r="DW6" s="666"/>
      <c r="DX6" s="666"/>
      <c r="DY6" s="666"/>
      <c r="DZ6" s="666"/>
      <c r="EA6" s="666"/>
      <c r="EB6" s="666"/>
      <c r="EC6" s="675"/>
    </row>
    <row r="7" spans="2:143" ht="11.25" customHeight="1" x14ac:dyDescent="0.15">
      <c r="B7" s="662" t="s">
        <v>234</v>
      </c>
      <c r="C7" s="663"/>
      <c r="D7" s="663"/>
      <c r="E7" s="663"/>
      <c r="F7" s="663"/>
      <c r="G7" s="663"/>
      <c r="H7" s="663"/>
      <c r="I7" s="663"/>
      <c r="J7" s="663"/>
      <c r="K7" s="663"/>
      <c r="L7" s="663"/>
      <c r="M7" s="663"/>
      <c r="N7" s="663"/>
      <c r="O7" s="663"/>
      <c r="P7" s="663"/>
      <c r="Q7" s="664"/>
      <c r="R7" s="665">
        <v>1708</v>
      </c>
      <c r="S7" s="666"/>
      <c r="T7" s="666"/>
      <c r="U7" s="666"/>
      <c r="V7" s="666"/>
      <c r="W7" s="666"/>
      <c r="X7" s="666"/>
      <c r="Y7" s="667"/>
      <c r="Z7" s="668">
        <v>0</v>
      </c>
      <c r="AA7" s="668"/>
      <c r="AB7" s="668"/>
      <c r="AC7" s="668"/>
      <c r="AD7" s="669">
        <v>1708</v>
      </c>
      <c r="AE7" s="669"/>
      <c r="AF7" s="669"/>
      <c r="AG7" s="669"/>
      <c r="AH7" s="669"/>
      <c r="AI7" s="669"/>
      <c r="AJ7" s="669"/>
      <c r="AK7" s="669"/>
      <c r="AL7" s="670">
        <v>0</v>
      </c>
      <c r="AM7" s="671"/>
      <c r="AN7" s="671"/>
      <c r="AO7" s="672"/>
      <c r="AP7" s="662" t="s">
        <v>235</v>
      </c>
      <c r="AQ7" s="663"/>
      <c r="AR7" s="663"/>
      <c r="AS7" s="663"/>
      <c r="AT7" s="663"/>
      <c r="AU7" s="663"/>
      <c r="AV7" s="663"/>
      <c r="AW7" s="663"/>
      <c r="AX7" s="663"/>
      <c r="AY7" s="663"/>
      <c r="AZ7" s="663"/>
      <c r="BA7" s="663"/>
      <c r="BB7" s="663"/>
      <c r="BC7" s="663"/>
      <c r="BD7" s="663"/>
      <c r="BE7" s="663"/>
      <c r="BF7" s="664"/>
      <c r="BG7" s="665">
        <v>1344825</v>
      </c>
      <c r="BH7" s="666"/>
      <c r="BI7" s="666"/>
      <c r="BJ7" s="666"/>
      <c r="BK7" s="666"/>
      <c r="BL7" s="666"/>
      <c r="BM7" s="666"/>
      <c r="BN7" s="667"/>
      <c r="BO7" s="668">
        <v>41.6</v>
      </c>
      <c r="BP7" s="668"/>
      <c r="BQ7" s="668"/>
      <c r="BR7" s="668"/>
      <c r="BS7" s="669">
        <v>59614</v>
      </c>
      <c r="BT7" s="669"/>
      <c r="BU7" s="669"/>
      <c r="BV7" s="669"/>
      <c r="BW7" s="669"/>
      <c r="BX7" s="669"/>
      <c r="BY7" s="669"/>
      <c r="BZ7" s="669"/>
      <c r="CA7" s="669"/>
      <c r="CB7" s="673"/>
      <c r="CD7" s="680" t="s">
        <v>236</v>
      </c>
      <c r="CE7" s="681"/>
      <c r="CF7" s="681"/>
      <c r="CG7" s="681"/>
      <c r="CH7" s="681"/>
      <c r="CI7" s="681"/>
      <c r="CJ7" s="681"/>
      <c r="CK7" s="681"/>
      <c r="CL7" s="681"/>
      <c r="CM7" s="681"/>
      <c r="CN7" s="681"/>
      <c r="CO7" s="681"/>
      <c r="CP7" s="681"/>
      <c r="CQ7" s="682"/>
      <c r="CR7" s="665">
        <v>2337012</v>
      </c>
      <c r="CS7" s="666"/>
      <c r="CT7" s="666"/>
      <c r="CU7" s="666"/>
      <c r="CV7" s="666"/>
      <c r="CW7" s="666"/>
      <c r="CX7" s="666"/>
      <c r="CY7" s="667"/>
      <c r="CZ7" s="668">
        <v>15.5</v>
      </c>
      <c r="DA7" s="668"/>
      <c r="DB7" s="668"/>
      <c r="DC7" s="668"/>
      <c r="DD7" s="674">
        <v>871780</v>
      </c>
      <c r="DE7" s="666"/>
      <c r="DF7" s="666"/>
      <c r="DG7" s="666"/>
      <c r="DH7" s="666"/>
      <c r="DI7" s="666"/>
      <c r="DJ7" s="666"/>
      <c r="DK7" s="666"/>
      <c r="DL7" s="666"/>
      <c r="DM7" s="666"/>
      <c r="DN7" s="666"/>
      <c r="DO7" s="666"/>
      <c r="DP7" s="667"/>
      <c r="DQ7" s="674">
        <v>1544142</v>
      </c>
      <c r="DR7" s="666"/>
      <c r="DS7" s="666"/>
      <c r="DT7" s="666"/>
      <c r="DU7" s="666"/>
      <c r="DV7" s="666"/>
      <c r="DW7" s="666"/>
      <c r="DX7" s="666"/>
      <c r="DY7" s="666"/>
      <c r="DZ7" s="666"/>
      <c r="EA7" s="666"/>
      <c r="EB7" s="666"/>
      <c r="EC7" s="675"/>
    </row>
    <row r="8" spans="2:143" ht="11.25" customHeight="1" x14ac:dyDescent="0.15">
      <c r="B8" s="662" t="s">
        <v>237</v>
      </c>
      <c r="C8" s="663"/>
      <c r="D8" s="663"/>
      <c r="E8" s="663"/>
      <c r="F8" s="663"/>
      <c r="G8" s="663"/>
      <c r="H8" s="663"/>
      <c r="I8" s="663"/>
      <c r="J8" s="663"/>
      <c r="K8" s="663"/>
      <c r="L8" s="663"/>
      <c r="M8" s="663"/>
      <c r="N8" s="663"/>
      <c r="O8" s="663"/>
      <c r="P8" s="663"/>
      <c r="Q8" s="664"/>
      <c r="R8" s="665">
        <v>8796</v>
      </c>
      <c r="S8" s="666"/>
      <c r="T8" s="666"/>
      <c r="U8" s="666"/>
      <c r="V8" s="666"/>
      <c r="W8" s="666"/>
      <c r="X8" s="666"/>
      <c r="Y8" s="667"/>
      <c r="Z8" s="668">
        <v>0.1</v>
      </c>
      <c r="AA8" s="668"/>
      <c r="AB8" s="668"/>
      <c r="AC8" s="668"/>
      <c r="AD8" s="669">
        <v>8796</v>
      </c>
      <c r="AE8" s="669"/>
      <c r="AF8" s="669"/>
      <c r="AG8" s="669"/>
      <c r="AH8" s="669"/>
      <c r="AI8" s="669"/>
      <c r="AJ8" s="669"/>
      <c r="AK8" s="669"/>
      <c r="AL8" s="670">
        <v>0.1</v>
      </c>
      <c r="AM8" s="671"/>
      <c r="AN8" s="671"/>
      <c r="AO8" s="672"/>
      <c r="AP8" s="662" t="s">
        <v>238</v>
      </c>
      <c r="AQ8" s="663"/>
      <c r="AR8" s="663"/>
      <c r="AS8" s="663"/>
      <c r="AT8" s="663"/>
      <c r="AU8" s="663"/>
      <c r="AV8" s="663"/>
      <c r="AW8" s="663"/>
      <c r="AX8" s="663"/>
      <c r="AY8" s="663"/>
      <c r="AZ8" s="663"/>
      <c r="BA8" s="663"/>
      <c r="BB8" s="663"/>
      <c r="BC8" s="663"/>
      <c r="BD8" s="663"/>
      <c r="BE8" s="663"/>
      <c r="BF8" s="664"/>
      <c r="BG8" s="665">
        <v>33874</v>
      </c>
      <c r="BH8" s="666"/>
      <c r="BI8" s="666"/>
      <c r="BJ8" s="666"/>
      <c r="BK8" s="666"/>
      <c r="BL8" s="666"/>
      <c r="BM8" s="666"/>
      <c r="BN8" s="667"/>
      <c r="BO8" s="668">
        <v>1</v>
      </c>
      <c r="BP8" s="668"/>
      <c r="BQ8" s="668"/>
      <c r="BR8" s="668"/>
      <c r="BS8" s="669" t="s">
        <v>127</v>
      </c>
      <c r="BT8" s="669"/>
      <c r="BU8" s="669"/>
      <c r="BV8" s="669"/>
      <c r="BW8" s="669"/>
      <c r="BX8" s="669"/>
      <c r="BY8" s="669"/>
      <c r="BZ8" s="669"/>
      <c r="CA8" s="669"/>
      <c r="CB8" s="673"/>
      <c r="CD8" s="680" t="s">
        <v>239</v>
      </c>
      <c r="CE8" s="681"/>
      <c r="CF8" s="681"/>
      <c r="CG8" s="681"/>
      <c r="CH8" s="681"/>
      <c r="CI8" s="681"/>
      <c r="CJ8" s="681"/>
      <c r="CK8" s="681"/>
      <c r="CL8" s="681"/>
      <c r="CM8" s="681"/>
      <c r="CN8" s="681"/>
      <c r="CO8" s="681"/>
      <c r="CP8" s="681"/>
      <c r="CQ8" s="682"/>
      <c r="CR8" s="665">
        <v>3555143</v>
      </c>
      <c r="CS8" s="666"/>
      <c r="CT8" s="666"/>
      <c r="CU8" s="666"/>
      <c r="CV8" s="666"/>
      <c r="CW8" s="666"/>
      <c r="CX8" s="666"/>
      <c r="CY8" s="667"/>
      <c r="CZ8" s="668">
        <v>23.6</v>
      </c>
      <c r="DA8" s="668"/>
      <c r="DB8" s="668"/>
      <c r="DC8" s="668"/>
      <c r="DD8" s="674">
        <v>176340</v>
      </c>
      <c r="DE8" s="666"/>
      <c r="DF8" s="666"/>
      <c r="DG8" s="666"/>
      <c r="DH8" s="666"/>
      <c r="DI8" s="666"/>
      <c r="DJ8" s="666"/>
      <c r="DK8" s="666"/>
      <c r="DL8" s="666"/>
      <c r="DM8" s="666"/>
      <c r="DN8" s="666"/>
      <c r="DO8" s="666"/>
      <c r="DP8" s="667"/>
      <c r="DQ8" s="674">
        <v>1561826</v>
      </c>
      <c r="DR8" s="666"/>
      <c r="DS8" s="666"/>
      <c r="DT8" s="666"/>
      <c r="DU8" s="666"/>
      <c r="DV8" s="666"/>
      <c r="DW8" s="666"/>
      <c r="DX8" s="666"/>
      <c r="DY8" s="666"/>
      <c r="DZ8" s="666"/>
      <c r="EA8" s="666"/>
      <c r="EB8" s="666"/>
      <c r="EC8" s="675"/>
    </row>
    <row r="9" spans="2:143" ht="11.25" customHeight="1" x14ac:dyDescent="0.15">
      <c r="B9" s="662" t="s">
        <v>240</v>
      </c>
      <c r="C9" s="663"/>
      <c r="D9" s="663"/>
      <c r="E9" s="663"/>
      <c r="F9" s="663"/>
      <c r="G9" s="663"/>
      <c r="H9" s="663"/>
      <c r="I9" s="663"/>
      <c r="J9" s="663"/>
      <c r="K9" s="663"/>
      <c r="L9" s="663"/>
      <c r="M9" s="663"/>
      <c r="N9" s="663"/>
      <c r="O9" s="663"/>
      <c r="P9" s="663"/>
      <c r="Q9" s="664"/>
      <c r="R9" s="665">
        <v>10746</v>
      </c>
      <c r="S9" s="666"/>
      <c r="T9" s="666"/>
      <c r="U9" s="666"/>
      <c r="V9" s="666"/>
      <c r="W9" s="666"/>
      <c r="X9" s="666"/>
      <c r="Y9" s="667"/>
      <c r="Z9" s="668">
        <v>0.1</v>
      </c>
      <c r="AA9" s="668"/>
      <c r="AB9" s="668"/>
      <c r="AC9" s="668"/>
      <c r="AD9" s="669">
        <v>10746</v>
      </c>
      <c r="AE9" s="669"/>
      <c r="AF9" s="669"/>
      <c r="AG9" s="669"/>
      <c r="AH9" s="669"/>
      <c r="AI9" s="669"/>
      <c r="AJ9" s="669"/>
      <c r="AK9" s="669"/>
      <c r="AL9" s="670">
        <v>0.1</v>
      </c>
      <c r="AM9" s="671"/>
      <c r="AN9" s="671"/>
      <c r="AO9" s="672"/>
      <c r="AP9" s="662" t="s">
        <v>241</v>
      </c>
      <c r="AQ9" s="663"/>
      <c r="AR9" s="663"/>
      <c r="AS9" s="663"/>
      <c r="AT9" s="663"/>
      <c r="AU9" s="663"/>
      <c r="AV9" s="663"/>
      <c r="AW9" s="663"/>
      <c r="AX9" s="663"/>
      <c r="AY9" s="663"/>
      <c r="AZ9" s="663"/>
      <c r="BA9" s="663"/>
      <c r="BB9" s="663"/>
      <c r="BC9" s="663"/>
      <c r="BD9" s="663"/>
      <c r="BE9" s="663"/>
      <c r="BF9" s="664"/>
      <c r="BG9" s="665">
        <v>1024686</v>
      </c>
      <c r="BH9" s="666"/>
      <c r="BI9" s="666"/>
      <c r="BJ9" s="666"/>
      <c r="BK9" s="666"/>
      <c r="BL9" s="666"/>
      <c r="BM9" s="666"/>
      <c r="BN9" s="667"/>
      <c r="BO9" s="668">
        <v>31.7</v>
      </c>
      <c r="BP9" s="668"/>
      <c r="BQ9" s="668"/>
      <c r="BR9" s="668"/>
      <c r="BS9" s="669" t="s">
        <v>127</v>
      </c>
      <c r="BT9" s="669"/>
      <c r="BU9" s="669"/>
      <c r="BV9" s="669"/>
      <c r="BW9" s="669"/>
      <c r="BX9" s="669"/>
      <c r="BY9" s="669"/>
      <c r="BZ9" s="669"/>
      <c r="CA9" s="669"/>
      <c r="CB9" s="673"/>
      <c r="CD9" s="680" t="s">
        <v>242</v>
      </c>
      <c r="CE9" s="681"/>
      <c r="CF9" s="681"/>
      <c r="CG9" s="681"/>
      <c r="CH9" s="681"/>
      <c r="CI9" s="681"/>
      <c r="CJ9" s="681"/>
      <c r="CK9" s="681"/>
      <c r="CL9" s="681"/>
      <c r="CM9" s="681"/>
      <c r="CN9" s="681"/>
      <c r="CO9" s="681"/>
      <c r="CP9" s="681"/>
      <c r="CQ9" s="682"/>
      <c r="CR9" s="665">
        <v>2176323</v>
      </c>
      <c r="CS9" s="666"/>
      <c r="CT9" s="666"/>
      <c r="CU9" s="666"/>
      <c r="CV9" s="666"/>
      <c r="CW9" s="666"/>
      <c r="CX9" s="666"/>
      <c r="CY9" s="667"/>
      <c r="CZ9" s="668">
        <v>14.5</v>
      </c>
      <c r="DA9" s="668"/>
      <c r="DB9" s="668"/>
      <c r="DC9" s="668"/>
      <c r="DD9" s="674">
        <v>797492</v>
      </c>
      <c r="DE9" s="666"/>
      <c r="DF9" s="666"/>
      <c r="DG9" s="666"/>
      <c r="DH9" s="666"/>
      <c r="DI9" s="666"/>
      <c r="DJ9" s="666"/>
      <c r="DK9" s="666"/>
      <c r="DL9" s="666"/>
      <c r="DM9" s="666"/>
      <c r="DN9" s="666"/>
      <c r="DO9" s="666"/>
      <c r="DP9" s="667"/>
      <c r="DQ9" s="674">
        <v>1197592</v>
      </c>
      <c r="DR9" s="666"/>
      <c r="DS9" s="666"/>
      <c r="DT9" s="666"/>
      <c r="DU9" s="666"/>
      <c r="DV9" s="666"/>
      <c r="DW9" s="666"/>
      <c r="DX9" s="666"/>
      <c r="DY9" s="666"/>
      <c r="DZ9" s="666"/>
      <c r="EA9" s="666"/>
      <c r="EB9" s="666"/>
      <c r="EC9" s="675"/>
    </row>
    <row r="10" spans="2:143" ht="11.25" customHeight="1" x14ac:dyDescent="0.15">
      <c r="B10" s="662" t="s">
        <v>243</v>
      </c>
      <c r="C10" s="663"/>
      <c r="D10" s="663"/>
      <c r="E10" s="663"/>
      <c r="F10" s="663"/>
      <c r="G10" s="663"/>
      <c r="H10" s="663"/>
      <c r="I10" s="663"/>
      <c r="J10" s="663"/>
      <c r="K10" s="663"/>
      <c r="L10" s="663"/>
      <c r="M10" s="663"/>
      <c r="N10" s="663"/>
      <c r="O10" s="663"/>
      <c r="P10" s="663"/>
      <c r="Q10" s="664"/>
      <c r="R10" s="665" t="s">
        <v>127</v>
      </c>
      <c r="S10" s="666"/>
      <c r="T10" s="666"/>
      <c r="U10" s="666"/>
      <c r="V10" s="666"/>
      <c r="W10" s="666"/>
      <c r="X10" s="666"/>
      <c r="Y10" s="667"/>
      <c r="Z10" s="668" t="s">
        <v>127</v>
      </c>
      <c r="AA10" s="668"/>
      <c r="AB10" s="668"/>
      <c r="AC10" s="668"/>
      <c r="AD10" s="669" t="s">
        <v>127</v>
      </c>
      <c r="AE10" s="669"/>
      <c r="AF10" s="669"/>
      <c r="AG10" s="669"/>
      <c r="AH10" s="669"/>
      <c r="AI10" s="669"/>
      <c r="AJ10" s="669"/>
      <c r="AK10" s="669"/>
      <c r="AL10" s="670" t="s">
        <v>127</v>
      </c>
      <c r="AM10" s="671"/>
      <c r="AN10" s="671"/>
      <c r="AO10" s="672"/>
      <c r="AP10" s="662" t="s">
        <v>244</v>
      </c>
      <c r="AQ10" s="663"/>
      <c r="AR10" s="663"/>
      <c r="AS10" s="663"/>
      <c r="AT10" s="663"/>
      <c r="AU10" s="663"/>
      <c r="AV10" s="663"/>
      <c r="AW10" s="663"/>
      <c r="AX10" s="663"/>
      <c r="AY10" s="663"/>
      <c r="AZ10" s="663"/>
      <c r="BA10" s="663"/>
      <c r="BB10" s="663"/>
      <c r="BC10" s="663"/>
      <c r="BD10" s="663"/>
      <c r="BE10" s="663"/>
      <c r="BF10" s="664"/>
      <c r="BG10" s="665">
        <v>76956</v>
      </c>
      <c r="BH10" s="666"/>
      <c r="BI10" s="666"/>
      <c r="BJ10" s="666"/>
      <c r="BK10" s="666"/>
      <c r="BL10" s="666"/>
      <c r="BM10" s="666"/>
      <c r="BN10" s="667"/>
      <c r="BO10" s="668">
        <v>2.4</v>
      </c>
      <c r="BP10" s="668"/>
      <c r="BQ10" s="668"/>
      <c r="BR10" s="668"/>
      <c r="BS10" s="669" t="s">
        <v>127</v>
      </c>
      <c r="BT10" s="669"/>
      <c r="BU10" s="669"/>
      <c r="BV10" s="669"/>
      <c r="BW10" s="669"/>
      <c r="BX10" s="669"/>
      <c r="BY10" s="669"/>
      <c r="BZ10" s="669"/>
      <c r="CA10" s="669"/>
      <c r="CB10" s="673"/>
      <c r="CD10" s="680" t="s">
        <v>245</v>
      </c>
      <c r="CE10" s="681"/>
      <c r="CF10" s="681"/>
      <c r="CG10" s="681"/>
      <c r="CH10" s="681"/>
      <c r="CI10" s="681"/>
      <c r="CJ10" s="681"/>
      <c r="CK10" s="681"/>
      <c r="CL10" s="681"/>
      <c r="CM10" s="681"/>
      <c r="CN10" s="681"/>
      <c r="CO10" s="681"/>
      <c r="CP10" s="681"/>
      <c r="CQ10" s="682"/>
      <c r="CR10" s="665">
        <v>4638</v>
      </c>
      <c r="CS10" s="666"/>
      <c r="CT10" s="666"/>
      <c r="CU10" s="666"/>
      <c r="CV10" s="666"/>
      <c r="CW10" s="666"/>
      <c r="CX10" s="666"/>
      <c r="CY10" s="667"/>
      <c r="CZ10" s="668">
        <v>0</v>
      </c>
      <c r="DA10" s="668"/>
      <c r="DB10" s="668"/>
      <c r="DC10" s="668"/>
      <c r="DD10" s="674" t="s">
        <v>127</v>
      </c>
      <c r="DE10" s="666"/>
      <c r="DF10" s="666"/>
      <c r="DG10" s="666"/>
      <c r="DH10" s="666"/>
      <c r="DI10" s="666"/>
      <c r="DJ10" s="666"/>
      <c r="DK10" s="666"/>
      <c r="DL10" s="666"/>
      <c r="DM10" s="666"/>
      <c r="DN10" s="666"/>
      <c r="DO10" s="666"/>
      <c r="DP10" s="667"/>
      <c r="DQ10" s="674">
        <v>4609</v>
      </c>
      <c r="DR10" s="666"/>
      <c r="DS10" s="666"/>
      <c r="DT10" s="666"/>
      <c r="DU10" s="666"/>
      <c r="DV10" s="666"/>
      <c r="DW10" s="666"/>
      <c r="DX10" s="666"/>
      <c r="DY10" s="666"/>
      <c r="DZ10" s="666"/>
      <c r="EA10" s="666"/>
      <c r="EB10" s="666"/>
      <c r="EC10" s="675"/>
    </row>
    <row r="11" spans="2:143" ht="11.25" customHeight="1" x14ac:dyDescent="0.15">
      <c r="B11" s="662" t="s">
        <v>246</v>
      </c>
      <c r="C11" s="663"/>
      <c r="D11" s="663"/>
      <c r="E11" s="663"/>
      <c r="F11" s="663"/>
      <c r="G11" s="663"/>
      <c r="H11" s="663"/>
      <c r="I11" s="663"/>
      <c r="J11" s="663"/>
      <c r="K11" s="663"/>
      <c r="L11" s="663"/>
      <c r="M11" s="663"/>
      <c r="N11" s="663"/>
      <c r="O11" s="663"/>
      <c r="P11" s="663"/>
      <c r="Q11" s="664"/>
      <c r="R11" s="665">
        <v>480945</v>
      </c>
      <c r="S11" s="666"/>
      <c r="T11" s="666"/>
      <c r="U11" s="666"/>
      <c r="V11" s="666"/>
      <c r="W11" s="666"/>
      <c r="X11" s="666"/>
      <c r="Y11" s="667"/>
      <c r="Z11" s="670">
        <v>3.1</v>
      </c>
      <c r="AA11" s="671"/>
      <c r="AB11" s="671"/>
      <c r="AC11" s="683"/>
      <c r="AD11" s="674">
        <v>480945</v>
      </c>
      <c r="AE11" s="666"/>
      <c r="AF11" s="666"/>
      <c r="AG11" s="666"/>
      <c r="AH11" s="666"/>
      <c r="AI11" s="666"/>
      <c r="AJ11" s="666"/>
      <c r="AK11" s="667"/>
      <c r="AL11" s="670">
        <v>6.3</v>
      </c>
      <c r="AM11" s="671"/>
      <c r="AN11" s="671"/>
      <c r="AO11" s="672"/>
      <c r="AP11" s="662" t="s">
        <v>247</v>
      </c>
      <c r="AQ11" s="663"/>
      <c r="AR11" s="663"/>
      <c r="AS11" s="663"/>
      <c r="AT11" s="663"/>
      <c r="AU11" s="663"/>
      <c r="AV11" s="663"/>
      <c r="AW11" s="663"/>
      <c r="AX11" s="663"/>
      <c r="AY11" s="663"/>
      <c r="AZ11" s="663"/>
      <c r="BA11" s="663"/>
      <c r="BB11" s="663"/>
      <c r="BC11" s="663"/>
      <c r="BD11" s="663"/>
      <c r="BE11" s="663"/>
      <c r="BF11" s="664"/>
      <c r="BG11" s="665">
        <v>209309</v>
      </c>
      <c r="BH11" s="666"/>
      <c r="BI11" s="666"/>
      <c r="BJ11" s="666"/>
      <c r="BK11" s="666"/>
      <c r="BL11" s="666"/>
      <c r="BM11" s="666"/>
      <c r="BN11" s="667"/>
      <c r="BO11" s="668">
        <v>6.5</v>
      </c>
      <c r="BP11" s="668"/>
      <c r="BQ11" s="668"/>
      <c r="BR11" s="668"/>
      <c r="BS11" s="669">
        <v>59614</v>
      </c>
      <c r="BT11" s="669"/>
      <c r="BU11" s="669"/>
      <c r="BV11" s="669"/>
      <c r="BW11" s="669"/>
      <c r="BX11" s="669"/>
      <c r="BY11" s="669"/>
      <c r="BZ11" s="669"/>
      <c r="CA11" s="669"/>
      <c r="CB11" s="673"/>
      <c r="CD11" s="680" t="s">
        <v>248</v>
      </c>
      <c r="CE11" s="681"/>
      <c r="CF11" s="681"/>
      <c r="CG11" s="681"/>
      <c r="CH11" s="681"/>
      <c r="CI11" s="681"/>
      <c r="CJ11" s="681"/>
      <c r="CK11" s="681"/>
      <c r="CL11" s="681"/>
      <c r="CM11" s="681"/>
      <c r="CN11" s="681"/>
      <c r="CO11" s="681"/>
      <c r="CP11" s="681"/>
      <c r="CQ11" s="682"/>
      <c r="CR11" s="665">
        <v>1650282</v>
      </c>
      <c r="CS11" s="666"/>
      <c r="CT11" s="666"/>
      <c r="CU11" s="666"/>
      <c r="CV11" s="666"/>
      <c r="CW11" s="666"/>
      <c r="CX11" s="666"/>
      <c r="CY11" s="667"/>
      <c r="CZ11" s="668">
        <v>11</v>
      </c>
      <c r="DA11" s="668"/>
      <c r="DB11" s="668"/>
      <c r="DC11" s="668"/>
      <c r="DD11" s="674">
        <v>675623</v>
      </c>
      <c r="DE11" s="666"/>
      <c r="DF11" s="666"/>
      <c r="DG11" s="666"/>
      <c r="DH11" s="666"/>
      <c r="DI11" s="666"/>
      <c r="DJ11" s="666"/>
      <c r="DK11" s="666"/>
      <c r="DL11" s="666"/>
      <c r="DM11" s="666"/>
      <c r="DN11" s="666"/>
      <c r="DO11" s="666"/>
      <c r="DP11" s="667"/>
      <c r="DQ11" s="674">
        <v>430209</v>
      </c>
      <c r="DR11" s="666"/>
      <c r="DS11" s="666"/>
      <c r="DT11" s="666"/>
      <c r="DU11" s="666"/>
      <c r="DV11" s="666"/>
      <c r="DW11" s="666"/>
      <c r="DX11" s="666"/>
      <c r="DY11" s="666"/>
      <c r="DZ11" s="666"/>
      <c r="EA11" s="666"/>
      <c r="EB11" s="666"/>
      <c r="EC11" s="675"/>
    </row>
    <row r="12" spans="2:143" ht="11.25" customHeight="1" x14ac:dyDescent="0.15">
      <c r="B12" s="662" t="s">
        <v>249</v>
      </c>
      <c r="C12" s="663"/>
      <c r="D12" s="663"/>
      <c r="E12" s="663"/>
      <c r="F12" s="663"/>
      <c r="G12" s="663"/>
      <c r="H12" s="663"/>
      <c r="I12" s="663"/>
      <c r="J12" s="663"/>
      <c r="K12" s="663"/>
      <c r="L12" s="663"/>
      <c r="M12" s="663"/>
      <c r="N12" s="663"/>
      <c r="O12" s="663"/>
      <c r="P12" s="663"/>
      <c r="Q12" s="664"/>
      <c r="R12" s="665">
        <v>4466</v>
      </c>
      <c r="S12" s="666"/>
      <c r="T12" s="666"/>
      <c r="U12" s="666"/>
      <c r="V12" s="666"/>
      <c r="W12" s="666"/>
      <c r="X12" s="666"/>
      <c r="Y12" s="667"/>
      <c r="Z12" s="668">
        <v>0</v>
      </c>
      <c r="AA12" s="668"/>
      <c r="AB12" s="668"/>
      <c r="AC12" s="668"/>
      <c r="AD12" s="669">
        <v>4466</v>
      </c>
      <c r="AE12" s="669"/>
      <c r="AF12" s="669"/>
      <c r="AG12" s="669"/>
      <c r="AH12" s="669"/>
      <c r="AI12" s="669"/>
      <c r="AJ12" s="669"/>
      <c r="AK12" s="669"/>
      <c r="AL12" s="670">
        <v>0.1</v>
      </c>
      <c r="AM12" s="671"/>
      <c r="AN12" s="671"/>
      <c r="AO12" s="672"/>
      <c r="AP12" s="662" t="s">
        <v>250</v>
      </c>
      <c r="AQ12" s="663"/>
      <c r="AR12" s="663"/>
      <c r="AS12" s="663"/>
      <c r="AT12" s="663"/>
      <c r="AU12" s="663"/>
      <c r="AV12" s="663"/>
      <c r="AW12" s="663"/>
      <c r="AX12" s="663"/>
      <c r="AY12" s="663"/>
      <c r="AZ12" s="663"/>
      <c r="BA12" s="663"/>
      <c r="BB12" s="663"/>
      <c r="BC12" s="663"/>
      <c r="BD12" s="663"/>
      <c r="BE12" s="663"/>
      <c r="BF12" s="664"/>
      <c r="BG12" s="665">
        <v>1624543</v>
      </c>
      <c r="BH12" s="666"/>
      <c r="BI12" s="666"/>
      <c r="BJ12" s="666"/>
      <c r="BK12" s="666"/>
      <c r="BL12" s="666"/>
      <c r="BM12" s="666"/>
      <c r="BN12" s="667"/>
      <c r="BO12" s="668">
        <v>50.3</v>
      </c>
      <c r="BP12" s="668"/>
      <c r="BQ12" s="668"/>
      <c r="BR12" s="668"/>
      <c r="BS12" s="669" t="s">
        <v>127</v>
      </c>
      <c r="BT12" s="669"/>
      <c r="BU12" s="669"/>
      <c r="BV12" s="669"/>
      <c r="BW12" s="669"/>
      <c r="BX12" s="669"/>
      <c r="BY12" s="669"/>
      <c r="BZ12" s="669"/>
      <c r="CA12" s="669"/>
      <c r="CB12" s="673"/>
      <c r="CD12" s="680" t="s">
        <v>251</v>
      </c>
      <c r="CE12" s="681"/>
      <c r="CF12" s="681"/>
      <c r="CG12" s="681"/>
      <c r="CH12" s="681"/>
      <c r="CI12" s="681"/>
      <c r="CJ12" s="681"/>
      <c r="CK12" s="681"/>
      <c r="CL12" s="681"/>
      <c r="CM12" s="681"/>
      <c r="CN12" s="681"/>
      <c r="CO12" s="681"/>
      <c r="CP12" s="681"/>
      <c r="CQ12" s="682"/>
      <c r="CR12" s="665">
        <v>675096</v>
      </c>
      <c r="CS12" s="666"/>
      <c r="CT12" s="666"/>
      <c r="CU12" s="666"/>
      <c r="CV12" s="666"/>
      <c r="CW12" s="666"/>
      <c r="CX12" s="666"/>
      <c r="CY12" s="667"/>
      <c r="CZ12" s="668">
        <v>4.5</v>
      </c>
      <c r="DA12" s="668"/>
      <c r="DB12" s="668"/>
      <c r="DC12" s="668"/>
      <c r="DD12" s="674">
        <v>21117</v>
      </c>
      <c r="DE12" s="666"/>
      <c r="DF12" s="666"/>
      <c r="DG12" s="666"/>
      <c r="DH12" s="666"/>
      <c r="DI12" s="666"/>
      <c r="DJ12" s="666"/>
      <c r="DK12" s="666"/>
      <c r="DL12" s="666"/>
      <c r="DM12" s="666"/>
      <c r="DN12" s="666"/>
      <c r="DO12" s="666"/>
      <c r="DP12" s="667"/>
      <c r="DQ12" s="674">
        <v>355746</v>
      </c>
      <c r="DR12" s="666"/>
      <c r="DS12" s="666"/>
      <c r="DT12" s="666"/>
      <c r="DU12" s="666"/>
      <c r="DV12" s="666"/>
      <c r="DW12" s="666"/>
      <c r="DX12" s="666"/>
      <c r="DY12" s="666"/>
      <c r="DZ12" s="666"/>
      <c r="EA12" s="666"/>
      <c r="EB12" s="666"/>
      <c r="EC12" s="675"/>
    </row>
    <row r="13" spans="2:143" ht="11.25" customHeight="1" x14ac:dyDescent="0.15">
      <c r="B13" s="662" t="s">
        <v>252</v>
      </c>
      <c r="C13" s="663"/>
      <c r="D13" s="663"/>
      <c r="E13" s="663"/>
      <c r="F13" s="663"/>
      <c r="G13" s="663"/>
      <c r="H13" s="663"/>
      <c r="I13" s="663"/>
      <c r="J13" s="663"/>
      <c r="K13" s="663"/>
      <c r="L13" s="663"/>
      <c r="M13" s="663"/>
      <c r="N13" s="663"/>
      <c r="O13" s="663"/>
      <c r="P13" s="663"/>
      <c r="Q13" s="664"/>
      <c r="R13" s="665" t="s">
        <v>127</v>
      </c>
      <c r="S13" s="666"/>
      <c r="T13" s="666"/>
      <c r="U13" s="666"/>
      <c r="V13" s="666"/>
      <c r="W13" s="666"/>
      <c r="X13" s="666"/>
      <c r="Y13" s="667"/>
      <c r="Z13" s="668" t="s">
        <v>127</v>
      </c>
      <c r="AA13" s="668"/>
      <c r="AB13" s="668"/>
      <c r="AC13" s="668"/>
      <c r="AD13" s="669" t="s">
        <v>127</v>
      </c>
      <c r="AE13" s="669"/>
      <c r="AF13" s="669"/>
      <c r="AG13" s="669"/>
      <c r="AH13" s="669"/>
      <c r="AI13" s="669"/>
      <c r="AJ13" s="669"/>
      <c r="AK13" s="669"/>
      <c r="AL13" s="670" t="s">
        <v>127</v>
      </c>
      <c r="AM13" s="671"/>
      <c r="AN13" s="671"/>
      <c r="AO13" s="672"/>
      <c r="AP13" s="662" t="s">
        <v>253</v>
      </c>
      <c r="AQ13" s="663"/>
      <c r="AR13" s="663"/>
      <c r="AS13" s="663"/>
      <c r="AT13" s="663"/>
      <c r="AU13" s="663"/>
      <c r="AV13" s="663"/>
      <c r="AW13" s="663"/>
      <c r="AX13" s="663"/>
      <c r="AY13" s="663"/>
      <c r="AZ13" s="663"/>
      <c r="BA13" s="663"/>
      <c r="BB13" s="663"/>
      <c r="BC13" s="663"/>
      <c r="BD13" s="663"/>
      <c r="BE13" s="663"/>
      <c r="BF13" s="664"/>
      <c r="BG13" s="665">
        <v>1616638</v>
      </c>
      <c r="BH13" s="666"/>
      <c r="BI13" s="666"/>
      <c r="BJ13" s="666"/>
      <c r="BK13" s="666"/>
      <c r="BL13" s="666"/>
      <c r="BM13" s="666"/>
      <c r="BN13" s="667"/>
      <c r="BO13" s="668">
        <v>50</v>
      </c>
      <c r="BP13" s="668"/>
      <c r="BQ13" s="668"/>
      <c r="BR13" s="668"/>
      <c r="BS13" s="669" t="s">
        <v>127</v>
      </c>
      <c r="BT13" s="669"/>
      <c r="BU13" s="669"/>
      <c r="BV13" s="669"/>
      <c r="BW13" s="669"/>
      <c r="BX13" s="669"/>
      <c r="BY13" s="669"/>
      <c r="BZ13" s="669"/>
      <c r="CA13" s="669"/>
      <c r="CB13" s="673"/>
      <c r="CD13" s="680" t="s">
        <v>254</v>
      </c>
      <c r="CE13" s="681"/>
      <c r="CF13" s="681"/>
      <c r="CG13" s="681"/>
      <c r="CH13" s="681"/>
      <c r="CI13" s="681"/>
      <c r="CJ13" s="681"/>
      <c r="CK13" s="681"/>
      <c r="CL13" s="681"/>
      <c r="CM13" s="681"/>
      <c r="CN13" s="681"/>
      <c r="CO13" s="681"/>
      <c r="CP13" s="681"/>
      <c r="CQ13" s="682"/>
      <c r="CR13" s="665">
        <v>1429566</v>
      </c>
      <c r="CS13" s="666"/>
      <c r="CT13" s="666"/>
      <c r="CU13" s="666"/>
      <c r="CV13" s="666"/>
      <c r="CW13" s="666"/>
      <c r="CX13" s="666"/>
      <c r="CY13" s="667"/>
      <c r="CZ13" s="668">
        <v>9.5</v>
      </c>
      <c r="DA13" s="668"/>
      <c r="DB13" s="668"/>
      <c r="DC13" s="668"/>
      <c r="DD13" s="674">
        <v>452664</v>
      </c>
      <c r="DE13" s="666"/>
      <c r="DF13" s="666"/>
      <c r="DG13" s="666"/>
      <c r="DH13" s="666"/>
      <c r="DI13" s="666"/>
      <c r="DJ13" s="666"/>
      <c r="DK13" s="666"/>
      <c r="DL13" s="666"/>
      <c r="DM13" s="666"/>
      <c r="DN13" s="666"/>
      <c r="DO13" s="666"/>
      <c r="DP13" s="667"/>
      <c r="DQ13" s="674">
        <v>1070327</v>
      </c>
      <c r="DR13" s="666"/>
      <c r="DS13" s="666"/>
      <c r="DT13" s="666"/>
      <c r="DU13" s="666"/>
      <c r="DV13" s="666"/>
      <c r="DW13" s="666"/>
      <c r="DX13" s="666"/>
      <c r="DY13" s="666"/>
      <c r="DZ13" s="666"/>
      <c r="EA13" s="666"/>
      <c r="EB13" s="666"/>
      <c r="EC13" s="675"/>
    </row>
    <row r="14" spans="2:143" ht="11.25" customHeight="1" x14ac:dyDescent="0.15">
      <c r="B14" s="662" t="s">
        <v>255</v>
      </c>
      <c r="C14" s="663"/>
      <c r="D14" s="663"/>
      <c r="E14" s="663"/>
      <c r="F14" s="663"/>
      <c r="G14" s="663"/>
      <c r="H14" s="663"/>
      <c r="I14" s="663"/>
      <c r="J14" s="663"/>
      <c r="K14" s="663"/>
      <c r="L14" s="663"/>
      <c r="M14" s="663"/>
      <c r="N14" s="663"/>
      <c r="O14" s="663"/>
      <c r="P14" s="663"/>
      <c r="Q14" s="664"/>
      <c r="R14" s="665" t="s">
        <v>127</v>
      </c>
      <c r="S14" s="666"/>
      <c r="T14" s="666"/>
      <c r="U14" s="666"/>
      <c r="V14" s="666"/>
      <c r="W14" s="666"/>
      <c r="X14" s="666"/>
      <c r="Y14" s="667"/>
      <c r="Z14" s="668" t="s">
        <v>127</v>
      </c>
      <c r="AA14" s="668"/>
      <c r="AB14" s="668"/>
      <c r="AC14" s="668"/>
      <c r="AD14" s="669" t="s">
        <v>127</v>
      </c>
      <c r="AE14" s="669"/>
      <c r="AF14" s="669"/>
      <c r="AG14" s="669"/>
      <c r="AH14" s="669"/>
      <c r="AI14" s="669"/>
      <c r="AJ14" s="669"/>
      <c r="AK14" s="669"/>
      <c r="AL14" s="670" t="s">
        <v>127</v>
      </c>
      <c r="AM14" s="671"/>
      <c r="AN14" s="671"/>
      <c r="AO14" s="672"/>
      <c r="AP14" s="662" t="s">
        <v>256</v>
      </c>
      <c r="AQ14" s="663"/>
      <c r="AR14" s="663"/>
      <c r="AS14" s="663"/>
      <c r="AT14" s="663"/>
      <c r="AU14" s="663"/>
      <c r="AV14" s="663"/>
      <c r="AW14" s="663"/>
      <c r="AX14" s="663"/>
      <c r="AY14" s="663"/>
      <c r="AZ14" s="663"/>
      <c r="BA14" s="663"/>
      <c r="BB14" s="663"/>
      <c r="BC14" s="663"/>
      <c r="BD14" s="663"/>
      <c r="BE14" s="663"/>
      <c r="BF14" s="664"/>
      <c r="BG14" s="665">
        <v>69223</v>
      </c>
      <c r="BH14" s="666"/>
      <c r="BI14" s="666"/>
      <c r="BJ14" s="666"/>
      <c r="BK14" s="666"/>
      <c r="BL14" s="666"/>
      <c r="BM14" s="666"/>
      <c r="BN14" s="667"/>
      <c r="BO14" s="668">
        <v>2.1</v>
      </c>
      <c r="BP14" s="668"/>
      <c r="BQ14" s="668"/>
      <c r="BR14" s="668"/>
      <c r="BS14" s="669" t="s">
        <v>127</v>
      </c>
      <c r="BT14" s="669"/>
      <c r="BU14" s="669"/>
      <c r="BV14" s="669"/>
      <c r="BW14" s="669"/>
      <c r="BX14" s="669"/>
      <c r="BY14" s="669"/>
      <c r="BZ14" s="669"/>
      <c r="CA14" s="669"/>
      <c r="CB14" s="673"/>
      <c r="CD14" s="680" t="s">
        <v>257</v>
      </c>
      <c r="CE14" s="681"/>
      <c r="CF14" s="681"/>
      <c r="CG14" s="681"/>
      <c r="CH14" s="681"/>
      <c r="CI14" s="681"/>
      <c r="CJ14" s="681"/>
      <c r="CK14" s="681"/>
      <c r="CL14" s="681"/>
      <c r="CM14" s="681"/>
      <c r="CN14" s="681"/>
      <c r="CO14" s="681"/>
      <c r="CP14" s="681"/>
      <c r="CQ14" s="682"/>
      <c r="CR14" s="665">
        <v>384313</v>
      </c>
      <c r="CS14" s="666"/>
      <c r="CT14" s="666"/>
      <c r="CU14" s="666"/>
      <c r="CV14" s="666"/>
      <c r="CW14" s="666"/>
      <c r="CX14" s="666"/>
      <c r="CY14" s="667"/>
      <c r="CZ14" s="668">
        <v>2.6</v>
      </c>
      <c r="DA14" s="668"/>
      <c r="DB14" s="668"/>
      <c r="DC14" s="668"/>
      <c r="DD14" s="674">
        <v>12838</v>
      </c>
      <c r="DE14" s="666"/>
      <c r="DF14" s="666"/>
      <c r="DG14" s="666"/>
      <c r="DH14" s="666"/>
      <c r="DI14" s="666"/>
      <c r="DJ14" s="666"/>
      <c r="DK14" s="666"/>
      <c r="DL14" s="666"/>
      <c r="DM14" s="666"/>
      <c r="DN14" s="666"/>
      <c r="DO14" s="666"/>
      <c r="DP14" s="667"/>
      <c r="DQ14" s="674">
        <v>376396</v>
      </c>
      <c r="DR14" s="666"/>
      <c r="DS14" s="666"/>
      <c r="DT14" s="666"/>
      <c r="DU14" s="666"/>
      <c r="DV14" s="666"/>
      <c r="DW14" s="666"/>
      <c r="DX14" s="666"/>
      <c r="DY14" s="666"/>
      <c r="DZ14" s="666"/>
      <c r="EA14" s="666"/>
      <c r="EB14" s="666"/>
      <c r="EC14" s="675"/>
    </row>
    <row r="15" spans="2:143" ht="11.25" customHeight="1" x14ac:dyDescent="0.15">
      <c r="B15" s="662" t="s">
        <v>258</v>
      </c>
      <c r="C15" s="663"/>
      <c r="D15" s="663"/>
      <c r="E15" s="663"/>
      <c r="F15" s="663"/>
      <c r="G15" s="663"/>
      <c r="H15" s="663"/>
      <c r="I15" s="663"/>
      <c r="J15" s="663"/>
      <c r="K15" s="663"/>
      <c r="L15" s="663"/>
      <c r="M15" s="663"/>
      <c r="N15" s="663"/>
      <c r="O15" s="663"/>
      <c r="P15" s="663"/>
      <c r="Q15" s="664"/>
      <c r="R15" s="665" t="s">
        <v>127</v>
      </c>
      <c r="S15" s="666"/>
      <c r="T15" s="666"/>
      <c r="U15" s="666"/>
      <c r="V15" s="666"/>
      <c r="W15" s="666"/>
      <c r="X15" s="666"/>
      <c r="Y15" s="667"/>
      <c r="Z15" s="668" t="s">
        <v>127</v>
      </c>
      <c r="AA15" s="668"/>
      <c r="AB15" s="668"/>
      <c r="AC15" s="668"/>
      <c r="AD15" s="669" t="s">
        <v>127</v>
      </c>
      <c r="AE15" s="669"/>
      <c r="AF15" s="669"/>
      <c r="AG15" s="669"/>
      <c r="AH15" s="669"/>
      <c r="AI15" s="669"/>
      <c r="AJ15" s="669"/>
      <c r="AK15" s="669"/>
      <c r="AL15" s="670" t="s">
        <v>127</v>
      </c>
      <c r="AM15" s="671"/>
      <c r="AN15" s="671"/>
      <c r="AO15" s="672"/>
      <c r="AP15" s="662" t="s">
        <v>259</v>
      </c>
      <c r="AQ15" s="663"/>
      <c r="AR15" s="663"/>
      <c r="AS15" s="663"/>
      <c r="AT15" s="663"/>
      <c r="AU15" s="663"/>
      <c r="AV15" s="663"/>
      <c r="AW15" s="663"/>
      <c r="AX15" s="663"/>
      <c r="AY15" s="663"/>
      <c r="AZ15" s="663"/>
      <c r="BA15" s="663"/>
      <c r="BB15" s="663"/>
      <c r="BC15" s="663"/>
      <c r="BD15" s="663"/>
      <c r="BE15" s="663"/>
      <c r="BF15" s="664"/>
      <c r="BG15" s="665">
        <v>133148</v>
      </c>
      <c r="BH15" s="666"/>
      <c r="BI15" s="666"/>
      <c r="BJ15" s="666"/>
      <c r="BK15" s="666"/>
      <c r="BL15" s="666"/>
      <c r="BM15" s="666"/>
      <c r="BN15" s="667"/>
      <c r="BO15" s="668">
        <v>4.0999999999999996</v>
      </c>
      <c r="BP15" s="668"/>
      <c r="BQ15" s="668"/>
      <c r="BR15" s="668"/>
      <c r="BS15" s="669" t="s">
        <v>127</v>
      </c>
      <c r="BT15" s="669"/>
      <c r="BU15" s="669"/>
      <c r="BV15" s="669"/>
      <c r="BW15" s="669"/>
      <c r="BX15" s="669"/>
      <c r="BY15" s="669"/>
      <c r="BZ15" s="669"/>
      <c r="CA15" s="669"/>
      <c r="CB15" s="673"/>
      <c r="CD15" s="680" t="s">
        <v>260</v>
      </c>
      <c r="CE15" s="681"/>
      <c r="CF15" s="681"/>
      <c r="CG15" s="681"/>
      <c r="CH15" s="681"/>
      <c r="CI15" s="681"/>
      <c r="CJ15" s="681"/>
      <c r="CK15" s="681"/>
      <c r="CL15" s="681"/>
      <c r="CM15" s="681"/>
      <c r="CN15" s="681"/>
      <c r="CO15" s="681"/>
      <c r="CP15" s="681"/>
      <c r="CQ15" s="682"/>
      <c r="CR15" s="665">
        <v>1654702</v>
      </c>
      <c r="CS15" s="666"/>
      <c r="CT15" s="666"/>
      <c r="CU15" s="666"/>
      <c r="CV15" s="666"/>
      <c r="CW15" s="666"/>
      <c r="CX15" s="666"/>
      <c r="CY15" s="667"/>
      <c r="CZ15" s="668">
        <v>11</v>
      </c>
      <c r="DA15" s="668"/>
      <c r="DB15" s="668"/>
      <c r="DC15" s="668"/>
      <c r="DD15" s="674">
        <v>381600</v>
      </c>
      <c r="DE15" s="666"/>
      <c r="DF15" s="666"/>
      <c r="DG15" s="666"/>
      <c r="DH15" s="666"/>
      <c r="DI15" s="666"/>
      <c r="DJ15" s="666"/>
      <c r="DK15" s="666"/>
      <c r="DL15" s="666"/>
      <c r="DM15" s="666"/>
      <c r="DN15" s="666"/>
      <c r="DO15" s="666"/>
      <c r="DP15" s="667"/>
      <c r="DQ15" s="674">
        <v>1132463</v>
      </c>
      <c r="DR15" s="666"/>
      <c r="DS15" s="666"/>
      <c r="DT15" s="666"/>
      <c r="DU15" s="666"/>
      <c r="DV15" s="666"/>
      <c r="DW15" s="666"/>
      <c r="DX15" s="666"/>
      <c r="DY15" s="666"/>
      <c r="DZ15" s="666"/>
      <c r="EA15" s="666"/>
      <c r="EB15" s="666"/>
      <c r="EC15" s="675"/>
    </row>
    <row r="16" spans="2:143" ht="11.25" customHeight="1" x14ac:dyDescent="0.15">
      <c r="B16" s="662" t="s">
        <v>261</v>
      </c>
      <c r="C16" s="663"/>
      <c r="D16" s="663"/>
      <c r="E16" s="663"/>
      <c r="F16" s="663"/>
      <c r="G16" s="663"/>
      <c r="H16" s="663"/>
      <c r="I16" s="663"/>
      <c r="J16" s="663"/>
      <c r="K16" s="663"/>
      <c r="L16" s="663"/>
      <c r="M16" s="663"/>
      <c r="N16" s="663"/>
      <c r="O16" s="663"/>
      <c r="P16" s="663"/>
      <c r="Q16" s="664"/>
      <c r="R16" s="665">
        <v>21045</v>
      </c>
      <c r="S16" s="666"/>
      <c r="T16" s="666"/>
      <c r="U16" s="666"/>
      <c r="V16" s="666"/>
      <c r="W16" s="666"/>
      <c r="X16" s="666"/>
      <c r="Y16" s="667"/>
      <c r="Z16" s="668">
        <v>0.1</v>
      </c>
      <c r="AA16" s="668"/>
      <c r="AB16" s="668"/>
      <c r="AC16" s="668"/>
      <c r="AD16" s="669">
        <v>21045</v>
      </c>
      <c r="AE16" s="669"/>
      <c r="AF16" s="669"/>
      <c r="AG16" s="669"/>
      <c r="AH16" s="669"/>
      <c r="AI16" s="669"/>
      <c r="AJ16" s="669"/>
      <c r="AK16" s="669"/>
      <c r="AL16" s="670">
        <v>0.3</v>
      </c>
      <c r="AM16" s="671"/>
      <c r="AN16" s="671"/>
      <c r="AO16" s="672"/>
      <c r="AP16" s="662" t="s">
        <v>262</v>
      </c>
      <c r="AQ16" s="663"/>
      <c r="AR16" s="663"/>
      <c r="AS16" s="663"/>
      <c r="AT16" s="663"/>
      <c r="AU16" s="663"/>
      <c r="AV16" s="663"/>
      <c r="AW16" s="663"/>
      <c r="AX16" s="663"/>
      <c r="AY16" s="663"/>
      <c r="AZ16" s="663"/>
      <c r="BA16" s="663"/>
      <c r="BB16" s="663"/>
      <c r="BC16" s="663"/>
      <c r="BD16" s="663"/>
      <c r="BE16" s="663"/>
      <c r="BF16" s="664"/>
      <c r="BG16" s="665" t="s">
        <v>127</v>
      </c>
      <c r="BH16" s="666"/>
      <c r="BI16" s="666"/>
      <c r="BJ16" s="666"/>
      <c r="BK16" s="666"/>
      <c r="BL16" s="666"/>
      <c r="BM16" s="666"/>
      <c r="BN16" s="667"/>
      <c r="BO16" s="668" t="s">
        <v>127</v>
      </c>
      <c r="BP16" s="668"/>
      <c r="BQ16" s="668"/>
      <c r="BR16" s="668"/>
      <c r="BS16" s="669" t="s">
        <v>127</v>
      </c>
      <c r="BT16" s="669"/>
      <c r="BU16" s="669"/>
      <c r="BV16" s="669"/>
      <c r="BW16" s="669"/>
      <c r="BX16" s="669"/>
      <c r="BY16" s="669"/>
      <c r="BZ16" s="669"/>
      <c r="CA16" s="669"/>
      <c r="CB16" s="673"/>
      <c r="CD16" s="680" t="s">
        <v>263</v>
      </c>
      <c r="CE16" s="681"/>
      <c r="CF16" s="681"/>
      <c r="CG16" s="681"/>
      <c r="CH16" s="681"/>
      <c r="CI16" s="681"/>
      <c r="CJ16" s="681"/>
      <c r="CK16" s="681"/>
      <c r="CL16" s="681"/>
      <c r="CM16" s="681"/>
      <c r="CN16" s="681"/>
      <c r="CO16" s="681"/>
      <c r="CP16" s="681"/>
      <c r="CQ16" s="682"/>
      <c r="CR16" s="665">
        <v>42761</v>
      </c>
      <c r="CS16" s="666"/>
      <c r="CT16" s="666"/>
      <c r="CU16" s="666"/>
      <c r="CV16" s="666"/>
      <c r="CW16" s="666"/>
      <c r="CX16" s="666"/>
      <c r="CY16" s="667"/>
      <c r="CZ16" s="668">
        <v>0.3</v>
      </c>
      <c r="DA16" s="668"/>
      <c r="DB16" s="668"/>
      <c r="DC16" s="668"/>
      <c r="DD16" s="674" t="s">
        <v>127</v>
      </c>
      <c r="DE16" s="666"/>
      <c r="DF16" s="666"/>
      <c r="DG16" s="666"/>
      <c r="DH16" s="666"/>
      <c r="DI16" s="666"/>
      <c r="DJ16" s="666"/>
      <c r="DK16" s="666"/>
      <c r="DL16" s="666"/>
      <c r="DM16" s="666"/>
      <c r="DN16" s="666"/>
      <c r="DO16" s="666"/>
      <c r="DP16" s="667"/>
      <c r="DQ16" s="674">
        <v>42761</v>
      </c>
      <c r="DR16" s="666"/>
      <c r="DS16" s="666"/>
      <c r="DT16" s="666"/>
      <c r="DU16" s="666"/>
      <c r="DV16" s="666"/>
      <c r="DW16" s="666"/>
      <c r="DX16" s="666"/>
      <c r="DY16" s="666"/>
      <c r="DZ16" s="666"/>
      <c r="EA16" s="666"/>
      <c r="EB16" s="666"/>
      <c r="EC16" s="675"/>
    </row>
    <row r="17" spans="2:133" ht="11.25" customHeight="1" x14ac:dyDescent="0.15">
      <c r="B17" s="662" t="s">
        <v>264</v>
      </c>
      <c r="C17" s="663"/>
      <c r="D17" s="663"/>
      <c r="E17" s="663"/>
      <c r="F17" s="663"/>
      <c r="G17" s="663"/>
      <c r="H17" s="663"/>
      <c r="I17" s="663"/>
      <c r="J17" s="663"/>
      <c r="K17" s="663"/>
      <c r="L17" s="663"/>
      <c r="M17" s="663"/>
      <c r="N17" s="663"/>
      <c r="O17" s="663"/>
      <c r="P17" s="663"/>
      <c r="Q17" s="664"/>
      <c r="R17" s="665">
        <v>44823</v>
      </c>
      <c r="S17" s="666"/>
      <c r="T17" s="666"/>
      <c r="U17" s="666"/>
      <c r="V17" s="666"/>
      <c r="W17" s="666"/>
      <c r="X17" s="666"/>
      <c r="Y17" s="667"/>
      <c r="Z17" s="668">
        <v>0.3</v>
      </c>
      <c r="AA17" s="668"/>
      <c r="AB17" s="668"/>
      <c r="AC17" s="668"/>
      <c r="AD17" s="669">
        <v>44823</v>
      </c>
      <c r="AE17" s="669"/>
      <c r="AF17" s="669"/>
      <c r="AG17" s="669"/>
      <c r="AH17" s="669"/>
      <c r="AI17" s="669"/>
      <c r="AJ17" s="669"/>
      <c r="AK17" s="669"/>
      <c r="AL17" s="670">
        <v>0.6</v>
      </c>
      <c r="AM17" s="671"/>
      <c r="AN17" s="671"/>
      <c r="AO17" s="672"/>
      <c r="AP17" s="662" t="s">
        <v>265</v>
      </c>
      <c r="AQ17" s="663"/>
      <c r="AR17" s="663"/>
      <c r="AS17" s="663"/>
      <c r="AT17" s="663"/>
      <c r="AU17" s="663"/>
      <c r="AV17" s="663"/>
      <c r="AW17" s="663"/>
      <c r="AX17" s="663"/>
      <c r="AY17" s="663"/>
      <c r="AZ17" s="663"/>
      <c r="BA17" s="663"/>
      <c r="BB17" s="663"/>
      <c r="BC17" s="663"/>
      <c r="BD17" s="663"/>
      <c r="BE17" s="663"/>
      <c r="BF17" s="664"/>
      <c r="BG17" s="665" t="s">
        <v>127</v>
      </c>
      <c r="BH17" s="666"/>
      <c r="BI17" s="666"/>
      <c r="BJ17" s="666"/>
      <c r="BK17" s="666"/>
      <c r="BL17" s="666"/>
      <c r="BM17" s="666"/>
      <c r="BN17" s="667"/>
      <c r="BO17" s="668" t="s">
        <v>127</v>
      </c>
      <c r="BP17" s="668"/>
      <c r="BQ17" s="668"/>
      <c r="BR17" s="668"/>
      <c r="BS17" s="669" t="s">
        <v>127</v>
      </c>
      <c r="BT17" s="669"/>
      <c r="BU17" s="669"/>
      <c r="BV17" s="669"/>
      <c r="BW17" s="669"/>
      <c r="BX17" s="669"/>
      <c r="BY17" s="669"/>
      <c r="BZ17" s="669"/>
      <c r="CA17" s="669"/>
      <c r="CB17" s="673"/>
      <c r="CD17" s="680" t="s">
        <v>266</v>
      </c>
      <c r="CE17" s="681"/>
      <c r="CF17" s="681"/>
      <c r="CG17" s="681"/>
      <c r="CH17" s="681"/>
      <c r="CI17" s="681"/>
      <c r="CJ17" s="681"/>
      <c r="CK17" s="681"/>
      <c r="CL17" s="681"/>
      <c r="CM17" s="681"/>
      <c r="CN17" s="681"/>
      <c r="CO17" s="681"/>
      <c r="CP17" s="681"/>
      <c r="CQ17" s="682"/>
      <c r="CR17" s="665">
        <v>1031102</v>
      </c>
      <c r="CS17" s="666"/>
      <c r="CT17" s="666"/>
      <c r="CU17" s="666"/>
      <c r="CV17" s="666"/>
      <c r="CW17" s="666"/>
      <c r="CX17" s="666"/>
      <c r="CY17" s="667"/>
      <c r="CZ17" s="668">
        <v>6.9</v>
      </c>
      <c r="DA17" s="668"/>
      <c r="DB17" s="668"/>
      <c r="DC17" s="668"/>
      <c r="DD17" s="674" t="s">
        <v>127</v>
      </c>
      <c r="DE17" s="666"/>
      <c r="DF17" s="666"/>
      <c r="DG17" s="666"/>
      <c r="DH17" s="666"/>
      <c r="DI17" s="666"/>
      <c r="DJ17" s="666"/>
      <c r="DK17" s="666"/>
      <c r="DL17" s="666"/>
      <c r="DM17" s="666"/>
      <c r="DN17" s="666"/>
      <c r="DO17" s="666"/>
      <c r="DP17" s="667"/>
      <c r="DQ17" s="674">
        <v>1005270</v>
      </c>
      <c r="DR17" s="666"/>
      <c r="DS17" s="666"/>
      <c r="DT17" s="666"/>
      <c r="DU17" s="666"/>
      <c r="DV17" s="666"/>
      <c r="DW17" s="666"/>
      <c r="DX17" s="666"/>
      <c r="DY17" s="666"/>
      <c r="DZ17" s="666"/>
      <c r="EA17" s="666"/>
      <c r="EB17" s="666"/>
      <c r="EC17" s="675"/>
    </row>
    <row r="18" spans="2:133" ht="11.25" customHeight="1" x14ac:dyDescent="0.15">
      <c r="B18" s="662" t="s">
        <v>267</v>
      </c>
      <c r="C18" s="663"/>
      <c r="D18" s="663"/>
      <c r="E18" s="663"/>
      <c r="F18" s="663"/>
      <c r="G18" s="663"/>
      <c r="H18" s="663"/>
      <c r="I18" s="663"/>
      <c r="J18" s="663"/>
      <c r="K18" s="663"/>
      <c r="L18" s="663"/>
      <c r="M18" s="663"/>
      <c r="N18" s="663"/>
      <c r="O18" s="663"/>
      <c r="P18" s="663"/>
      <c r="Q18" s="664"/>
      <c r="R18" s="665">
        <v>57131</v>
      </c>
      <c r="S18" s="666"/>
      <c r="T18" s="666"/>
      <c r="U18" s="666"/>
      <c r="V18" s="666"/>
      <c r="W18" s="666"/>
      <c r="X18" s="666"/>
      <c r="Y18" s="667"/>
      <c r="Z18" s="668">
        <v>0.4</v>
      </c>
      <c r="AA18" s="668"/>
      <c r="AB18" s="668"/>
      <c r="AC18" s="668"/>
      <c r="AD18" s="669">
        <v>56341</v>
      </c>
      <c r="AE18" s="669"/>
      <c r="AF18" s="669"/>
      <c r="AG18" s="669"/>
      <c r="AH18" s="669"/>
      <c r="AI18" s="669"/>
      <c r="AJ18" s="669"/>
      <c r="AK18" s="669"/>
      <c r="AL18" s="670">
        <v>0.69999998807907104</v>
      </c>
      <c r="AM18" s="671"/>
      <c r="AN18" s="671"/>
      <c r="AO18" s="672"/>
      <c r="AP18" s="662" t="s">
        <v>268</v>
      </c>
      <c r="AQ18" s="663"/>
      <c r="AR18" s="663"/>
      <c r="AS18" s="663"/>
      <c r="AT18" s="663"/>
      <c r="AU18" s="663"/>
      <c r="AV18" s="663"/>
      <c r="AW18" s="663"/>
      <c r="AX18" s="663"/>
      <c r="AY18" s="663"/>
      <c r="AZ18" s="663"/>
      <c r="BA18" s="663"/>
      <c r="BB18" s="663"/>
      <c r="BC18" s="663"/>
      <c r="BD18" s="663"/>
      <c r="BE18" s="663"/>
      <c r="BF18" s="664"/>
      <c r="BG18" s="665" t="s">
        <v>127</v>
      </c>
      <c r="BH18" s="666"/>
      <c r="BI18" s="666"/>
      <c r="BJ18" s="666"/>
      <c r="BK18" s="666"/>
      <c r="BL18" s="666"/>
      <c r="BM18" s="666"/>
      <c r="BN18" s="667"/>
      <c r="BO18" s="668" t="s">
        <v>127</v>
      </c>
      <c r="BP18" s="668"/>
      <c r="BQ18" s="668"/>
      <c r="BR18" s="668"/>
      <c r="BS18" s="669" t="s">
        <v>127</v>
      </c>
      <c r="BT18" s="669"/>
      <c r="BU18" s="669"/>
      <c r="BV18" s="669"/>
      <c r="BW18" s="669"/>
      <c r="BX18" s="669"/>
      <c r="BY18" s="669"/>
      <c r="BZ18" s="669"/>
      <c r="CA18" s="669"/>
      <c r="CB18" s="673"/>
      <c r="CD18" s="680" t="s">
        <v>269</v>
      </c>
      <c r="CE18" s="681"/>
      <c r="CF18" s="681"/>
      <c r="CG18" s="681"/>
      <c r="CH18" s="681"/>
      <c r="CI18" s="681"/>
      <c r="CJ18" s="681"/>
      <c r="CK18" s="681"/>
      <c r="CL18" s="681"/>
      <c r="CM18" s="681"/>
      <c r="CN18" s="681"/>
      <c r="CO18" s="681"/>
      <c r="CP18" s="681"/>
      <c r="CQ18" s="682"/>
      <c r="CR18" s="665" t="s">
        <v>127</v>
      </c>
      <c r="CS18" s="666"/>
      <c r="CT18" s="666"/>
      <c r="CU18" s="666"/>
      <c r="CV18" s="666"/>
      <c r="CW18" s="666"/>
      <c r="CX18" s="666"/>
      <c r="CY18" s="667"/>
      <c r="CZ18" s="668" t="s">
        <v>127</v>
      </c>
      <c r="DA18" s="668"/>
      <c r="DB18" s="668"/>
      <c r="DC18" s="668"/>
      <c r="DD18" s="674" t="s">
        <v>127</v>
      </c>
      <c r="DE18" s="666"/>
      <c r="DF18" s="666"/>
      <c r="DG18" s="666"/>
      <c r="DH18" s="666"/>
      <c r="DI18" s="666"/>
      <c r="DJ18" s="666"/>
      <c r="DK18" s="666"/>
      <c r="DL18" s="666"/>
      <c r="DM18" s="666"/>
      <c r="DN18" s="666"/>
      <c r="DO18" s="666"/>
      <c r="DP18" s="667"/>
      <c r="DQ18" s="674" t="s">
        <v>127</v>
      </c>
      <c r="DR18" s="666"/>
      <c r="DS18" s="666"/>
      <c r="DT18" s="666"/>
      <c r="DU18" s="666"/>
      <c r="DV18" s="666"/>
      <c r="DW18" s="666"/>
      <c r="DX18" s="666"/>
      <c r="DY18" s="666"/>
      <c r="DZ18" s="666"/>
      <c r="EA18" s="666"/>
      <c r="EB18" s="666"/>
      <c r="EC18" s="675"/>
    </row>
    <row r="19" spans="2:133" ht="11.25" customHeight="1" x14ac:dyDescent="0.15">
      <c r="B19" s="662" t="s">
        <v>270</v>
      </c>
      <c r="C19" s="663"/>
      <c r="D19" s="663"/>
      <c r="E19" s="663"/>
      <c r="F19" s="663"/>
      <c r="G19" s="663"/>
      <c r="H19" s="663"/>
      <c r="I19" s="663"/>
      <c r="J19" s="663"/>
      <c r="K19" s="663"/>
      <c r="L19" s="663"/>
      <c r="M19" s="663"/>
      <c r="N19" s="663"/>
      <c r="O19" s="663"/>
      <c r="P19" s="663"/>
      <c r="Q19" s="664"/>
      <c r="R19" s="665">
        <v>16787</v>
      </c>
      <c r="S19" s="666"/>
      <c r="T19" s="666"/>
      <c r="U19" s="666"/>
      <c r="V19" s="666"/>
      <c r="W19" s="666"/>
      <c r="X19" s="666"/>
      <c r="Y19" s="667"/>
      <c r="Z19" s="668">
        <v>0.1</v>
      </c>
      <c r="AA19" s="668"/>
      <c r="AB19" s="668"/>
      <c r="AC19" s="668"/>
      <c r="AD19" s="669">
        <v>16787</v>
      </c>
      <c r="AE19" s="669"/>
      <c r="AF19" s="669"/>
      <c r="AG19" s="669"/>
      <c r="AH19" s="669"/>
      <c r="AI19" s="669"/>
      <c r="AJ19" s="669"/>
      <c r="AK19" s="669"/>
      <c r="AL19" s="670">
        <v>0.2</v>
      </c>
      <c r="AM19" s="671"/>
      <c r="AN19" s="671"/>
      <c r="AO19" s="672"/>
      <c r="AP19" s="662" t="s">
        <v>271</v>
      </c>
      <c r="AQ19" s="663"/>
      <c r="AR19" s="663"/>
      <c r="AS19" s="663"/>
      <c r="AT19" s="663"/>
      <c r="AU19" s="663"/>
      <c r="AV19" s="663"/>
      <c r="AW19" s="663"/>
      <c r="AX19" s="663"/>
      <c r="AY19" s="663"/>
      <c r="AZ19" s="663"/>
      <c r="BA19" s="663"/>
      <c r="BB19" s="663"/>
      <c r="BC19" s="663"/>
      <c r="BD19" s="663"/>
      <c r="BE19" s="663"/>
      <c r="BF19" s="664"/>
      <c r="BG19" s="665">
        <v>59878</v>
      </c>
      <c r="BH19" s="666"/>
      <c r="BI19" s="666"/>
      <c r="BJ19" s="666"/>
      <c r="BK19" s="666"/>
      <c r="BL19" s="666"/>
      <c r="BM19" s="666"/>
      <c r="BN19" s="667"/>
      <c r="BO19" s="668">
        <v>1.9</v>
      </c>
      <c r="BP19" s="668"/>
      <c r="BQ19" s="668"/>
      <c r="BR19" s="668"/>
      <c r="BS19" s="669" t="s">
        <v>127</v>
      </c>
      <c r="BT19" s="669"/>
      <c r="BU19" s="669"/>
      <c r="BV19" s="669"/>
      <c r="BW19" s="669"/>
      <c r="BX19" s="669"/>
      <c r="BY19" s="669"/>
      <c r="BZ19" s="669"/>
      <c r="CA19" s="669"/>
      <c r="CB19" s="673"/>
      <c r="CD19" s="680" t="s">
        <v>272</v>
      </c>
      <c r="CE19" s="681"/>
      <c r="CF19" s="681"/>
      <c r="CG19" s="681"/>
      <c r="CH19" s="681"/>
      <c r="CI19" s="681"/>
      <c r="CJ19" s="681"/>
      <c r="CK19" s="681"/>
      <c r="CL19" s="681"/>
      <c r="CM19" s="681"/>
      <c r="CN19" s="681"/>
      <c r="CO19" s="681"/>
      <c r="CP19" s="681"/>
      <c r="CQ19" s="682"/>
      <c r="CR19" s="665" t="s">
        <v>127</v>
      </c>
      <c r="CS19" s="666"/>
      <c r="CT19" s="666"/>
      <c r="CU19" s="666"/>
      <c r="CV19" s="666"/>
      <c r="CW19" s="666"/>
      <c r="CX19" s="666"/>
      <c r="CY19" s="667"/>
      <c r="CZ19" s="668" t="s">
        <v>127</v>
      </c>
      <c r="DA19" s="668"/>
      <c r="DB19" s="668"/>
      <c r="DC19" s="668"/>
      <c r="DD19" s="674" t="s">
        <v>127</v>
      </c>
      <c r="DE19" s="666"/>
      <c r="DF19" s="666"/>
      <c r="DG19" s="666"/>
      <c r="DH19" s="666"/>
      <c r="DI19" s="666"/>
      <c r="DJ19" s="666"/>
      <c r="DK19" s="666"/>
      <c r="DL19" s="666"/>
      <c r="DM19" s="666"/>
      <c r="DN19" s="666"/>
      <c r="DO19" s="666"/>
      <c r="DP19" s="667"/>
      <c r="DQ19" s="674" t="s">
        <v>127</v>
      </c>
      <c r="DR19" s="666"/>
      <c r="DS19" s="666"/>
      <c r="DT19" s="666"/>
      <c r="DU19" s="666"/>
      <c r="DV19" s="666"/>
      <c r="DW19" s="666"/>
      <c r="DX19" s="666"/>
      <c r="DY19" s="666"/>
      <c r="DZ19" s="666"/>
      <c r="EA19" s="666"/>
      <c r="EB19" s="666"/>
      <c r="EC19" s="675"/>
    </row>
    <row r="20" spans="2:133" ht="11.25" customHeight="1" x14ac:dyDescent="0.15">
      <c r="B20" s="662" t="s">
        <v>273</v>
      </c>
      <c r="C20" s="663"/>
      <c r="D20" s="663"/>
      <c r="E20" s="663"/>
      <c r="F20" s="663"/>
      <c r="G20" s="663"/>
      <c r="H20" s="663"/>
      <c r="I20" s="663"/>
      <c r="J20" s="663"/>
      <c r="K20" s="663"/>
      <c r="L20" s="663"/>
      <c r="M20" s="663"/>
      <c r="N20" s="663"/>
      <c r="O20" s="663"/>
      <c r="P20" s="663"/>
      <c r="Q20" s="664"/>
      <c r="R20" s="665">
        <v>5848</v>
      </c>
      <c r="S20" s="666"/>
      <c r="T20" s="666"/>
      <c r="U20" s="666"/>
      <c r="V20" s="666"/>
      <c r="W20" s="666"/>
      <c r="X20" s="666"/>
      <c r="Y20" s="667"/>
      <c r="Z20" s="668">
        <v>0</v>
      </c>
      <c r="AA20" s="668"/>
      <c r="AB20" s="668"/>
      <c r="AC20" s="668"/>
      <c r="AD20" s="669">
        <v>5848</v>
      </c>
      <c r="AE20" s="669"/>
      <c r="AF20" s="669"/>
      <c r="AG20" s="669"/>
      <c r="AH20" s="669"/>
      <c r="AI20" s="669"/>
      <c r="AJ20" s="669"/>
      <c r="AK20" s="669"/>
      <c r="AL20" s="670">
        <v>0.1</v>
      </c>
      <c r="AM20" s="671"/>
      <c r="AN20" s="671"/>
      <c r="AO20" s="672"/>
      <c r="AP20" s="662" t="s">
        <v>274</v>
      </c>
      <c r="AQ20" s="663"/>
      <c r="AR20" s="663"/>
      <c r="AS20" s="663"/>
      <c r="AT20" s="663"/>
      <c r="AU20" s="663"/>
      <c r="AV20" s="663"/>
      <c r="AW20" s="663"/>
      <c r="AX20" s="663"/>
      <c r="AY20" s="663"/>
      <c r="AZ20" s="663"/>
      <c r="BA20" s="663"/>
      <c r="BB20" s="663"/>
      <c r="BC20" s="663"/>
      <c r="BD20" s="663"/>
      <c r="BE20" s="663"/>
      <c r="BF20" s="664"/>
      <c r="BG20" s="665">
        <v>59878</v>
      </c>
      <c r="BH20" s="666"/>
      <c r="BI20" s="666"/>
      <c r="BJ20" s="666"/>
      <c r="BK20" s="666"/>
      <c r="BL20" s="666"/>
      <c r="BM20" s="666"/>
      <c r="BN20" s="667"/>
      <c r="BO20" s="668">
        <v>1.9</v>
      </c>
      <c r="BP20" s="668"/>
      <c r="BQ20" s="668"/>
      <c r="BR20" s="668"/>
      <c r="BS20" s="669" t="s">
        <v>127</v>
      </c>
      <c r="BT20" s="669"/>
      <c r="BU20" s="669"/>
      <c r="BV20" s="669"/>
      <c r="BW20" s="669"/>
      <c r="BX20" s="669"/>
      <c r="BY20" s="669"/>
      <c r="BZ20" s="669"/>
      <c r="CA20" s="669"/>
      <c r="CB20" s="673"/>
      <c r="CD20" s="680" t="s">
        <v>275</v>
      </c>
      <c r="CE20" s="681"/>
      <c r="CF20" s="681"/>
      <c r="CG20" s="681"/>
      <c r="CH20" s="681"/>
      <c r="CI20" s="681"/>
      <c r="CJ20" s="681"/>
      <c r="CK20" s="681"/>
      <c r="CL20" s="681"/>
      <c r="CM20" s="681"/>
      <c r="CN20" s="681"/>
      <c r="CO20" s="681"/>
      <c r="CP20" s="681"/>
      <c r="CQ20" s="682"/>
      <c r="CR20" s="665">
        <v>15051655</v>
      </c>
      <c r="CS20" s="666"/>
      <c r="CT20" s="666"/>
      <c r="CU20" s="666"/>
      <c r="CV20" s="666"/>
      <c r="CW20" s="666"/>
      <c r="CX20" s="666"/>
      <c r="CY20" s="667"/>
      <c r="CZ20" s="668">
        <v>100</v>
      </c>
      <c r="DA20" s="668"/>
      <c r="DB20" s="668"/>
      <c r="DC20" s="668"/>
      <c r="DD20" s="674">
        <v>3389454</v>
      </c>
      <c r="DE20" s="666"/>
      <c r="DF20" s="666"/>
      <c r="DG20" s="666"/>
      <c r="DH20" s="666"/>
      <c r="DI20" s="666"/>
      <c r="DJ20" s="666"/>
      <c r="DK20" s="666"/>
      <c r="DL20" s="666"/>
      <c r="DM20" s="666"/>
      <c r="DN20" s="666"/>
      <c r="DO20" s="666"/>
      <c r="DP20" s="667"/>
      <c r="DQ20" s="674">
        <v>8832058</v>
      </c>
      <c r="DR20" s="666"/>
      <c r="DS20" s="666"/>
      <c r="DT20" s="666"/>
      <c r="DU20" s="666"/>
      <c r="DV20" s="666"/>
      <c r="DW20" s="666"/>
      <c r="DX20" s="666"/>
      <c r="DY20" s="666"/>
      <c r="DZ20" s="666"/>
      <c r="EA20" s="666"/>
      <c r="EB20" s="666"/>
      <c r="EC20" s="675"/>
    </row>
    <row r="21" spans="2:133" ht="11.25" customHeight="1" x14ac:dyDescent="0.15">
      <c r="B21" s="662" t="s">
        <v>276</v>
      </c>
      <c r="C21" s="663"/>
      <c r="D21" s="663"/>
      <c r="E21" s="663"/>
      <c r="F21" s="663"/>
      <c r="G21" s="663"/>
      <c r="H21" s="663"/>
      <c r="I21" s="663"/>
      <c r="J21" s="663"/>
      <c r="K21" s="663"/>
      <c r="L21" s="663"/>
      <c r="M21" s="663"/>
      <c r="N21" s="663"/>
      <c r="O21" s="663"/>
      <c r="P21" s="663"/>
      <c r="Q21" s="664"/>
      <c r="R21" s="665">
        <v>1473</v>
      </c>
      <c r="S21" s="666"/>
      <c r="T21" s="666"/>
      <c r="U21" s="666"/>
      <c r="V21" s="666"/>
      <c r="W21" s="666"/>
      <c r="X21" s="666"/>
      <c r="Y21" s="667"/>
      <c r="Z21" s="668">
        <v>0</v>
      </c>
      <c r="AA21" s="668"/>
      <c r="AB21" s="668"/>
      <c r="AC21" s="668"/>
      <c r="AD21" s="669">
        <v>1473</v>
      </c>
      <c r="AE21" s="669"/>
      <c r="AF21" s="669"/>
      <c r="AG21" s="669"/>
      <c r="AH21" s="669"/>
      <c r="AI21" s="669"/>
      <c r="AJ21" s="669"/>
      <c r="AK21" s="669"/>
      <c r="AL21" s="670">
        <v>0</v>
      </c>
      <c r="AM21" s="671"/>
      <c r="AN21" s="671"/>
      <c r="AO21" s="672"/>
      <c r="AP21" s="684" t="s">
        <v>277</v>
      </c>
      <c r="AQ21" s="685"/>
      <c r="AR21" s="685"/>
      <c r="AS21" s="685"/>
      <c r="AT21" s="685"/>
      <c r="AU21" s="685"/>
      <c r="AV21" s="685"/>
      <c r="AW21" s="685"/>
      <c r="AX21" s="685"/>
      <c r="AY21" s="685"/>
      <c r="AZ21" s="685"/>
      <c r="BA21" s="685"/>
      <c r="BB21" s="685"/>
      <c r="BC21" s="685"/>
      <c r="BD21" s="685"/>
      <c r="BE21" s="685"/>
      <c r="BF21" s="686"/>
      <c r="BG21" s="665" t="s">
        <v>127</v>
      </c>
      <c r="BH21" s="666"/>
      <c r="BI21" s="666"/>
      <c r="BJ21" s="666"/>
      <c r="BK21" s="666"/>
      <c r="BL21" s="666"/>
      <c r="BM21" s="666"/>
      <c r="BN21" s="667"/>
      <c r="BO21" s="668" t="s">
        <v>127</v>
      </c>
      <c r="BP21" s="668"/>
      <c r="BQ21" s="668"/>
      <c r="BR21" s="668"/>
      <c r="BS21" s="669" t="s">
        <v>127</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278</v>
      </c>
      <c r="C22" s="702"/>
      <c r="D22" s="702"/>
      <c r="E22" s="702"/>
      <c r="F22" s="702"/>
      <c r="G22" s="702"/>
      <c r="H22" s="702"/>
      <c r="I22" s="702"/>
      <c r="J22" s="702"/>
      <c r="K22" s="702"/>
      <c r="L22" s="702"/>
      <c r="M22" s="702"/>
      <c r="N22" s="702"/>
      <c r="O22" s="702"/>
      <c r="P22" s="702"/>
      <c r="Q22" s="703"/>
      <c r="R22" s="665">
        <v>33023</v>
      </c>
      <c r="S22" s="666"/>
      <c r="T22" s="666"/>
      <c r="U22" s="666"/>
      <c r="V22" s="666"/>
      <c r="W22" s="666"/>
      <c r="X22" s="666"/>
      <c r="Y22" s="667"/>
      <c r="Z22" s="668">
        <v>0.2</v>
      </c>
      <c r="AA22" s="668"/>
      <c r="AB22" s="668"/>
      <c r="AC22" s="668"/>
      <c r="AD22" s="669">
        <v>32233</v>
      </c>
      <c r="AE22" s="669"/>
      <c r="AF22" s="669"/>
      <c r="AG22" s="669"/>
      <c r="AH22" s="669"/>
      <c r="AI22" s="669"/>
      <c r="AJ22" s="669"/>
      <c r="AK22" s="669"/>
      <c r="AL22" s="670">
        <v>0.40000000596046448</v>
      </c>
      <c r="AM22" s="671"/>
      <c r="AN22" s="671"/>
      <c r="AO22" s="672"/>
      <c r="AP22" s="684" t="s">
        <v>279</v>
      </c>
      <c r="AQ22" s="685"/>
      <c r="AR22" s="685"/>
      <c r="AS22" s="685"/>
      <c r="AT22" s="685"/>
      <c r="AU22" s="685"/>
      <c r="AV22" s="685"/>
      <c r="AW22" s="685"/>
      <c r="AX22" s="685"/>
      <c r="AY22" s="685"/>
      <c r="AZ22" s="685"/>
      <c r="BA22" s="685"/>
      <c r="BB22" s="685"/>
      <c r="BC22" s="685"/>
      <c r="BD22" s="685"/>
      <c r="BE22" s="685"/>
      <c r="BF22" s="686"/>
      <c r="BG22" s="665" t="s">
        <v>127</v>
      </c>
      <c r="BH22" s="666"/>
      <c r="BI22" s="666"/>
      <c r="BJ22" s="666"/>
      <c r="BK22" s="666"/>
      <c r="BL22" s="666"/>
      <c r="BM22" s="666"/>
      <c r="BN22" s="667"/>
      <c r="BO22" s="668" t="s">
        <v>127</v>
      </c>
      <c r="BP22" s="668"/>
      <c r="BQ22" s="668"/>
      <c r="BR22" s="668"/>
      <c r="BS22" s="669" t="s">
        <v>127</v>
      </c>
      <c r="BT22" s="669"/>
      <c r="BU22" s="669"/>
      <c r="BV22" s="669"/>
      <c r="BW22" s="669"/>
      <c r="BX22" s="669"/>
      <c r="BY22" s="669"/>
      <c r="BZ22" s="669"/>
      <c r="CA22" s="669"/>
      <c r="CB22" s="673"/>
      <c r="CD22" s="647" t="s">
        <v>280</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281</v>
      </c>
      <c r="C23" s="663"/>
      <c r="D23" s="663"/>
      <c r="E23" s="663"/>
      <c r="F23" s="663"/>
      <c r="G23" s="663"/>
      <c r="H23" s="663"/>
      <c r="I23" s="663"/>
      <c r="J23" s="663"/>
      <c r="K23" s="663"/>
      <c r="L23" s="663"/>
      <c r="M23" s="663"/>
      <c r="N23" s="663"/>
      <c r="O23" s="663"/>
      <c r="P23" s="663"/>
      <c r="Q23" s="664"/>
      <c r="R23" s="665">
        <v>3885514</v>
      </c>
      <c r="S23" s="666"/>
      <c r="T23" s="666"/>
      <c r="U23" s="666"/>
      <c r="V23" s="666"/>
      <c r="W23" s="666"/>
      <c r="X23" s="666"/>
      <c r="Y23" s="667"/>
      <c r="Z23" s="668">
        <v>24.7</v>
      </c>
      <c r="AA23" s="668"/>
      <c r="AB23" s="668"/>
      <c r="AC23" s="668"/>
      <c r="AD23" s="669">
        <v>3451163</v>
      </c>
      <c r="AE23" s="669"/>
      <c r="AF23" s="669"/>
      <c r="AG23" s="669"/>
      <c r="AH23" s="669"/>
      <c r="AI23" s="669"/>
      <c r="AJ23" s="669"/>
      <c r="AK23" s="669"/>
      <c r="AL23" s="670">
        <v>45.6</v>
      </c>
      <c r="AM23" s="671"/>
      <c r="AN23" s="671"/>
      <c r="AO23" s="672"/>
      <c r="AP23" s="684" t="s">
        <v>282</v>
      </c>
      <c r="AQ23" s="685"/>
      <c r="AR23" s="685"/>
      <c r="AS23" s="685"/>
      <c r="AT23" s="685"/>
      <c r="AU23" s="685"/>
      <c r="AV23" s="685"/>
      <c r="AW23" s="685"/>
      <c r="AX23" s="685"/>
      <c r="AY23" s="685"/>
      <c r="AZ23" s="685"/>
      <c r="BA23" s="685"/>
      <c r="BB23" s="685"/>
      <c r="BC23" s="685"/>
      <c r="BD23" s="685"/>
      <c r="BE23" s="685"/>
      <c r="BF23" s="686"/>
      <c r="BG23" s="665">
        <v>59878</v>
      </c>
      <c r="BH23" s="666"/>
      <c r="BI23" s="666"/>
      <c r="BJ23" s="666"/>
      <c r="BK23" s="666"/>
      <c r="BL23" s="666"/>
      <c r="BM23" s="666"/>
      <c r="BN23" s="667"/>
      <c r="BO23" s="668">
        <v>1.9</v>
      </c>
      <c r="BP23" s="668"/>
      <c r="BQ23" s="668"/>
      <c r="BR23" s="668"/>
      <c r="BS23" s="669" t="s">
        <v>127</v>
      </c>
      <c r="BT23" s="669"/>
      <c r="BU23" s="669"/>
      <c r="BV23" s="669"/>
      <c r="BW23" s="669"/>
      <c r="BX23" s="669"/>
      <c r="BY23" s="669"/>
      <c r="BZ23" s="669"/>
      <c r="CA23" s="669"/>
      <c r="CB23" s="673"/>
      <c r="CD23" s="647" t="s">
        <v>222</v>
      </c>
      <c r="CE23" s="648"/>
      <c r="CF23" s="648"/>
      <c r="CG23" s="648"/>
      <c r="CH23" s="648"/>
      <c r="CI23" s="648"/>
      <c r="CJ23" s="648"/>
      <c r="CK23" s="648"/>
      <c r="CL23" s="648"/>
      <c r="CM23" s="648"/>
      <c r="CN23" s="648"/>
      <c r="CO23" s="648"/>
      <c r="CP23" s="648"/>
      <c r="CQ23" s="649"/>
      <c r="CR23" s="647" t="s">
        <v>283</v>
      </c>
      <c r="CS23" s="648"/>
      <c r="CT23" s="648"/>
      <c r="CU23" s="648"/>
      <c r="CV23" s="648"/>
      <c r="CW23" s="648"/>
      <c r="CX23" s="648"/>
      <c r="CY23" s="649"/>
      <c r="CZ23" s="647" t="s">
        <v>284</v>
      </c>
      <c r="DA23" s="648"/>
      <c r="DB23" s="648"/>
      <c r="DC23" s="649"/>
      <c r="DD23" s="647" t="s">
        <v>285</v>
      </c>
      <c r="DE23" s="648"/>
      <c r="DF23" s="648"/>
      <c r="DG23" s="648"/>
      <c r="DH23" s="648"/>
      <c r="DI23" s="648"/>
      <c r="DJ23" s="648"/>
      <c r="DK23" s="649"/>
      <c r="DL23" s="696" t="s">
        <v>286</v>
      </c>
      <c r="DM23" s="697"/>
      <c r="DN23" s="697"/>
      <c r="DO23" s="697"/>
      <c r="DP23" s="697"/>
      <c r="DQ23" s="697"/>
      <c r="DR23" s="697"/>
      <c r="DS23" s="697"/>
      <c r="DT23" s="697"/>
      <c r="DU23" s="697"/>
      <c r="DV23" s="698"/>
      <c r="DW23" s="647" t="s">
        <v>287</v>
      </c>
      <c r="DX23" s="648"/>
      <c r="DY23" s="648"/>
      <c r="DZ23" s="648"/>
      <c r="EA23" s="648"/>
      <c r="EB23" s="648"/>
      <c r="EC23" s="649"/>
    </row>
    <row r="24" spans="2:133" ht="11.25" customHeight="1" x14ac:dyDescent="0.15">
      <c r="B24" s="662" t="s">
        <v>288</v>
      </c>
      <c r="C24" s="663"/>
      <c r="D24" s="663"/>
      <c r="E24" s="663"/>
      <c r="F24" s="663"/>
      <c r="G24" s="663"/>
      <c r="H24" s="663"/>
      <c r="I24" s="663"/>
      <c r="J24" s="663"/>
      <c r="K24" s="663"/>
      <c r="L24" s="663"/>
      <c r="M24" s="663"/>
      <c r="N24" s="663"/>
      <c r="O24" s="663"/>
      <c r="P24" s="663"/>
      <c r="Q24" s="664"/>
      <c r="R24" s="665">
        <v>3451163</v>
      </c>
      <c r="S24" s="666"/>
      <c r="T24" s="666"/>
      <c r="U24" s="666"/>
      <c r="V24" s="666"/>
      <c r="W24" s="666"/>
      <c r="X24" s="666"/>
      <c r="Y24" s="667"/>
      <c r="Z24" s="668">
        <v>22</v>
      </c>
      <c r="AA24" s="668"/>
      <c r="AB24" s="668"/>
      <c r="AC24" s="668"/>
      <c r="AD24" s="669">
        <v>3451163</v>
      </c>
      <c r="AE24" s="669"/>
      <c r="AF24" s="669"/>
      <c r="AG24" s="669"/>
      <c r="AH24" s="669"/>
      <c r="AI24" s="669"/>
      <c r="AJ24" s="669"/>
      <c r="AK24" s="669"/>
      <c r="AL24" s="670">
        <v>45.6</v>
      </c>
      <c r="AM24" s="671"/>
      <c r="AN24" s="671"/>
      <c r="AO24" s="672"/>
      <c r="AP24" s="684" t="s">
        <v>289</v>
      </c>
      <c r="AQ24" s="685"/>
      <c r="AR24" s="685"/>
      <c r="AS24" s="685"/>
      <c r="AT24" s="685"/>
      <c r="AU24" s="685"/>
      <c r="AV24" s="685"/>
      <c r="AW24" s="685"/>
      <c r="AX24" s="685"/>
      <c r="AY24" s="685"/>
      <c r="AZ24" s="685"/>
      <c r="BA24" s="685"/>
      <c r="BB24" s="685"/>
      <c r="BC24" s="685"/>
      <c r="BD24" s="685"/>
      <c r="BE24" s="685"/>
      <c r="BF24" s="686"/>
      <c r="BG24" s="665" t="s">
        <v>127</v>
      </c>
      <c r="BH24" s="666"/>
      <c r="BI24" s="666"/>
      <c r="BJ24" s="666"/>
      <c r="BK24" s="666"/>
      <c r="BL24" s="666"/>
      <c r="BM24" s="666"/>
      <c r="BN24" s="667"/>
      <c r="BO24" s="668" t="s">
        <v>127</v>
      </c>
      <c r="BP24" s="668"/>
      <c r="BQ24" s="668"/>
      <c r="BR24" s="668"/>
      <c r="BS24" s="669" t="s">
        <v>127</v>
      </c>
      <c r="BT24" s="669"/>
      <c r="BU24" s="669"/>
      <c r="BV24" s="669"/>
      <c r="BW24" s="669"/>
      <c r="BX24" s="669"/>
      <c r="BY24" s="669"/>
      <c r="BZ24" s="669"/>
      <c r="CA24" s="669"/>
      <c r="CB24" s="673"/>
      <c r="CD24" s="676" t="s">
        <v>290</v>
      </c>
      <c r="CE24" s="677"/>
      <c r="CF24" s="677"/>
      <c r="CG24" s="677"/>
      <c r="CH24" s="677"/>
      <c r="CI24" s="677"/>
      <c r="CJ24" s="677"/>
      <c r="CK24" s="677"/>
      <c r="CL24" s="677"/>
      <c r="CM24" s="677"/>
      <c r="CN24" s="677"/>
      <c r="CO24" s="677"/>
      <c r="CP24" s="677"/>
      <c r="CQ24" s="678"/>
      <c r="CR24" s="654">
        <v>4900372</v>
      </c>
      <c r="CS24" s="655"/>
      <c r="CT24" s="655"/>
      <c r="CU24" s="655"/>
      <c r="CV24" s="655"/>
      <c r="CW24" s="655"/>
      <c r="CX24" s="655"/>
      <c r="CY24" s="656"/>
      <c r="CZ24" s="659">
        <v>32.6</v>
      </c>
      <c r="DA24" s="660"/>
      <c r="DB24" s="660"/>
      <c r="DC24" s="679"/>
      <c r="DD24" s="704">
        <v>3132228</v>
      </c>
      <c r="DE24" s="655"/>
      <c r="DF24" s="655"/>
      <c r="DG24" s="655"/>
      <c r="DH24" s="655"/>
      <c r="DI24" s="655"/>
      <c r="DJ24" s="655"/>
      <c r="DK24" s="656"/>
      <c r="DL24" s="704">
        <v>2933315</v>
      </c>
      <c r="DM24" s="655"/>
      <c r="DN24" s="655"/>
      <c r="DO24" s="655"/>
      <c r="DP24" s="655"/>
      <c r="DQ24" s="655"/>
      <c r="DR24" s="655"/>
      <c r="DS24" s="655"/>
      <c r="DT24" s="655"/>
      <c r="DU24" s="655"/>
      <c r="DV24" s="656"/>
      <c r="DW24" s="659">
        <v>36.799999999999997</v>
      </c>
      <c r="DX24" s="660"/>
      <c r="DY24" s="660"/>
      <c r="DZ24" s="660"/>
      <c r="EA24" s="660"/>
      <c r="EB24" s="660"/>
      <c r="EC24" s="661"/>
    </row>
    <row r="25" spans="2:133" ht="11.25" customHeight="1" x14ac:dyDescent="0.15">
      <c r="B25" s="662" t="s">
        <v>291</v>
      </c>
      <c r="C25" s="663"/>
      <c r="D25" s="663"/>
      <c r="E25" s="663"/>
      <c r="F25" s="663"/>
      <c r="G25" s="663"/>
      <c r="H25" s="663"/>
      <c r="I25" s="663"/>
      <c r="J25" s="663"/>
      <c r="K25" s="663"/>
      <c r="L25" s="663"/>
      <c r="M25" s="663"/>
      <c r="N25" s="663"/>
      <c r="O25" s="663"/>
      <c r="P25" s="663"/>
      <c r="Q25" s="664"/>
      <c r="R25" s="665">
        <v>434351</v>
      </c>
      <c r="S25" s="666"/>
      <c r="T25" s="666"/>
      <c r="U25" s="666"/>
      <c r="V25" s="666"/>
      <c r="W25" s="666"/>
      <c r="X25" s="666"/>
      <c r="Y25" s="667"/>
      <c r="Z25" s="668">
        <v>2.8</v>
      </c>
      <c r="AA25" s="668"/>
      <c r="AB25" s="668"/>
      <c r="AC25" s="668"/>
      <c r="AD25" s="669" t="s">
        <v>127</v>
      </c>
      <c r="AE25" s="669"/>
      <c r="AF25" s="669"/>
      <c r="AG25" s="669"/>
      <c r="AH25" s="669"/>
      <c r="AI25" s="669"/>
      <c r="AJ25" s="669"/>
      <c r="AK25" s="669"/>
      <c r="AL25" s="670" t="s">
        <v>127</v>
      </c>
      <c r="AM25" s="671"/>
      <c r="AN25" s="671"/>
      <c r="AO25" s="672"/>
      <c r="AP25" s="684" t="s">
        <v>292</v>
      </c>
      <c r="AQ25" s="685"/>
      <c r="AR25" s="685"/>
      <c r="AS25" s="685"/>
      <c r="AT25" s="685"/>
      <c r="AU25" s="685"/>
      <c r="AV25" s="685"/>
      <c r="AW25" s="685"/>
      <c r="AX25" s="685"/>
      <c r="AY25" s="685"/>
      <c r="AZ25" s="685"/>
      <c r="BA25" s="685"/>
      <c r="BB25" s="685"/>
      <c r="BC25" s="685"/>
      <c r="BD25" s="685"/>
      <c r="BE25" s="685"/>
      <c r="BF25" s="686"/>
      <c r="BG25" s="665" t="s">
        <v>127</v>
      </c>
      <c r="BH25" s="666"/>
      <c r="BI25" s="666"/>
      <c r="BJ25" s="666"/>
      <c r="BK25" s="666"/>
      <c r="BL25" s="666"/>
      <c r="BM25" s="666"/>
      <c r="BN25" s="667"/>
      <c r="BO25" s="668" t="s">
        <v>127</v>
      </c>
      <c r="BP25" s="668"/>
      <c r="BQ25" s="668"/>
      <c r="BR25" s="668"/>
      <c r="BS25" s="669" t="s">
        <v>127</v>
      </c>
      <c r="BT25" s="669"/>
      <c r="BU25" s="669"/>
      <c r="BV25" s="669"/>
      <c r="BW25" s="669"/>
      <c r="BX25" s="669"/>
      <c r="BY25" s="669"/>
      <c r="BZ25" s="669"/>
      <c r="CA25" s="669"/>
      <c r="CB25" s="673"/>
      <c r="CD25" s="680" t="s">
        <v>293</v>
      </c>
      <c r="CE25" s="681"/>
      <c r="CF25" s="681"/>
      <c r="CG25" s="681"/>
      <c r="CH25" s="681"/>
      <c r="CI25" s="681"/>
      <c r="CJ25" s="681"/>
      <c r="CK25" s="681"/>
      <c r="CL25" s="681"/>
      <c r="CM25" s="681"/>
      <c r="CN25" s="681"/>
      <c r="CO25" s="681"/>
      <c r="CP25" s="681"/>
      <c r="CQ25" s="682"/>
      <c r="CR25" s="665">
        <v>1855119</v>
      </c>
      <c r="CS25" s="705"/>
      <c r="CT25" s="705"/>
      <c r="CU25" s="705"/>
      <c r="CV25" s="705"/>
      <c r="CW25" s="705"/>
      <c r="CX25" s="705"/>
      <c r="CY25" s="706"/>
      <c r="CZ25" s="670">
        <v>12.3</v>
      </c>
      <c r="DA25" s="699"/>
      <c r="DB25" s="699"/>
      <c r="DC25" s="707"/>
      <c r="DD25" s="674">
        <v>1610617</v>
      </c>
      <c r="DE25" s="705"/>
      <c r="DF25" s="705"/>
      <c r="DG25" s="705"/>
      <c r="DH25" s="705"/>
      <c r="DI25" s="705"/>
      <c r="DJ25" s="705"/>
      <c r="DK25" s="706"/>
      <c r="DL25" s="674">
        <v>1533104</v>
      </c>
      <c r="DM25" s="705"/>
      <c r="DN25" s="705"/>
      <c r="DO25" s="705"/>
      <c r="DP25" s="705"/>
      <c r="DQ25" s="705"/>
      <c r="DR25" s="705"/>
      <c r="DS25" s="705"/>
      <c r="DT25" s="705"/>
      <c r="DU25" s="705"/>
      <c r="DV25" s="706"/>
      <c r="DW25" s="670">
        <v>19.2</v>
      </c>
      <c r="DX25" s="699"/>
      <c r="DY25" s="699"/>
      <c r="DZ25" s="699"/>
      <c r="EA25" s="699"/>
      <c r="EB25" s="699"/>
      <c r="EC25" s="700"/>
    </row>
    <row r="26" spans="2:133" ht="11.25" customHeight="1" x14ac:dyDescent="0.15">
      <c r="B26" s="662" t="s">
        <v>294</v>
      </c>
      <c r="C26" s="663"/>
      <c r="D26" s="663"/>
      <c r="E26" s="663"/>
      <c r="F26" s="663"/>
      <c r="G26" s="663"/>
      <c r="H26" s="663"/>
      <c r="I26" s="663"/>
      <c r="J26" s="663"/>
      <c r="K26" s="663"/>
      <c r="L26" s="663"/>
      <c r="M26" s="663"/>
      <c r="N26" s="663"/>
      <c r="O26" s="663"/>
      <c r="P26" s="663"/>
      <c r="Q26" s="664"/>
      <c r="R26" s="665" t="s">
        <v>127</v>
      </c>
      <c r="S26" s="666"/>
      <c r="T26" s="666"/>
      <c r="U26" s="666"/>
      <c r="V26" s="666"/>
      <c r="W26" s="666"/>
      <c r="X26" s="666"/>
      <c r="Y26" s="667"/>
      <c r="Z26" s="668" t="s">
        <v>127</v>
      </c>
      <c r="AA26" s="668"/>
      <c r="AB26" s="668"/>
      <c r="AC26" s="668"/>
      <c r="AD26" s="669" t="s">
        <v>127</v>
      </c>
      <c r="AE26" s="669"/>
      <c r="AF26" s="669"/>
      <c r="AG26" s="669"/>
      <c r="AH26" s="669"/>
      <c r="AI26" s="669"/>
      <c r="AJ26" s="669"/>
      <c r="AK26" s="669"/>
      <c r="AL26" s="670" t="s">
        <v>127</v>
      </c>
      <c r="AM26" s="671"/>
      <c r="AN26" s="671"/>
      <c r="AO26" s="672"/>
      <c r="AP26" s="684" t="s">
        <v>295</v>
      </c>
      <c r="AQ26" s="708"/>
      <c r="AR26" s="708"/>
      <c r="AS26" s="708"/>
      <c r="AT26" s="708"/>
      <c r="AU26" s="708"/>
      <c r="AV26" s="708"/>
      <c r="AW26" s="708"/>
      <c r="AX26" s="708"/>
      <c r="AY26" s="708"/>
      <c r="AZ26" s="708"/>
      <c r="BA26" s="708"/>
      <c r="BB26" s="708"/>
      <c r="BC26" s="708"/>
      <c r="BD26" s="708"/>
      <c r="BE26" s="708"/>
      <c r="BF26" s="686"/>
      <c r="BG26" s="665" t="s">
        <v>127</v>
      </c>
      <c r="BH26" s="666"/>
      <c r="BI26" s="666"/>
      <c r="BJ26" s="666"/>
      <c r="BK26" s="666"/>
      <c r="BL26" s="666"/>
      <c r="BM26" s="666"/>
      <c r="BN26" s="667"/>
      <c r="BO26" s="668" t="s">
        <v>127</v>
      </c>
      <c r="BP26" s="668"/>
      <c r="BQ26" s="668"/>
      <c r="BR26" s="668"/>
      <c r="BS26" s="669" t="s">
        <v>127</v>
      </c>
      <c r="BT26" s="669"/>
      <c r="BU26" s="669"/>
      <c r="BV26" s="669"/>
      <c r="BW26" s="669"/>
      <c r="BX26" s="669"/>
      <c r="BY26" s="669"/>
      <c r="BZ26" s="669"/>
      <c r="CA26" s="669"/>
      <c r="CB26" s="673"/>
      <c r="CD26" s="680" t="s">
        <v>296</v>
      </c>
      <c r="CE26" s="681"/>
      <c r="CF26" s="681"/>
      <c r="CG26" s="681"/>
      <c r="CH26" s="681"/>
      <c r="CI26" s="681"/>
      <c r="CJ26" s="681"/>
      <c r="CK26" s="681"/>
      <c r="CL26" s="681"/>
      <c r="CM26" s="681"/>
      <c r="CN26" s="681"/>
      <c r="CO26" s="681"/>
      <c r="CP26" s="681"/>
      <c r="CQ26" s="682"/>
      <c r="CR26" s="665">
        <v>1041748</v>
      </c>
      <c r="CS26" s="666"/>
      <c r="CT26" s="666"/>
      <c r="CU26" s="666"/>
      <c r="CV26" s="666"/>
      <c r="CW26" s="666"/>
      <c r="CX26" s="666"/>
      <c r="CY26" s="667"/>
      <c r="CZ26" s="670">
        <v>6.9</v>
      </c>
      <c r="DA26" s="699"/>
      <c r="DB26" s="699"/>
      <c r="DC26" s="707"/>
      <c r="DD26" s="674">
        <v>867720</v>
      </c>
      <c r="DE26" s="666"/>
      <c r="DF26" s="666"/>
      <c r="DG26" s="666"/>
      <c r="DH26" s="666"/>
      <c r="DI26" s="666"/>
      <c r="DJ26" s="666"/>
      <c r="DK26" s="667"/>
      <c r="DL26" s="674" t="s">
        <v>127</v>
      </c>
      <c r="DM26" s="666"/>
      <c r="DN26" s="666"/>
      <c r="DO26" s="666"/>
      <c r="DP26" s="666"/>
      <c r="DQ26" s="666"/>
      <c r="DR26" s="666"/>
      <c r="DS26" s="666"/>
      <c r="DT26" s="666"/>
      <c r="DU26" s="666"/>
      <c r="DV26" s="667"/>
      <c r="DW26" s="670" t="s">
        <v>127</v>
      </c>
      <c r="DX26" s="699"/>
      <c r="DY26" s="699"/>
      <c r="DZ26" s="699"/>
      <c r="EA26" s="699"/>
      <c r="EB26" s="699"/>
      <c r="EC26" s="700"/>
    </row>
    <row r="27" spans="2:133" ht="11.25" customHeight="1" x14ac:dyDescent="0.15">
      <c r="B27" s="662" t="s">
        <v>297</v>
      </c>
      <c r="C27" s="663"/>
      <c r="D27" s="663"/>
      <c r="E27" s="663"/>
      <c r="F27" s="663"/>
      <c r="G27" s="663"/>
      <c r="H27" s="663"/>
      <c r="I27" s="663"/>
      <c r="J27" s="663"/>
      <c r="K27" s="663"/>
      <c r="L27" s="663"/>
      <c r="M27" s="663"/>
      <c r="N27" s="663"/>
      <c r="O27" s="663"/>
      <c r="P27" s="663"/>
      <c r="Q27" s="664"/>
      <c r="R27" s="665">
        <v>8063024</v>
      </c>
      <c r="S27" s="666"/>
      <c r="T27" s="666"/>
      <c r="U27" s="666"/>
      <c r="V27" s="666"/>
      <c r="W27" s="666"/>
      <c r="X27" s="666"/>
      <c r="Y27" s="667"/>
      <c r="Z27" s="668">
        <v>51.3</v>
      </c>
      <c r="AA27" s="668"/>
      <c r="AB27" s="668"/>
      <c r="AC27" s="668"/>
      <c r="AD27" s="669">
        <v>7568005</v>
      </c>
      <c r="AE27" s="669"/>
      <c r="AF27" s="669"/>
      <c r="AG27" s="669"/>
      <c r="AH27" s="669"/>
      <c r="AI27" s="669"/>
      <c r="AJ27" s="669"/>
      <c r="AK27" s="669"/>
      <c r="AL27" s="670">
        <v>99.900001525878906</v>
      </c>
      <c r="AM27" s="671"/>
      <c r="AN27" s="671"/>
      <c r="AO27" s="672"/>
      <c r="AP27" s="662" t="s">
        <v>298</v>
      </c>
      <c r="AQ27" s="663"/>
      <c r="AR27" s="663"/>
      <c r="AS27" s="663"/>
      <c r="AT27" s="663"/>
      <c r="AU27" s="663"/>
      <c r="AV27" s="663"/>
      <c r="AW27" s="663"/>
      <c r="AX27" s="663"/>
      <c r="AY27" s="663"/>
      <c r="AZ27" s="663"/>
      <c r="BA27" s="663"/>
      <c r="BB27" s="663"/>
      <c r="BC27" s="663"/>
      <c r="BD27" s="663"/>
      <c r="BE27" s="663"/>
      <c r="BF27" s="664"/>
      <c r="BG27" s="665">
        <v>3231617</v>
      </c>
      <c r="BH27" s="666"/>
      <c r="BI27" s="666"/>
      <c r="BJ27" s="666"/>
      <c r="BK27" s="666"/>
      <c r="BL27" s="666"/>
      <c r="BM27" s="666"/>
      <c r="BN27" s="667"/>
      <c r="BO27" s="668">
        <v>100</v>
      </c>
      <c r="BP27" s="668"/>
      <c r="BQ27" s="668"/>
      <c r="BR27" s="668"/>
      <c r="BS27" s="669">
        <v>59614</v>
      </c>
      <c r="BT27" s="669"/>
      <c r="BU27" s="669"/>
      <c r="BV27" s="669"/>
      <c r="BW27" s="669"/>
      <c r="BX27" s="669"/>
      <c r="BY27" s="669"/>
      <c r="BZ27" s="669"/>
      <c r="CA27" s="669"/>
      <c r="CB27" s="673"/>
      <c r="CD27" s="680" t="s">
        <v>299</v>
      </c>
      <c r="CE27" s="681"/>
      <c r="CF27" s="681"/>
      <c r="CG27" s="681"/>
      <c r="CH27" s="681"/>
      <c r="CI27" s="681"/>
      <c r="CJ27" s="681"/>
      <c r="CK27" s="681"/>
      <c r="CL27" s="681"/>
      <c r="CM27" s="681"/>
      <c r="CN27" s="681"/>
      <c r="CO27" s="681"/>
      <c r="CP27" s="681"/>
      <c r="CQ27" s="682"/>
      <c r="CR27" s="665">
        <v>2014177</v>
      </c>
      <c r="CS27" s="705"/>
      <c r="CT27" s="705"/>
      <c r="CU27" s="705"/>
      <c r="CV27" s="705"/>
      <c r="CW27" s="705"/>
      <c r="CX27" s="705"/>
      <c r="CY27" s="706"/>
      <c r="CZ27" s="670">
        <v>13.4</v>
      </c>
      <c r="DA27" s="699"/>
      <c r="DB27" s="699"/>
      <c r="DC27" s="707"/>
      <c r="DD27" s="674">
        <v>516367</v>
      </c>
      <c r="DE27" s="705"/>
      <c r="DF27" s="705"/>
      <c r="DG27" s="705"/>
      <c r="DH27" s="705"/>
      <c r="DI27" s="705"/>
      <c r="DJ27" s="705"/>
      <c r="DK27" s="706"/>
      <c r="DL27" s="674">
        <v>508912</v>
      </c>
      <c r="DM27" s="705"/>
      <c r="DN27" s="705"/>
      <c r="DO27" s="705"/>
      <c r="DP27" s="705"/>
      <c r="DQ27" s="705"/>
      <c r="DR27" s="705"/>
      <c r="DS27" s="705"/>
      <c r="DT27" s="705"/>
      <c r="DU27" s="705"/>
      <c r="DV27" s="706"/>
      <c r="DW27" s="670">
        <v>6.4</v>
      </c>
      <c r="DX27" s="699"/>
      <c r="DY27" s="699"/>
      <c r="DZ27" s="699"/>
      <c r="EA27" s="699"/>
      <c r="EB27" s="699"/>
      <c r="EC27" s="700"/>
    </row>
    <row r="28" spans="2:133" ht="11.25" customHeight="1" x14ac:dyDescent="0.15">
      <c r="B28" s="662" t="s">
        <v>300</v>
      </c>
      <c r="C28" s="663"/>
      <c r="D28" s="663"/>
      <c r="E28" s="663"/>
      <c r="F28" s="663"/>
      <c r="G28" s="663"/>
      <c r="H28" s="663"/>
      <c r="I28" s="663"/>
      <c r="J28" s="663"/>
      <c r="K28" s="663"/>
      <c r="L28" s="663"/>
      <c r="M28" s="663"/>
      <c r="N28" s="663"/>
      <c r="O28" s="663"/>
      <c r="P28" s="663"/>
      <c r="Q28" s="664"/>
      <c r="R28" s="665">
        <v>4226</v>
      </c>
      <c r="S28" s="666"/>
      <c r="T28" s="666"/>
      <c r="U28" s="666"/>
      <c r="V28" s="666"/>
      <c r="W28" s="666"/>
      <c r="X28" s="666"/>
      <c r="Y28" s="667"/>
      <c r="Z28" s="668">
        <v>0</v>
      </c>
      <c r="AA28" s="668"/>
      <c r="AB28" s="668"/>
      <c r="AC28" s="668"/>
      <c r="AD28" s="669">
        <v>4226</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301</v>
      </c>
      <c r="CE28" s="681"/>
      <c r="CF28" s="681"/>
      <c r="CG28" s="681"/>
      <c r="CH28" s="681"/>
      <c r="CI28" s="681"/>
      <c r="CJ28" s="681"/>
      <c r="CK28" s="681"/>
      <c r="CL28" s="681"/>
      <c r="CM28" s="681"/>
      <c r="CN28" s="681"/>
      <c r="CO28" s="681"/>
      <c r="CP28" s="681"/>
      <c r="CQ28" s="682"/>
      <c r="CR28" s="665">
        <v>1031076</v>
      </c>
      <c r="CS28" s="666"/>
      <c r="CT28" s="666"/>
      <c r="CU28" s="666"/>
      <c r="CV28" s="666"/>
      <c r="CW28" s="666"/>
      <c r="CX28" s="666"/>
      <c r="CY28" s="667"/>
      <c r="CZ28" s="670">
        <v>6.9</v>
      </c>
      <c r="DA28" s="699"/>
      <c r="DB28" s="699"/>
      <c r="DC28" s="707"/>
      <c r="DD28" s="674">
        <v>1005244</v>
      </c>
      <c r="DE28" s="666"/>
      <c r="DF28" s="666"/>
      <c r="DG28" s="666"/>
      <c r="DH28" s="666"/>
      <c r="DI28" s="666"/>
      <c r="DJ28" s="666"/>
      <c r="DK28" s="667"/>
      <c r="DL28" s="674">
        <v>891299</v>
      </c>
      <c r="DM28" s="666"/>
      <c r="DN28" s="666"/>
      <c r="DO28" s="666"/>
      <c r="DP28" s="666"/>
      <c r="DQ28" s="666"/>
      <c r="DR28" s="666"/>
      <c r="DS28" s="666"/>
      <c r="DT28" s="666"/>
      <c r="DU28" s="666"/>
      <c r="DV28" s="667"/>
      <c r="DW28" s="670">
        <v>11.2</v>
      </c>
      <c r="DX28" s="699"/>
      <c r="DY28" s="699"/>
      <c r="DZ28" s="699"/>
      <c r="EA28" s="699"/>
      <c r="EB28" s="699"/>
      <c r="EC28" s="700"/>
    </row>
    <row r="29" spans="2:133" ht="11.25" customHeight="1" x14ac:dyDescent="0.15">
      <c r="B29" s="662" t="s">
        <v>302</v>
      </c>
      <c r="C29" s="663"/>
      <c r="D29" s="663"/>
      <c r="E29" s="663"/>
      <c r="F29" s="663"/>
      <c r="G29" s="663"/>
      <c r="H29" s="663"/>
      <c r="I29" s="663"/>
      <c r="J29" s="663"/>
      <c r="K29" s="663"/>
      <c r="L29" s="663"/>
      <c r="M29" s="663"/>
      <c r="N29" s="663"/>
      <c r="O29" s="663"/>
      <c r="P29" s="663"/>
      <c r="Q29" s="664"/>
      <c r="R29" s="665">
        <v>144394</v>
      </c>
      <c r="S29" s="666"/>
      <c r="T29" s="666"/>
      <c r="U29" s="666"/>
      <c r="V29" s="666"/>
      <c r="W29" s="666"/>
      <c r="X29" s="666"/>
      <c r="Y29" s="667"/>
      <c r="Z29" s="668">
        <v>0.9</v>
      </c>
      <c r="AA29" s="668"/>
      <c r="AB29" s="668"/>
      <c r="AC29" s="668"/>
      <c r="AD29" s="669" t="s">
        <v>127</v>
      </c>
      <c r="AE29" s="669"/>
      <c r="AF29" s="669"/>
      <c r="AG29" s="669"/>
      <c r="AH29" s="669"/>
      <c r="AI29" s="669"/>
      <c r="AJ29" s="669"/>
      <c r="AK29" s="669"/>
      <c r="AL29" s="670" t="s">
        <v>127</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303</v>
      </c>
      <c r="CE29" s="715"/>
      <c r="CF29" s="680" t="s">
        <v>69</v>
      </c>
      <c r="CG29" s="681"/>
      <c r="CH29" s="681"/>
      <c r="CI29" s="681"/>
      <c r="CJ29" s="681"/>
      <c r="CK29" s="681"/>
      <c r="CL29" s="681"/>
      <c r="CM29" s="681"/>
      <c r="CN29" s="681"/>
      <c r="CO29" s="681"/>
      <c r="CP29" s="681"/>
      <c r="CQ29" s="682"/>
      <c r="CR29" s="665">
        <v>1031053</v>
      </c>
      <c r="CS29" s="705"/>
      <c r="CT29" s="705"/>
      <c r="CU29" s="705"/>
      <c r="CV29" s="705"/>
      <c r="CW29" s="705"/>
      <c r="CX29" s="705"/>
      <c r="CY29" s="706"/>
      <c r="CZ29" s="670">
        <v>6.9</v>
      </c>
      <c r="DA29" s="699"/>
      <c r="DB29" s="699"/>
      <c r="DC29" s="707"/>
      <c r="DD29" s="674">
        <v>1005221</v>
      </c>
      <c r="DE29" s="705"/>
      <c r="DF29" s="705"/>
      <c r="DG29" s="705"/>
      <c r="DH29" s="705"/>
      <c r="DI29" s="705"/>
      <c r="DJ29" s="705"/>
      <c r="DK29" s="706"/>
      <c r="DL29" s="674">
        <v>891276</v>
      </c>
      <c r="DM29" s="705"/>
      <c r="DN29" s="705"/>
      <c r="DO29" s="705"/>
      <c r="DP29" s="705"/>
      <c r="DQ29" s="705"/>
      <c r="DR29" s="705"/>
      <c r="DS29" s="705"/>
      <c r="DT29" s="705"/>
      <c r="DU29" s="705"/>
      <c r="DV29" s="706"/>
      <c r="DW29" s="670">
        <v>11.2</v>
      </c>
      <c r="DX29" s="699"/>
      <c r="DY29" s="699"/>
      <c r="DZ29" s="699"/>
      <c r="EA29" s="699"/>
      <c r="EB29" s="699"/>
      <c r="EC29" s="700"/>
    </row>
    <row r="30" spans="2:133" ht="11.25" customHeight="1" x14ac:dyDescent="0.15">
      <c r="B30" s="662" t="s">
        <v>304</v>
      </c>
      <c r="C30" s="663"/>
      <c r="D30" s="663"/>
      <c r="E30" s="663"/>
      <c r="F30" s="663"/>
      <c r="G30" s="663"/>
      <c r="H30" s="663"/>
      <c r="I30" s="663"/>
      <c r="J30" s="663"/>
      <c r="K30" s="663"/>
      <c r="L30" s="663"/>
      <c r="M30" s="663"/>
      <c r="N30" s="663"/>
      <c r="O30" s="663"/>
      <c r="P30" s="663"/>
      <c r="Q30" s="664"/>
      <c r="R30" s="665">
        <v>232509</v>
      </c>
      <c r="S30" s="666"/>
      <c r="T30" s="666"/>
      <c r="U30" s="666"/>
      <c r="V30" s="666"/>
      <c r="W30" s="666"/>
      <c r="X30" s="666"/>
      <c r="Y30" s="667"/>
      <c r="Z30" s="668">
        <v>1.5</v>
      </c>
      <c r="AA30" s="668"/>
      <c r="AB30" s="668"/>
      <c r="AC30" s="668"/>
      <c r="AD30" s="669" t="s">
        <v>127</v>
      </c>
      <c r="AE30" s="669"/>
      <c r="AF30" s="669"/>
      <c r="AG30" s="669"/>
      <c r="AH30" s="669"/>
      <c r="AI30" s="669"/>
      <c r="AJ30" s="669"/>
      <c r="AK30" s="669"/>
      <c r="AL30" s="670" t="s">
        <v>127</v>
      </c>
      <c r="AM30" s="671"/>
      <c r="AN30" s="671"/>
      <c r="AO30" s="672"/>
      <c r="AP30" s="644" t="s">
        <v>222</v>
      </c>
      <c r="AQ30" s="645"/>
      <c r="AR30" s="645"/>
      <c r="AS30" s="645"/>
      <c r="AT30" s="645"/>
      <c r="AU30" s="645"/>
      <c r="AV30" s="645"/>
      <c r="AW30" s="645"/>
      <c r="AX30" s="645"/>
      <c r="AY30" s="645"/>
      <c r="AZ30" s="645"/>
      <c r="BA30" s="645"/>
      <c r="BB30" s="645"/>
      <c r="BC30" s="645"/>
      <c r="BD30" s="645"/>
      <c r="BE30" s="645"/>
      <c r="BF30" s="646"/>
      <c r="BG30" s="644" t="s">
        <v>305</v>
      </c>
      <c r="BH30" s="712"/>
      <c r="BI30" s="712"/>
      <c r="BJ30" s="712"/>
      <c r="BK30" s="712"/>
      <c r="BL30" s="712"/>
      <c r="BM30" s="712"/>
      <c r="BN30" s="712"/>
      <c r="BO30" s="712"/>
      <c r="BP30" s="712"/>
      <c r="BQ30" s="713"/>
      <c r="BR30" s="644" t="s">
        <v>306</v>
      </c>
      <c r="BS30" s="712"/>
      <c r="BT30" s="712"/>
      <c r="BU30" s="712"/>
      <c r="BV30" s="712"/>
      <c r="BW30" s="712"/>
      <c r="BX30" s="712"/>
      <c r="BY30" s="712"/>
      <c r="BZ30" s="712"/>
      <c r="CA30" s="712"/>
      <c r="CB30" s="713"/>
      <c r="CD30" s="716"/>
      <c r="CE30" s="717"/>
      <c r="CF30" s="680" t="s">
        <v>307</v>
      </c>
      <c r="CG30" s="681"/>
      <c r="CH30" s="681"/>
      <c r="CI30" s="681"/>
      <c r="CJ30" s="681"/>
      <c r="CK30" s="681"/>
      <c r="CL30" s="681"/>
      <c r="CM30" s="681"/>
      <c r="CN30" s="681"/>
      <c r="CO30" s="681"/>
      <c r="CP30" s="681"/>
      <c r="CQ30" s="682"/>
      <c r="CR30" s="665">
        <v>989573</v>
      </c>
      <c r="CS30" s="666"/>
      <c r="CT30" s="666"/>
      <c r="CU30" s="666"/>
      <c r="CV30" s="666"/>
      <c r="CW30" s="666"/>
      <c r="CX30" s="666"/>
      <c r="CY30" s="667"/>
      <c r="CZ30" s="670">
        <v>6.6</v>
      </c>
      <c r="DA30" s="699"/>
      <c r="DB30" s="699"/>
      <c r="DC30" s="707"/>
      <c r="DD30" s="674">
        <v>964879</v>
      </c>
      <c r="DE30" s="666"/>
      <c r="DF30" s="666"/>
      <c r="DG30" s="666"/>
      <c r="DH30" s="666"/>
      <c r="DI30" s="666"/>
      <c r="DJ30" s="666"/>
      <c r="DK30" s="667"/>
      <c r="DL30" s="674">
        <v>850934</v>
      </c>
      <c r="DM30" s="666"/>
      <c r="DN30" s="666"/>
      <c r="DO30" s="666"/>
      <c r="DP30" s="666"/>
      <c r="DQ30" s="666"/>
      <c r="DR30" s="666"/>
      <c r="DS30" s="666"/>
      <c r="DT30" s="666"/>
      <c r="DU30" s="666"/>
      <c r="DV30" s="667"/>
      <c r="DW30" s="670">
        <v>10.7</v>
      </c>
      <c r="DX30" s="699"/>
      <c r="DY30" s="699"/>
      <c r="DZ30" s="699"/>
      <c r="EA30" s="699"/>
      <c r="EB30" s="699"/>
      <c r="EC30" s="700"/>
    </row>
    <row r="31" spans="2:133" ht="11.25" customHeight="1" x14ac:dyDescent="0.15">
      <c r="B31" s="662" t="s">
        <v>308</v>
      </c>
      <c r="C31" s="663"/>
      <c r="D31" s="663"/>
      <c r="E31" s="663"/>
      <c r="F31" s="663"/>
      <c r="G31" s="663"/>
      <c r="H31" s="663"/>
      <c r="I31" s="663"/>
      <c r="J31" s="663"/>
      <c r="K31" s="663"/>
      <c r="L31" s="663"/>
      <c r="M31" s="663"/>
      <c r="N31" s="663"/>
      <c r="O31" s="663"/>
      <c r="P31" s="663"/>
      <c r="Q31" s="664"/>
      <c r="R31" s="665">
        <v>56776</v>
      </c>
      <c r="S31" s="666"/>
      <c r="T31" s="666"/>
      <c r="U31" s="666"/>
      <c r="V31" s="666"/>
      <c r="W31" s="666"/>
      <c r="X31" s="666"/>
      <c r="Y31" s="667"/>
      <c r="Z31" s="668">
        <v>0.4</v>
      </c>
      <c r="AA31" s="668"/>
      <c r="AB31" s="668"/>
      <c r="AC31" s="668"/>
      <c r="AD31" s="669" t="s">
        <v>127</v>
      </c>
      <c r="AE31" s="669"/>
      <c r="AF31" s="669"/>
      <c r="AG31" s="669"/>
      <c r="AH31" s="669"/>
      <c r="AI31" s="669"/>
      <c r="AJ31" s="669"/>
      <c r="AK31" s="669"/>
      <c r="AL31" s="670" t="s">
        <v>127</v>
      </c>
      <c r="AM31" s="671"/>
      <c r="AN31" s="671"/>
      <c r="AO31" s="672"/>
      <c r="AP31" s="725" t="s">
        <v>309</v>
      </c>
      <c r="AQ31" s="726"/>
      <c r="AR31" s="726"/>
      <c r="AS31" s="726"/>
      <c r="AT31" s="731" t="s">
        <v>310</v>
      </c>
      <c r="AU31" s="360"/>
      <c r="AV31" s="360"/>
      <c r="AW31" s="360"/>
      <c r="AX31" s="651" t="s">
        <v>187</v>
      </c>
      <c r="AY31" s="652"/>
      <c r="AZ31" s="652"/>
      <c r="BA31" s="652"/>
      <c r="BB31" s="652"/>
      <c r="BC31" s="652"/>
      <c r="BD31" s="652"/>
      <c r="BE31" s="652"/>
      <c r="BF31" s="653"/>
      <c r="BG31" s="724">
        <v>99.8</v>
      </c>
      <c r="BH31" s="720"/>
      <c r="BI31" s="720"/>
      <c r="BJ31" s="720"/>
      <c r="BK31" s="720"/>
      <c r="BL31" s="720"/>
      <c r="BM31" s="660">
        <v>99.2</v>
      </c>
      <c r="BN31" s="720"/>
      <c r="BO31" s="720"/>
      <c r="BP31" s="720"/>
      <c r="BQ31" s="721"/>
      <c r="BR31" s="724">
        <v>99.7</v>
      </c>
      <c r="BS31" s="720"/>
      <c r="BT31" s="720"/>
      <c r="BU31" s="720"/>
      <c r="BV31" s="720"/>
      <c r="BW31" s="720"/>
      <c r="BX31" s="660">
        <v>99.2</v>
      </c>
      <c r="BY31" s="720"/>
      <c r="BZ31" s="720"/>
      <c r="CA31" s="720"/>
      <c r="CB31" s="721"/>
      <c r="CD31" s="716"/>
      <c r="CE31" s="717"/>
      <c r="CF31" s="680" t="s">
        <v>311</v>
      </c>
      <c r="CG31" s="681"/>
      <c r="CH31" s="681"/>
      <c r="CI31" s="681"/>
      <c r="CJ31" s="681"/>
      <c r="CK31" s="681"/>
      <c r="CL31" s="681"/>
      <c r="CM31" s="681"/>
      <c r="CN31" s="681"/>
      <c r="CO31" s="681"/>
      <c r="CP31" s="681"/>
      <c r="CQ31" s="682"/>
      <c r="CR31" s="665">
        <v>41480</v>
      </c>
      <c r="CS31" s="705"/>
      <c r="CT31" s="705"/>
      <c r="CU31" s="705"/>
      <c r="CV31" s="705"/>
      <c r="CW31" s="705"/>
      <c r="CX31" s="705"/>
      <c r="CY31" s="706"/>
      <c r="CZ31" s="670">
        <v>0.3</v>
      </c>
      <c r="DA31" s="699"/>
      <c r="DB31" s="699"/>
      <c r="DC31" s="707"/>
      <c r="DD31" s="674">
        <v>40342</v>
      </c>
      <c r="DE31" s="705"/>
      <c r="DF31" s="705"/>
      <c r="DG31" s="705"/>
      <c r="DH31" s="705"/>
      <c r="DI31" s="705"/>
      <c r="DJ31" s="705"/>
      <c r="DK31" s="706"/>
      <c r="DL31" s="674">
        <v>40342</v>
      </c>
      <c r="DM31" s="705"/>
      <c r="DN31" s="705"/>
      <c r="DO31" s="705"/>
      <c r="DP31" s="705"/>
      <c r="DQ31" s="705"/>
      <c r="DR31" s="705"/>
      <c r="DS31" s="705"/>
      <c r="DT31" s="705"/>
      <c r="DU31" s="705"/>
      <c r="DV31" s="706"/>
      <c r="DW31" s="670">
        <v>0.5</v>
      </c>
      <c r="DX31" s="699"/>
      <c r="DY31" s="699"/>
      <c r="DZ31" s="699"/>
      <c r="EA31" s="699"/>
      <c r="EB31" s="699"/>
      <c r="EC31" s="700"/>
    </row>
    <row r="32" spans="2:133" ht="11.25" customHeight="1" x14ac:dyDescent="0.15">
      <c r="B32" s="662" t="s">
        <v>312</v>
      </c>
      <c r="C32" s="663"/>
      <c r="D32" s="663"/>
      <c r="E32" s="663"/>
      <c r="F32" s="663"/>
      <c r="G32" s="663"/>
      <c r="H32" s="663"/>
      <c r="I32" s="663"/>
      <c r="J32" s="663"/>
      <c r="K32" s="663"/>
      <c r="L32" s="663"/>
      <c r="M32" s="663"/>
      <c r="N32" s="663"/>
      <c r="O32" s="663"/>
      <c r="P32" s="663"/>
      <c r="Q32" s="664"/>
      <c r="R32" s="665">
        <v>2320024</v>
      </c>
      <c r="S32" s="666"/>
      <c r="T32" s="666"/>
      <c r="U32" s="666"/>
      <c r="V32" s="666"/>
      <c r="W32" s="666"/>
      <c r="X32" s="666"/>
      <c r="Y32" s="667"/>
      <c r="Z32" s="668">
        <v>14.8</v>
      </c>
      <c r="AA32" s="668"/>
      <c r="AB32" s="668"/>
      <c r="AC32" s="668"/>
      <c r="AD32" s="669" t="s">
        <v>127</v>
      </c>
      <c r="AE32" s="669"/>
      <c r="AF32" s="669"/>
      <c r="AG32" s="669"/>
      <c r="AH32" s="669"/>
      <c r="AI32" s="669"/>
      <c r="AJ32" s="669"/>
      <c r="AK32" s="669"/>
      <c r="AL32" s="670" t="s">
        <v>127</v>
      </c>
      <c r="AM32" s="671"/>
      <c r="AN32" s="671"/>
      <c r="AO32" s="672"/>
      <c r="AP32" s="727"/>
      <c r="AQ32" s="728"/>
      <c r="AR32" s="728"/>
      <c r="AS32" s="728"/>
      <c r="AT32" s="732"/>
      <c r="AU32" s="361" t="s">
        <v>313</v>
      </c>
      <c r="AV32" s="361"/>
      <c r="AW32" s="361"/>
      <c r="AX32" s="662" t="s">
        <v>314</v>
      </c>
      <c r="AY32" s="663"/>
      <c r="AZ32" s="663"/>
      <c r="BA32" s="663"/>
      <c r="BB32" s="663"/>
      <c r="BC32" s="663"/>
      <c r="BD32" s="663"/>
      <c r="BE32" s="663"/>
      <c r="BF32" s="664"/>
      <c r="BG32" s="734">
        <v>99.6</v>
      </c>
      <c r="BH32" s="705"/>
      <c r="BI32" s="705"/>
      <c r="BJ32" s="705"/>
      <c r="BK32" s="705"/>
      <c r="BL32" s="705"/>
      <c r="BM32" s="671">
        <v>98.9</v>
      </c>
      <c r="BN32" s="722"/>
      <c r="BO32" s="722"/>
      <c r="BP32" s="722"/>
      <c r="BQ32" s="723"/>
      <c r="BR32" s="734">
        <v>99.6</v>
      </c>
      <c r="BS32" s="705"/>
      <c r="BT32" s="705"/>
      <c r="BU32" s="705"/>
      <c r="BV32" s="705"/>
      <c r="BW32" s="705"/>
      <c r="BX32" s="671">
        <v>98.9</v>
      </c>
      <c r="BY32" s="722"/>
      <c r="BZ32" s="722"/>
      <c r="CA32" s="722"/>
      <c r="CB32" s="723"/>
      <c r="CD32" s="718"/>
      <c r="CE32" s="719"/>
      <c r="CF32" s="680" t="s">
        <v>315</v>
      </c>
      <c r="CG32" s="681"/>
      <c r="CH32" s="681"/>
      <c r="CI32" s="681"/>
      <c r="CJ32" s="681"/>
      <c r="CK32" s="681"/>
      <c r="CL32" s="681"/>
      <c r="CM32" s="681"/>
      <c r="CN32" s="681"/>
      <c r="CO32" s="681"/>
      <c r="CP32" s="681"/>
      <c r="CQ32" s="682"/>
      <c r="CR32" s="665">
        <v>23</v>
      </c>
      <c r="CS32" s="666"/>
      <c r="CT32" s="666"/>
      <c r="CU32" s="666"/>
      <c r="CV32" s="666"/>
      <c r="CW32" s="666"/>
      <c r="CX32" s="666"/>
      <c r="CY32" s="667"/>
      <c r="CZ32" s="670">
        <v>0</v>
      </c>
      <c r="DA32" s="699"/>
      <c r="DB32" s="699"/>
      <c r="DC32" s="707"/>
      <c r="DD32" s="674">
        <v>23</v>
      </c>
      <c r="DE32" s="666"/>
      <c r="DF32" s="666"/>
      <c r="DG32" s="666"/>
      <c r="DH32" s="666"/>
      <c r="DI32" s="666"/>
      <c r="DJ32" s="666"/>
      <c r="DK32" s="667"/>
      <c r="DL32" s="674">
        <v>23</v>
      </c>
      <c r="DM32" s="666"/>
      <c r="DN32" s="666"/>
      <c r="DO32" s="666"/>
      <c r="DP32" s="666"/>
      <c r="DQ32" s="666"/>
      <c r="DR32" s="666"/>
      <c r="DS32" s="666"/>
      <c r="DT32" s="666"/>
      <c r="DU32" s="666"/>
      <c r="DV32" s="667"/>
      <c r="DW32" s="670">
        <v>0</v>
      </c>
      <c r="DX32" s="699"/>
      <c r="DY32" s="699"/>
      <c r="DZ32" s="699"/>
      <c r="EA32" s="699"/>
      <c r="EB32" s="699"/>
      <c r="EC32" s="700"/>
    </row>
    <row r="33" spans="2:133" ht="11.25" customHeight="1" x14ac:dyDescent="0.15">
      <c r="B33" s="701" t="s">
        <v>316</v>
      </c>
      <c r="C33" s="702"/>
      <c r="D33" s="702"/>
      <c r="E33" s="702"/>
      <c r="F33" s="702"/>
      <c r="G33" s="702"/>
      <c r="H33" s="702"/>
      <c r="I33" s="702"/>
      <c r="J33" s="702"/>
      <c r="K33" s="702"/>
      <c r="L33" s="702"/>
      <c r="M33" s="702"/>
      <c r="N33" s="702"/>
      <c r="O33" s="702"/>
      <c r="P33" s="702"/>
      <c r="Q33" s="703"/>
      <c r="R33" s="665" t="s">
        <v>127</v>
      </c>
      <c r="S33" s="666"/>
      <c r="T33" s="666"/>
      <c r="U33" s="666"/>
      <c r="V33" s="666"/>
      <c r="W33" s="666"/>
      <c r="X33" s="666"/>
      <c r="Y33" s="667"/>
      <c r="Z33" s="668" t="s">
        <v>127</v>
      </c>
      <c r="AA33" s="668"/>
      <c r="AB33" s="668"/>
      <c r="AC33" s="668"/>
      <c r="AD33" s="669" t="s">
        <v>127</v>
      </c>
      <c r="AE33" s="669"/>
      <c r="AF33" s="669"/>
      <c r="AG33" s="669"/>
      <c r="AH33" s="669"/>
      <c r="AI33" s="669"/>
      <c r="AJ33" s="669"/>
      <c r="AK33" s="669"/>
      <c r="AL33" s="670" t="s">
        <v>127</v>
      </c>
      <c r="AM33" s="671"/>
      <c r="AN33" s="671"/>
      <c r="AO33" s="672"/>
      <c r="AP33" s="729"/>
      <c r="AQ33" s="730"/>
      <c r="AR33" s="730"/>
      <c r="AS33" s="730"/>
      <c r="AT33" s="733"/>
      <c r="AU33" s="362"/>
      <c r="AV33" s="362"/>
      <c r="AW33" s="362"/>
      <c r="AX33" s="709" t="s">
        <v>317</v>
      </c>
      <c r="AY33" s="710"/>
      <c r="AZ33" s="710"/>
      <c r="BA33" s="710"/>
      <c r="BB33" s="710"/>
      <c r="BC33" s="710"/>
      <c r="BD33" s="710"/>
      <c r="BE33" s="710"/>
      <c r="BF33" s="711"/>
      <c r="BG33" s="735">
        <v>99.9</v>
      </c>
      <c r="BH33" s="736"/>
      <c r="BI33" s="736"/>
      <c r="BJ33" s="736"/>
      <c r="BK33" s="736"/>
      <c r="BL33" s="736"/>
      <c r="BM33" s="737">
        <v>99.5</v>
      </c>
      <c r="BN33" s="736"/>
      <c r="BO33" s="736"/>
      <c r="BP33" s="736"/>
      <c r="BQ33" s="738"/>
      <c r="BR33" s="735">
        <v>99.8</v>
      </c>
      <c r="BS33" s="736"/>
      <c r="BT33" s="736"/>
      <c r="BU33" s="736"/>
      <c r="BV33" s="736"/>
      <c r="BW33" s="736"/>
      <c r="BX33" s="737">
        <v>99.4</v>
      </c>
      <c r="BY33" s="736"/>
      <c r="BZ33" s="736"/>
      <c r="CA33" s="736"/>
      <c r="CB33" s="738"/>
      <c r="CD33" s="680" t="s">
        <v>318</v>
      </c>
      <c r="CE33" s="681"/>
      <c r="CF33" s="681"/>
      <c r="CG33" s="681"/>
      <c r="CH33" s="681"/>
      <c r="CI33" s="681"/>
      <c r="CJ33" s="681"/>
      <c r="CK33" s="681"/>
      <c r="CL33" s="681"/>
      <c r="CM33" s="681"/>
      <c r="CN33" s="681"/>
      <c r="CO33" s="681"/>
      <c r="CP33" s="681"/>
      <c r="CQ33" s="682"/>
      <c r="CR33" s="665">
        <v>6719068</v>
      </c>
      <c r="CS33" s="705"/>
      <c r="CT33" s="705"/>
      <c r="CU33" s="705"/>
      <c r="CV33" s="705"/>
      <c r="CW33" s="705"/>
      <c r="CX33" s="705"/>
      <c r="CY33" s="706"/>
      <c r="CZ33" s="670">
        <v>44.6</v>
      </c>
      <c r="DA33" s="699"/>
      <c r="DB33" s="699"/>
      <c r="DC33" s="707"/>
      <c r="DD33" s="674">
        <v>4913610</v>
      </c>
      <c r="DE33" s="705"/>
      <c r="DF33" s="705"/>
      <c r="DG33" s="705"/>
      <c r="DH33" s="705"/>
      <c r="DI33" s="705"/>
      <c r="DJ33" s="705"/>
      <c r="DK33" s="706"/>
      <c r="DL33" s="674">
        <v>3540700</v>
      </c>
      <c r="DM33" s="705"/>
      <c r="DN33" s="705"/>
      <c r="DO33" s="705"/>
      <c r="DP33" s="705"/>
      <c r="DQ33" s="705"/>
      <c r="DR33" s="705"/>
      <c r="DS33" s="705"/>
      <c r="DT33" s="705"/>
      <c r="DU33" s="705"/>
      <c r="DV33" s="706"/>
      <c r="DW33" s="670">
        <v>44.4</v>
      </c>
      <c r="DX33" s="699"/>
      <c r="DY33" s="699"/>
      <c r="DZ33" s="699"/>
      <c r="EA33" s="699"/>
      <c r="EB33" s="699"/>
      <c r="EC33" s="700"/>
    </row>
    <row r="34" spans="2:133" ht="11.25" customHeight="1" x14ac:dyDescent="0.15">
      <c r="B34" s="662" t="s">
        <v>319</v>
      </c>
      <c r="C34" s="663"/>
      <c r="D34" s="663"/>
      <c r="E34" s="663"/>
      <c r="F34" s="663"/>
      <c r="G34" s="663"/>
      <c r="H34" s="663"/>
      <c r="I34" s="663"/>
      <c r="J34" s="663"/>
      <c r="K34" s="663"/>
      <c r="L34" s="663"/>
      <c r="M34" s="663"/>
      <c r="N34" s="663"/>
      <c r="O34" s="663"/>
      <c r="P34" s="663"/>
      <c r="Q34" s="664"/>
      <c r="R34" s="665">
        <v>1045637</v>
      </c>
      <c r="S34" s="666"/>
      <c r="T34" s="666"/>
      <c r="U34" s="666"/>
      <c r="V34" s="666"/>
      <c r="W34" s="666"/>
      <c r="X34" s="666"/>
      <c r="Y34" s="667"/>
      <c r="Z34" s="668">
        <v>6.7</v>
      </c>
      <c r="AA34" s="668"/>
      <c r="AB34" s="668"/>
      <c r="AC34" s="668"/>
      <c r="AD34" s="669" t="s">
        <v>127</v>
      </c>
      <c r="AE34" s="669"/>
      <c r="AF34" s="669"/>
      <c r="AG34" s="669"/>
      <c r="AH34" s="669"/>
      <c r="AI34" s="669"/>
      <c r="AJ34" s="669"/>
      <c r="AK34" s="669"/>
      <c r="AL34" s="670" t="s">
        <v>127</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320</v>
      </c>
      <c r="CE34" s="681"/>
      <c r="CF34" s="681"/>
      <c r="CG34" s="681"/>
      <c r="CH34" s="681"/>
      <c r="CI34" s="681"/>
      <c r="CJ34" s="681"/>
      <c r="CK34" s="681"/>
      <c r="CL34" s="681"/>
      <c r="CM34" s="681"/>
      <c r="CN34" s="681"/>
      <c r="CO34" s="681"/>
      <c r="CP34" s="681"/>
      <c r="CQ34" s="682"/>
      <c r="CR34" s="665">
        <v>2148244</v>
      </c>
      <c r="CS34" s="666"/>
      <c r="CT34" s="666"/>
      <c r="CU34" s="666"/>
      <c r="CV34" s="666"/>
      <c r="CW34" s="666"/>
      <c r="CX34" s="666"/>
      <c r="CY34" s="667"/>
      <c r="CZ34" s="670">
        <v>14.3</v>
      </c>
      <c r="DA34" s="699"/>
      <c r="DB34" s="699"/>
      <c r="DC34" s="707"/>
      <c r="DD34" s="674">
        <v>1543249</v>
      </c>
      <c r="DE34" s="666"/>
      <c r="DF34" s="666"/>
      <c r="DG34" s="666"/>
      <c r="DH34" s="666"/>
      <c r="DI34" s="666"/>
      <c r="DJ34" s="666"/>
      <c r="DK34" s="667"/>
      <c r="DL34" s="674">
        <v>1318768</v>
      </c>
      <c r="DM34" s="666"/>
      <c r="DN34" s="666"/>
      <c r="DO34" s="666"/>
      <c r="DP34" s="666"/>
      <c r="DQ34" s="666"/>
      <c r="DR34" s="666"/>
      <c r="DS34" s="666"/>
      <c r="DT34" s="666"/>
      <c r="DU34" s="666"/>
      <c r="DV34" s="667"/>
      <c r="DW34" s="670">
        <v>16.5</v>
      </c>
      <c r="DX34" s="699"/>
      <c r="DY34" s="699"/>
      <c r="DZ34" s="699"/>
      <c r="EA34" s="699"/>
      <c r="EB34" s="699"/>
      <c r="EC34" s="700"/>
    </row>
    <row r="35" spans="2:133" ht="11.25" customHeight="1" x14ac:dyDescent="0.15">
      <c r="B35" s="662" t="s">
        <v>321</v>
      </c>
      <c r="C35" s="663"/>
      <c r="D35" s="663"/>
      <c r="E35" s="663"/>
      <c r="F35" s="663"/>
      <c r="G35" s="663"/>
      <c r="H35" s="663"/>
      <c r="I35" s="663"/>
      <c r="J35" s="663"/>
      <c r="K35" s="663"/>
      <c r="L35" s="663"/>
      <c r="M35" s="663"/>
      <c r="N35" s="663"/>
      <c r="O35" s="663"/>
      <c r="P35" s="663"/>
      <c r="Q35" s="664"/>
      <c r="R35" s="665">
        <v>61544</v>
      </c>
      <c r="S35" s="666"/>
      <c r="T35" s="666"/>
      <c r="U35" s="666"/>
      <c r="V35" s="666"/>
      <c r="W35" s="666"/>
      <c r="X35" s="666"/>
      <c r="Y35" s="667"/>
      <c r="Z35" s="668">
        <v>0.4</v>
      </c>
      <c r="AA35" s="668"/>
      <c r="AB35" s="668"/>
      <c r="AC35" s="668"/>
      <c r="AD35" s="669">
        <v>3112</v>
      </c>
      <c r="AE35" s="669"/>
      <c r="AF35" s="669"/>
      <c r="AG35" s="669"/>
      <c r="AH35" s="669"/>
      <c r="AI35" s="669"/>
      <c r="AJ35" s="669"/>
      <c r="AK35" s="669"/>
      <c r="AL35" s="670">
        <v>0</v>
      </c>
      <c r="AM35" s="671"/>
      <c r="AN35" s="671"/>
      <c r="AO35" s="672"/>
      <c r="AP35" s="218"/>
      <c r="AQ35" s="644" t="s">
        <v>322</v>
      </c>
      <c r="AR35" s="645"/>
      <c r="AS35" s="645"/>
      <c r="AT35" s="645"/>
      <c r="AU35" s="645"/>
      <c r="AV35" s="645"/>
      <c r="AW35" s="645"/>
      <c r="AX35" s="645"/>
      <c r="AY35" s="645"/>
      <c r="AZ35" s="645"/>
      <c r="BA35" s="645"/>
      <c r="BB35" s="645"/>
      <c r="BC35" s="645"/>
      <c r="BD35" s="645"/>
      <c r="BE35" s="645"/>
      <c r="BF35" s="646"/>
      <c r="BG35" s="644" t="s">
        <v>323</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324</v>
      </c>
      <c r="CE35" s="681"/>
      <c r="CF35" s="681"/>
      <c r="CG35" s="681"/>
      <c r="CH35" s="681"/>
      <c r="CI35" s="681"/>
      <c r="CJ35" s="681"/>
      <c r="CK35" s="681"/>
      <c r="CL35" s="681"/>
      <c r="CM35" s="681"/>
      <c r="CN35" s="681"/>
      <c r="CO35" s="681"/>
      <c r="CP35" s="681"/>
      <c r="CQ35" s="682"/>
      <c r="CR35" s="665">
        <v>504688</v>
      </c>
      <c r="CS35" s="705"/>
      <c r="CT35" s="705"/>
      <c r="CU35" s="705"/>
      <c r="CV35" s="705"/>
      <c r="CW35" s="705"/>
      <c r="CX35" s="705"/>
      <c r="CY35" s="706"/>
      <c r="CZ35" s="670">
        <v>3.4</v>
      </c>
      <c r="DA35" s="699"/>
      <c r="DB35" s="699"/>
      <c r="DC35" s="707"/>
      <c r="DD35" s="674">
        <v>454967</v>
      </c>
      <c r="DE35" s="705"/>
      <c r="DF35" s="705"/>
      <c r="DG35" s="705"/>
      <c r="DH35" s="705"/>
      <c r="DI35" s="705"/>
      <c r="DJ35" s="705"/>
      <c r="DK35" s="706"/>
      <c r="DL35" s="674">
        <v>370477</v>
      </c>
      <c r="DM35" s="705"/>
      <c r="DN35" s="705"/>
      <c r="DO35" s="705"/>
      <c r="DP35" s="705"/>
      <c r="DQ35" s="705"/>
      <c r="DR35" s="705"/>
      <c r="DS35" s="705"/>
      <c r="DT35" s="705"/>
      <c r="DU35" s="705"/>
      <c r="DV35" s="706"/>
      <c r="DW35" s="670">
        <v>4.5999999999999996</v>
      </c>
      <c r="DX35" s="699"/>
      <c r="DY35" s="699"/>
      <c r="DZ35" s="699"/>
      <c r="EA35" s="699"/>
      <c r="EB35" s="699"/>
      <c r="EC35" s="700"/>
    </row>
    <row r="36" spans="2:133" ht="11.25" customHeight="1" x14ac:dyDescent="0.15">
      <c r="B36" s="662" t="s">
        <v>325</v>
      </c>
      <c r="C36" s="663"/>
      <c r="D36" s="663"/>
      <c r="E36" s="663"/>
      <c r="F36" s="663"/>
      <c r="G36" s="663"/>
      <c r="H36" s="663"/>
      <c r="I36" s="663"/>
      <c r="J36" s="663"/>
      <c r="K36" s="663"/>
      <c r="L36" s="663"/>
      <c r="M36" s="663"/>
      <c r="N36" s="663"/>
      <c r="O36" s="663"/>
      <c r="P36" s="663"/>
      <c r="Q36" s="664"/>
      <c r="R36" s="665">
        <v>116761</v>
      </c>
      <c r="S36" s="666"/>
      <c r="T36" s="666"/>
      <c r="U36" s="666"/>
      <c r="V36" s="666"/>
      <c r="W36" s="666"/>
      <c r="X36" s="666"/>
      <c r="Y36" s="667"/>
      <c r="Z36" s="668">
        <v>0.7</v>
      </c>
      <c r="AA36" s="668"/>
      <c r="AB36" s="668"/>
      <c r="AC36" s="668"/>
      <c r="AD36" s="669" t="s">
        <v>127</v>
      </c>
      <c r="AE36" s="669"/>
      <c r="AF36" s="669"/>
      <c r="AG36" s="669"/>
      <c r="AH36" s="669"/>
      <c r="AI36" s="669"/>
      <c r="AJ36" s="669"/>
      <c r="AK36" s="669"/>
      <c r="AL36" s="670" t="s">
        <v>127</v>
      </c>
      <c r="AM36" s="671"/>
      <c r="AN36" s="671"/>
      <c r="AO36" s="672"/>
      <c r="AP36" s="218"/>
      <c r="AQ36" s="739" t="s">
        <v>326</v>
      </c>
      <c r="AR36" s="740"/>
      <c r="AS36" s="740"/>
      <c r="AT36" s="740"/>
      <c r="AU36" s="740"/>
      <c r="AV36" s="740"/>
      <c r="AW36" s="740"/>
      <c r="AX36" s="740"/>
      <c r="AY36" s="741"/>
      <c r="AZ36" s="654">
        <v>1287472</v>
      </c>
      <c r="BA36" s="655"/>
      <c r="BB36" s="655"/>
      <c r="BC36" s="655"/>
      <c r="BD36" s="655"/>
      <c r="BE36" s="655"/>
      <c r="BF36" s="742"/>
      <c r="BG36" s="676" t="s">
        <v>327</v>
      </c>
      <c r="BH36" s="677"/>
      <c r="BI36" s="677"/>
      <c r="BJ36" s="677"/>
      <c r="BK36" s="677"/>
      <c r="BL36" s="677"/>
      <c r="BM36" s="677"/>
      <c r="BN36" s="677"/>
      <c r="BO36" s="677"/>
      <c r="BP36" s="677"/>
      <c r="BQ36" s="677"/>
      <c r="BR36" s="677"/>
      <c r="BS36" s="677"/>
      <c r="BT36" s="677"/>
      <c r="BU36" s="678"/>
      <c r="BV36" s="654">
        <v>234791</v>
      </c>
      <c r="BW36" s="655"/>
      <c r="BX36" s="655"/>
      <c r="BY36" s="655"/>
      <c r="BZ36" s="655"/>
      <c r="CA36" s="655"/>
      <c r="CB36" s="742"/>
      <c r="CD36" s="680" t="s">
        <v>328</v>
      </c>
      <c r="CE36" s="681"/>
      <c r="CF36" s="681"/>
      <c r="CG36" s="681"/>
      <c r="CH36" s="681"/>
      <c r="CI36" s="681"/>
      <c r="CJ36" s="681"/>
      <c r="CK36" s="681"/>
      <c r="CL36" s="681"/>
      <c r="CM36" s="681"/>
      <c r="CN36" s="681"/>
      <c r="CO36" s="681"/>
      <c r="CP36" s="681"/>
      <c r="CQ36" s="682"/>
      <c r="CR36" s="665">
        <v>2323882</v>
      </c>
      <c r="CS36" s="666"/>
      <c r="CT36" s="666"/>
      <c r="CU36" s="666"/>
      <c r="CV36" s="666"/>
      <c r="CW36" s="666"/>
      <c r="CX36" s="666"/>
      <c r="CY36" s="667"/>
      <c r="CZ36" s="670">
        <v>15.4</v>
      </c>
      <c r="DA36" s="699"/>
      <c r="DB36" s="699"/>
      <c r="DC36" s="707"/>
      <c r="DD36" s="674">
        <v>1859781</v>
      </c>
      <c r="DE36" s="666"/>
      <c r="DF36" s="666"/>
      <c r="DG36" s="666"/>
      <c r="DH36" s="666"/>
      <c r="DI36" s="666"/>
      <c r="DJ36" s="666"/>
      <c r="DK36" s="667"/>
      <c r="DL36" s="674">
        <v>1329287</v>
      </c>
      <c r="DM36" s="666"/>
      <c r="DN36" s="666"/>
      <c r="DO36" s="666"/>
      <c r="DP36" s="666"/>
      <c r="DQ36" s="666"/>
      <c r="DR36" s="666"/>
      <c r="DS36" s="666"/>
      <c r="DT36" s="666"/>
      <c r="DU36" s="666"/>
      <c r="DV36" s="667"/>
      <c r="DW36" s="670">
        <v>16.7</v>
      </c>
      <c r="DX36" s="699"/>
      <c r="DY36" s="699"/>
      <c r="DZ36" s="699"/>
      <c r="EA36" s="699"/>
      <c r="EB36" s="699"/>
      <c r="EC36" s="700"/>
    </row>
    <row r="37" spans="2:133" ht="11.25" customHeight="1" x14ac:dyDescent="0.15">
      <c r="B37" s="662" t="s">
        <v>329</v>
      </c>
      <c r="C37" s="663"/>
      <c r="D37" s="663"/>
      <c r="E37" s="663"/>
      <c r="F37" s="663"/>
      <c r="G37" s="663"/>
      <c r="H37" s="663"/>
      <c r="I37" s="663"/>
      <c r="J37" s="663"/>
      <c r="K37" s="663"/>
      <c r="L37" s="663"/>
      <c r="M37" s="663"/>
      <c r="N37" s="663"/>
      <c r="O37" s="663"/>
      <c r="P37" s="663"/>
      <c r="Q37" s="664"/>
      <c r="R37" s="665">
        <v>566457</v>
      </c>
      <c r="S37" s="666"/>
      <c r="T37" s="666"/>
      <c r="U37" s="666"/>
      <c r="V37" s="666"/>
      <c r="W37" s="666"/>
      <c r="X37" s="666"/>
      <c r="Y37" s="667"/>
      <c r="Z37" s="668">
        <v>3.6</v>
      </c>
      <c r="AA37" s="668"/>
      <c r="AB37" s="668"/>
      <c r="AC37" s="668"/>
      <c r="AD37" s="669" t="s">
        <v>127</v>
      </c>
      <c r="AE37" s="669"/>
      <c r="AF37" s="669"/>
      <c r="AG37" s="669"/>
      <c r="AH37" s="669"/>
      <c r="AI37" s="669"/>
      <c r="AJ37" s="669"/>
      <c r="AK37" s="669"/>
      <c r="AL37" s="670" t="s">
        <v>127</v>
      </c>
      <c r="AM37" s="671"/>
      <c r="AN37" s="671"/>
      <c r="AO37" s="672"/>
      <c r="AQ37" s="743" t="s">
        <v>330</v>
      </c>
      <c r="AR37" s="744"/>
      <c r="AS37" s="744"/>
      <c r="AT37" s="744"/>
      <c r="AU37" s="744"/>
      <c r="AV37" s="744"/>
      <c r="AW37" s="744"/>
      <c r="AX37" s="744"/>
      <c r="AY37" s="745"/>
      <c r="AZ37" s="665">
        <v>494011</v>
      </c>
      <c r="BA37" s="666"/>
      <c r="BB37" s="666"/>
      <c r="BC37" s="666"/>
      <c r="BD37" s="705"/>
      <c r="BE37" s="705"/>
      <c r="BF37" s="723"/>
      <c r="BG37" s="680" t="s">
        <v>331</v>
      </c>
      <c r="BH37" s="681"/>
      <c r="BI37" s="681"/>
      <c r="BJ37" s="681"/>
      <c r="BK37" s="681"/>
      <c r="BL37" s="681"/>
      <c r="BM37" s="681"/>
      <c r="BN37" s="681"/>
      <c r="BO37" s="681"/>
      <c r="BP37" s="681"/>
      <c r="BQ37" s="681"/>
      <c r="BR37" s="681"/>
      <c r="BS37" s="681"/>
      <c r="BT37" s="681"/>
      <c r="BU37" s="682"/>
      <c r="BV37" s="665">
        <v>235426</v>
      </c>
      <c r="BW37" s="666"/>
      <c r="BX37" s="666"/>
      <c r="BY37" s="666"/>
      <c r="BZ37" s="666"/>
      <c r="CA37" s="666"/>
      <c r="CB37" s="675"/>
      <c r="CD37" s="680" t="s">
        <v>332</v>
      </c>
      <c r="CE37" s="681"/>
      <c r="CF37" s="681"/>
      <c r="CG37" s="681"/>
      <c r="CH37" s="681"/>
      <c r="CI37" s="681"/>
      <c r="CJ37" s="681"/>
      <c r="CK37" s="681"/>
      <c r="CL37" s="681"/>
      <c r="CM37" s="681"/>
      <c r="CN37" s="681"/>
      <c r="CO37" s="681"/>
      <c r="CP37" s="681"/>
      <c r="CQ37" s="682"/>
      <c r="CR37" s="665">
        <v>612645</v>
      </c>
      <c r="CS37" s="705"/>
      <c r="CT37" s="705"/>
      <c r="CU37" s="705"/>
      <c r="CV37" s="705"/>
      <c r="CW37" s="705"/>
      <c r="CX37" s="705"/>
      <c r="CY37" s="706"/>
      <c r="CZ37" s="670">
        <v>4.0999999999999996</v>
      </c>
      <c r="DA37" s="699"/>
      <c r="DB37" s="699"/>
      <c r="DC37" s="707"/>
      <c r="DD37" s="674">
        <v>612614</v>
      </c>
      <c r="DE37" s="705"/>
      <c r="DF37" s="705"/>
      <c r="DG37" s="705"/>
      <c r="DH37" s="705"/>
      <c r="DI37" s="705"/>
      <c r="DJ37" s="705"/>
      <c r="DK37" s="706"/>
      <c r="DL37" s="674">
        <v>612614</v>
      </c>
      <c r="DM37" s="705"/>
      <c r="DN37" s="705"/>
      <c r="DO37" s="705"/>
      <c r="DP37" s="705"/>
      <c r="DQ37" s="705"/>
      <c r="DR37" s="705"/>
      <c r="DS37" s="705"/>
      <c r="DT37" s="705"/>
      <c r="DU37" s="705"/>
      <c r="DV37" s="706"/>
      <c r="DW37" s="670">
        <v>7.7</v>
      </c>
      <c r="DX37" s="699"/>
      <c r="DY37" s="699"/>
      <c r="DZ37" s="699"/>
      <c r="EA37" s="699"/>
      <c r="EB37" s="699"/>
      <c r="EC37" s="700"/>
    </row>
    <row r="38" spans="2:133" ht="11.25" customHeight="1" x14ac:dyDescent="0.15">
      <c r="B38" s="662" t="s">
        <v>333</v>
      </c>
      <c r="C38" s="663"/>
      <c r="D38" s="663"/>
      <c r="E38" s="663"/>
      <c r="F38" s="663"/>
      <c r="G38" s="663"/>
      <c r="H38" s="663"/>
      <c r="I38" s="663"/>
      <c r="J38" s="663"/>
      <c r="K38" s="663"/>
      <c r="L38" s="663"/>
      <c r="M38" s="663"/>
      <c r="N38" s="663"/>
      <c r="O38" s="663"/>
      <c r="P38" s="663"/>
      <c r="Q38" s="664"/>
      <c r="R38" s="665">
        <v>510480</v>
      </c>
      <c r="S38" s="666"/>
      <c r="T38" s="666"/>
      <c r="U38" s="666"/>
      <c r="V38" s="666"/>
      <c r="W38" s="666"/>
      <c r="X38" s="666"/>
      <c r="Y38" s="667"/>
      <c r="Z38" s="668">
        <v>3.2</v>
      </c>
      <c r="AA38" s="668"/>
      <c r="AB38" s="668"/>
      <c r="AC38" s="668"/>
      <c r="AD38" s="669" t="s">
        <v>127</v>
      </c>
      <c r="AE38" s="669"/>
      <c r="AF38" s="669"/>
      <c r="AG38" s="669"/>
      <c r="AH38" s="669"/>
      <c r="AI38" s="669"/>
      <c r="AJ38" s="669"/>
      <c r="AK38" s="669"/>
      <c r="AL38" s="670" t="s">
        <v>127</v>
      </c>
      <c r="AM38" s="671"/>
      <c r="AN38" s="671"/>
      <c r="AO38" s="672"/>
      <c r="AQ38" s="743" t="s">
        <v>334</v>
      </c>
      <c r="AR38" s="744"/>
      <c r="AS38" s="744"/>
      <c r="AT38" s="744"/>
      <c r="AU38" s="744"/>
      <c r="AV38" s="744"/>
      <c r="AW38" s="744"/>
      <c r="AX38" s="744"/>
      <c r="AY38" s="745"/>
      <c r="AZ38" s="665">
        <v>221117</v>
      </c>
      <c r="BA38" s="666"/>
      <c r="BB38" s="666"/>
      <c r="BC38" s="666"/>
      <c r="BD38" s="705"/>
      <c r="BE38" s="705"/>
      <c r="BF38" s="723"/>
      <c r="BG38" s="680" t="s">
        <v>335</v>
      </c>
      <c r="BH38" s="681"/>
      <c r="BI38" s="681"/>
      <c r="BJ38" s="681"/>
      <c r="BK38" s="681"/>
      <c r="BL38" s="681"/>
      <c r="BM38" s="681"/>
      <c r="BN38" s="681"/>
      <c r="BO38" s="681"/>
      <c r="BP38" s="681"/>
      <c r="BQ38" s="681"/>
      <c r="BR38" s="681"/>
      <c r="BS38" s="681"/>
      <c r="BT38" s="681"/>
      <c r="BU38" s="682"/>
      <c r="BV38" s="665">
        <v>2405</v>
      </c>
      <c r="BW38" s="666"/>
      <c r="BX38" s="666"/>
      <c r="BY38" s="666"/>
      <c r="BZ38" s="666"/>
      <c r="CA38" s="666"/>
      <c r="CB38" s="675"/>
      <c r="CD38" s="680" t="s">
        <v>336</v>
      </c>
      <c r="CE38" s="681"/>
      <c r="CF38" s="681"/>
      <c r="CG38" s="681"/>
      <c r="CH38" s="681"/>
      <c r="CI38" s="681"/>
      <c r="CJ38" s="681"/>
      <c r="CK38" s="681"/>
      <c r="CL38" s="681"/>
      <c r="CM38" s="681"/>
      <c r="CN38" s="681"/>
      <c r="CO38" s="681"/>
      <c r="CP38" s="681"/>
      <c r="CQ38" s="682"/>
      <c r="CR38" s="665">
        <v>571243</v>
      </c>
      <c r="CS38" s="666"/>
      <c r="CT38" s="666"/>
      <c r="CU38" s="666"/>
      <c r="CV38" s="666"/>
      <c r="CW38" s="666"/>
      <c r="CX38" s="666"/>
      <c r="CY38" s="667"/>
      <c r="CZ38" s="670">
        <v>3.8</v>
      </c>
      <c r="DA38" s="699"/>
      <c r="DB38" s="699"/>
      <c r="DC38" s="707"/>
      <c r="DD38" s="674">
        <v>437950</v>
      </c>
      <c r="DE38" s="666"/>
      <c r="DF38" s="666"/>
      <c r="DG38" s="666"/>
      <c r="DH38" s="666"/>
      <c r="DI38" s="666"/>
      <c r="DJ38" s="666"/>
      <c r="DK38" s="667"/>
      <c r="DL38" s="674">
        <v>411623</v>
      </c>
      <c r="DM38" s="666"/>
      <c r="DN38" s="666"/>
      <c r="DO38" s="666"/>
      <c r="DP38" s="666"/>
      <c r="DQ38" s="666"/>
      <c r="DR38" s="666"/>
      <c r="DS38" s="666"/>
      <c r="DT38" s="666"/>
      <c r="DU38" s="666"/>
      <c r="DV38" s="667"/>
      <c r="DW38" s="670">
        <v>5.2</v>
      </c>
      <c r="DX38" s="699"/>
      <c r="DY38" s="699"/>
      <c r="DZ38" s="699"/>
      <c r="EA38" s="699"/>
      <c r="EB38" s="699"/>
      <c r="EC38" s="700"/>
    </row>
    <row r="39" spans="2:133" ht="11.25" customHeight="1" x14ac:dyDescent="0.15">
      <c r="B39" s="662" t="s">
        <v>337</v>
      </c>
      <c r="C39" s="663"/>
      <c r="D39" s="663"/>
      <c r="E39" s="663"/>
      <c r="F39" s="663"/>
      <c r="G39" s="663"/>
      <c r="H39" s="663"/>
      <c r="I39" s="663"/>
      <c r="J39" s="663"/>
      <c r="K39" s="663"/>
      <c r="L39" s="663"/>
      <c r="M39" s="663"/>
      <c r="N39" s="663"/>
      <c r="O39" s="663"/>
      <c r="P39" s="663"/>
      <c r="Q39" s="664"/>
      <c r="R39" s="665">
        <v>521845</v>
      </c>
      <c r="S39" s="666"/>
      <c r="T39" s="666"/>
      <c r="U39" s="666"/>
      <c r="V39" s="666"/>
      <c r="W39" s="666"/>
      <c r="X39" s="666"/>
      <c r="Y39" s="667"/>
      <c r="Z39" s="668">
        <v>3.3</v>
      </c>
      <c r="AA39" s="668"/>
      <c r="AB39" s="668"/>
      <c r="AC39" s="668"/>
      <c r="AD39" s="669">
        <v>28</v>
      </c>
      <c r="AE39" s="669"/>
      <c r="AF39" s="669"/>
      <c r="AG39" s="669"/>
      <c r="AH39" s="669"/>
      <c r="AI39" s="669"/>
      <c r="AJ39" s="669"/>
      <c r="AK39" s="669"/>
      <c r="AL39" s="670">
        <v>0</v>
      </c>
      <c r="AM39" s="671"/>
      <c r="AN39" s="671"/>
      <c r="AO39" s="672"/>
      <c r="AQ39" s="743" t="s">
        <v>338</v>
      </c>
      <c r="AR39" s="744"/>
      <c r="AS39" s="744"/>
      <c r="AT39" s="744"/>
      <c r="AU39" s="744"/>
      <c r="AV39" s="744"/>
      <c r="AW39" s="744"/>
      <c r="AX39" s="744"/>
      <c r="AY39" s="745"/>
      <c r="AZ39" s="665">
        <v>26327</v>
      </c>
      <c r="BA39" s="666"/>
      <c r="BB39" s="666"/>
      <c r="BC39" s="666"/>
      <c r="BD39" s="705"/>
      <c r="BE39" s="705"/>
      <c r="BF39" s="723"/>
      <c r="BG39" s="680" t="s">
        <v>339</v>
      </c>
      <c r="BH39" s="681"/>
      <c r="BI39" s="681"/>
      <c r="BJ39" s="681"/>
      <c r="BK39" s="681"/>
      <c r="BL39" s="681"/>
      <c r="BM39" s="681"/>
      <c r="BN39" s="681"/>
      <c r="BO39" s="681"/>
      <c r="BP39" s="681"/>
      <c r="BQ39" s="681"/>
      <c r="BR39" s="681"/>
      <c r="BS39" s="681"/>
      <c r="BT39" s="681"/>
      <c r="BU39" s="682"/>
      <c r="BV39" s="665">
        <v>4780</v>
      </c>
      <c r="BW39" s="666"/>
      <c r="BX39" s="666"/>
      <c r="BY39" s="666"/>
      <c r="BZ39" s="666"/>
      <c r="CA39" s="666"/>
      <c r="CB39" s="675"/>
      <c r="CD39" s="680" t="s">
        <v>340</v>
      </c>
      <c r="CE39" s="681"/>
      <c r="CF39" s="681"/>
      <c r="CG39" s="681"/>
      <c r="CH39" s="681"/>
      <c r="CI39" s="681"/>
      <c r="CJ39" s="681"/>
      <c r="CK39" s="681"/>
      <c r="CL39" s="681"/>
      <c r="CM39" s="681"/>
      <c r="CN39" s="681"/>
      <c r="CO39" s="681"/>
      <c r="CP39" s="681"/>
      <c r="CQ39" s="682"/>
      <c r="CR39" s="665">
        <v>661375</v>
      </c>
      <c r="CS39" s="705"/>
      <c r="CT39" s="705"/>
      <c r="CU39" s="705"/>
      <c r="CV39" s="705"/>
      <c r="CW39" s="705"/>
      <c r="CX39" s="705"/>
      <c r="CY39" s="706"/>
      <c r="CZ39" s="670">
        <v>4.4000000000000004</v>
      </c>
      <c r="DA39" s="699"/>
      <c r="DB39" s="699"/>
      <c r="DC39" s="707"/>
      <c r="DD39" s="674">
        <v>424762</v>
      </c>
      <c r="DE39" s="705"/>
      <c r="DF39" s="705"/>
      <c r="DG39" s="705"/>
      <c r="DH39" s="705"/>
      <c r="DI39" s="705"/>
      <c r="DJ39" s="705"/>
      <c r="DK39" s="706"/>
      <c r="DL39" s="674" t="s">
        <v>127</v>
      </c>
      <c r="DM39" s="705"/>
      <c r="DN39" s="705"/>
      <c r="DO39" s="705"/>
      <c r="DP39" s="705"/>
      <c r="DQ39" s="705"/>
      <c r="DR39" s="705"/>
      <c r="DS39" s="705"/>
      <c r="DT39" s="705"/>
      <c r="DU39" s="705"/>
      <c r="DV39" s="706"/>
      <c r="DW39" s="670" t="s">
        <v>127</v>
      </c>
      <c r="DX39" s="699"/>
      <c r="DY39" s="699"/>
      <c r="DZ39" s="699"/>
      <c r="EA39" s="699"/>
      <c r="EB39" s="699"/>
      <c r="EC39" s="700"/>
    </row>
    <row r="40" spans="2:133" ht="11.25" customHeight="1" x14ac:dyDescent="0.15">
      <c r="B40" s="662" t="s">
        <v>341</v>
      </c>
      <c r="C40" s="663"/>
      <c r="D40" s="663"/>
      <c r="E40" s="663"/>
      <c r="F40" s="663"/>
      <c r="G40" s="663"/>
      <c r="H40" s="663"/>
      <c r="I40" s="663"/>
      <c r="J40" s="663"/>
      <c r="K40" s="663"/>
      <c r="L40" s="663"/>
      <c r="M40" s="663"/>
      <c r="N40" s="663"/>
      <c r="O40" s="663"/>
      <c r="P40" s="663"/>
      <c r="Q40" s="664"/>
      <c r="R40" s="665">
        <v>2078312</v>
      </c>
      <c r="S40" s="666"/>
      <c r="T40" s="666"/>
      <c r="U40" s="666"/>
      <c r="V40" s="666"/>
      <c r="W40" s="666"/>
      <c r="X40" s="666"/>
      <c r="Y40" s="667"/>
      <c r="Z40" s="668">
        <v>13.2</v>
      </c>
      <c r="AA40" s="668"/>
      <c r="AB40" s="668"/>
      <c r="AC40" s="668"/>
      <c r="AD40" s="669" t="s">
        <v>127</v>
      </c>
      <c r="AE40" s="669"/>
      <c r="AF40" s="669"/>
      <c r="AG40" s="669"/>
      <c r="AH40" s="669"/>
      <c r="AI40" s="669"/>
      <c r="AJ40" s="669"/>
      <c r="AK40" s="669"/>
      <c r="AL40" s="670" t="s">
        <v>127</v>
      </c>
      <c r="AM40" s="671"/>
      <c r="AN40" s="671"/>
      <c r="AO40" s="672"/>
      <c r="AQ40" s="743" t="s">
        <v>342</v>
      </c>
      <c r="AR40" s="744"/>
      <c r="AS40" s="744"/>
      <c r="AT40" s="744"/>
      <c r="AU40" s="744"/>
      <c r="AV40" s="744"/>
      <c r="AW40" s="744"/>
      <c r="AX40" s="744"/>
      <c r="AY40" s="745"/>
      <c r="AZ40" s="665">
        <v>1101</v>
      </c>
      <c r="BA40" s="666"/>
      <c r="BB40" s="666"/>
      <c r="BC40" s="666"/>
      <c r="BD40" s="705"/>
      <c r="BE40" s="705"/>
      <c r="BF40" s="723"/>
      <c r="BG40" s="746" t="s">
        <v>343</v>
      </c>
      <c r="BH40" s="747"/>
      <c r="BI40" s="747"/>
      <c r="BJ40" s="747"/>
      <c r="BK40" s="747"/>
      <c r="BL40" s="363"/>
      <c r="BM40" s="681" t="s">
        <v>344</v>
      </c>
      <c r="BN40" s="681"/>
      <c r="BO40" s="681"/>
      <c r="BP40" s="681"/>
      <c r="BQ40" s="681"/>
      <c r="BR40" s="681"/>
      <c r="BS40" s="681"/>
      <c r="BT40" s="681"/>
      <c r="BU40" s="682"/>
      <c r="BV40" s="665">
        <v>148</v>
      </c>
      <c r="BW40" s="666"/>
      <c r="BX40" s="666"/>
      <c r="BY40" s="666"/>
      <c r="BZ40" s="666"/>
      <c r="CA40" s="666"/>
      <c r="CB40" s="675"/>
      <c r="CD40" s="680" t="s">
        <v>345</v>
      </c>
      <c r="CE40" s="681"/>
      <c r="CF40" s="681"/>
      <c r="CG40" s="681"/>
      <c r="CH40" s="681"/>
      <c r="CI40" s="681"/>
      <c r="CJ40" s="681"/>
      <c r="CK40" s="681"/>
      <c r="CL40" s="681"/>
      <c r="CM40" s="681"/>
      <c r="CN40" s="681"/>
      <c r="CO40" s="681"/>
      <c r="CP40" s="681"/>
      <c r="CQ40" s="682"/>
      <c r="CR40" s="665">
        <v>509636</v>
      </c>
      <c r="CS40" s="666"/>
      <c r="CT40" s="666"/>
      <c r="CU40" s="666"/>
      <c r="CV40" s="666"/>
      <c r="CW40" s="666"/>
      <c r="CX40" s="666"/>
      <c r="CY40" s="667"/>
      <c r="CZ40" s="670">
        <v>3.4</v>
      </c>
      <c r="DA40" s="699"/>
      <c r="DB40" s="699"/>
      <c r="DC40" s="707"/>
      <c r="DD40" s="674">
        <v>192901</v>
      </c>
      <c r="DE40" s="666"/>
      <c r="DF40" s="666"/>
      <c r="DG40" s="666"/>
      <c r="DH40" s="666"/>
      <c r="DI40" s="666"/>
      <c r="DJ40" s="666"/>
      <c r="DK40" s="667"/>
      <c r="DL40" s="674">
        <v>110545</v>
      </c>
      <c r="DM40" s="666"/>
      <c r="DN40" s="666"/>
      <c r="DO40" s="666"/>
      <c r="DP40" s="666"/>
      <c r="DQ40" s="666"/>
      <c r="DR40" s="666"/>
      <c r="DS40" s="666"/>
      <c r="DT40" s="666"/>
      <c r="DU40" s="666"/>
      <c r="DV40" s="667"/>
      <c r="DW40" s="670">
        <v>1.4</v>
      </c>
      <c r="DX40" s="699"/>
      <c r="DY40" s="699"/>
      <c r="DZ40" s="699"/>
      <c r="EA40" s="699"/>
      <c r="EB40" s="699"/>
      <c r="EC40" s="700"/>
    </row>
    <row r="41" spans="2:133" ht="11.25" customHeight="1" x14ac:dyDescent="0.15">
      <c r="B41" s="662" t="s">
        <v>346</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68" t="s">
        <v>127</v>
      </c>
      <c r="AA41" s="668"/>
      <c r="AB41" s="668"/>
      <c r="AC41" s="668"/>
      <c r="AD41" s="669" t="s">
        <v>127</v>
      </c>
      <c r="AE41" s="669"/>
      <c r="AF41" s="669"/>
      <c r="AG41" s="669"/>
      <c r="AH41" s="669"/>
      <c r="AI41" s="669"/>
      <c r="AJ41" s="669"/>
      <c r="AK41" s="669"/>
      <c r="AL41" s="670" t="s">
        <v>127</v>
      </c>
      <c r="AM41" s="671"/>
      <c r="AN41" s="671"/>
      <c r="AO41" s="672"/>
      <c r="AQ41" s="743" t="s">
        <v>347</v>
      </c>
      <c r="AR41" s="744"/>
      <c r="AS41" s="744"/>
      <c r="AT41" s="744"/>
      <c r="AU41" s="744"/>
      <c r="AV41" s="744"/>
      <c r="AW41" s="744"/>
      <c r="AX41" s="744"/>
      <c r="AY41" s="745"/>
      <c r="AZ41" s="665">
        <v>145564</v>
      </c>
      <c r="BA41" s="666"/>
      <c r="BB41" s="666"/>
      <c r="BC41" s="666"/>
      <c r="BD41" s="705"/>
      <c r="BE41" s="705"/>
      <c r="BF41" s="723"/>
      <c r="BG41" s="746"/>
      <c r="BH41" s="747"/>
      <c r="BI41" s="747"/>
      <c r="BJ41" s="747"/>
      <c r="BK41" s="747"/>
      <c r="BL41" s="363"/>
      <c r="BM41" s="681" t="s">
        <v>348</v>
      </c>
      <c r="BN41" s="681"/>
      <c r="BO41" s="681"/>
      <c r="BP41" s="681"/>
      <c r="BQ41" s="681"/>
      <c r="BR41" s="681"/>
      <c r="BS41" s="681"/>
      <c r="BT41" s="681"/>
      <c r="BU41" s="682"/>
      <c r="BV41" s="665" t="s">
        <v>127</v>
      </c>
      <c r="BW41" s="666"/>
      <c r="BX41" s="666"/>
      <c r="BY41" s="666"/>
      <c r="BZ41" s="666"/>
      <c r="CA41" s="666"/>
      <c r="CB41" s="675"/>
      <c r="CD41" s="680" t="s">
        <v>349</v>
      </c>
      <c r="CE41" s="681"/>
      <c r="CF41" s="681"/>
      <c r="CG41" s="681"/>
      <c r="CH41" s="681"/>
      <c r="CI41" s="681"/>
      <c r="CJ41" s="681"/>
      <c r="CK41" s="681"/>
      <c r="CL41" s="681"/>
      <c r="CM41" s="681"/>
      <c r="CN41" s="681"/>
      <c r="CO41" s="681"/>
      <c r="CP41" s="681"/>
      <c r="CQ41" s="682"/>
      <c r="CR41" s="665" t="s">
        <v>127</v>
      </c>
      <c r="CS41" s="705"/>
      <c r="CT41" s="705"/>
      <c r="CU41" s="705"/>
      <c r="CV41" s="705"/>
      <c r="CW41" s="705"/>
      <c r="CX41" s="705"/>
      <c r="CY41" s="706"/>
      <c r="CZ41" s="670" t="s">
        <v>127</v>
      </c>
      <c r="DA41" s="699"/>
      <c r="DB41" s="699"/>
      <c r="DC41" s="707"/>
      <c r="DD41" s="674" t="s">
        <v>127</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350</v>
      </c>
      <c r="C42" s="663"/>
      <c r="D42" s="663"/>
      <c r="E42" s="663"/>
      <c r="F42" s="663"/>
      <c r="G42" s="663"/>
      <c r="H42" s="663"/>
      <c r="I42" s="663"/>
      <c r="J42" s="663"/>
      <c r="K42" s="663"/>
      <c r="L42" s="663"/>
      <c r="M42" s="663"/>
      <c r="N42" s="663"/>
      <c r="O42" s="663"/>
      <c r="P42" s="663"/>
      <c r="Q42" s="664"/>
      <c r="R42" s="665" t="s">
        <v>127</v>
      </c>
      <c r="S42" s="666"/>
      <c r="T42" s="666"/>
      <c r="U42" s="666"/>
      <c r="V42" s="666"/>
      <c r="W42" s="666"/>
      <c r="X42" s="666"/>
      <c r="Y42" s="667"/>
      <c r="Z42" s="668" t="s">
        <v>127</v>
      </c>
      <c r="AA42" s="668"/>
      <c r="AB42" s="668"/>
      <c r="AC42" s="668"/>
      <c r="AD42" s="669" t="s">
        <v>127</v>
      </c>
      <c r="AE42" s="669"/>
      <c r="AF42" s="669"/>
      <c r="AG42" s="669"/>
      <c r="AH42" s="669"/>
      <c r="AI42" s="669"/>
      <c r="AJ42" s="669"/>
      <c r="AK42" s="669"/>
      <c r="AL42" s="670" t="s">
        <v>127</v>
      </c>
      <c r="AM42" s="671"/>
      <c r="AN42" s="671"/>
      <c r="AO42" s="672"/>
      <c r="AQ42" s="750" t="s">
        <v>351</v>
      </c>
      <c r="AR42" s="751"/>
      <c r="AS42" s="751"/>
      <c r="AT42" s="751"/>
      <c r="AU42" s="751"/>
      <c r="AV42" s="751"/>
      <c r="AW42" s="751"/>
      <c r="AX42" s="751"/>
      <c r="AY42" s="752"/>
      <c r="AZ42" s="759">
        <v>399352</v>
      </c>
      <c r="BA42" s="760"/>
      <c r="BB42" s="760"/>
      <c r="BC42" s="760"/>
      <c r="BD42" s="736"/>
      <c r="BE42" s="736"/>
      <c r="BF42" s="738"/>
      <c r="BG42" s="748"/>
      <c r="BH42" s="749"/>
      <c r="BI42" s="749"/>
      <c r="BJ42" s="749"/>
      <c r="BK42" s="749"/>
      <c r="BL42" s="364"/>
      <c r="BM42" s="691" t="s">
        <v>352</v>
      </c>
      <c r="BN42" s="691"/>
      <c r="BO42" s="691"/>
      <c r="BP42" s="691"/>
      <c r="BQ42" s="691"/>
      <c r="BR42" s="691"/>
      <c r="BS42" s="691"/>
      <c r="BT42" s="691"/>
      <c r="BU42" s="692"/>
      <c r="BV42" s="759">
        <v>266</v>
      </c>
      <c r="BW42" s="760"/>
      <c r="BX42" s="760"/>
      <c r="BY42" s="760"/>
      <c r="BZ42" s="760"/>
      <c r="CA42" s="760"/>
      <c r="CB42" s="772"/>
      <c r="CD42" s="662" t="s">
        <v>353</v>
      </c>
      <c r="CE42" s="663"/>
      <c r="CF42" s="663"/>
      <c r="CG42" s="663"/>
      <c r="CH42" s="663"/>
      <c r="CI42" s="663"/>
      <c r="CJ42" s="663"/>
      <c r="CK42" s="663"/>
      <c r="CL42" s="663"/>
      <c r="CM42" s="663"/>
      <c r="CN42" s="663"/>
      <c r="CO42" s="663"/>
      <c r="CP42" s="663"/>
      <c r="CQ42" s="664"/>
      <c r="CR42" s="665">
        <v>3432215</v>
      </c>
      <c r="CS42" s="705"/>
      <c r="CT42" s="705"/>
      <c r="CU42" s="705"/>
      <c r="CV42" s="705"/>
      <c r="CW42" s="705"/>
      <c r="CX42" s="705"/>
      <c r="CY42" s="706"/>
      <c r="CZ42" s="670">
        <v>22.8</v>
      </c>
      <c r="DA42" s="699"/>
      <c r="DB42" s="699"/>
      <c r="DC42" s="707"/>
      <c r="DD42" s="674">
        <v>786220</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354</v>
      </c>
      <c r="C43" s="663"/>
      <c r="D43" s="663"/>
      <c r="E43" s="663"/>
      <c r="F43" s="663"/>
      <c r="G43" s="663"/>
      <c r="H43" s="663"/>
      <c r="I43" s="663"/>
      <c r="J43" s="663"/>
      <c r="K43" s="663"/>
      <c r="L43" s="663"/>
      <c r="M43" s="663"/>
      <c r="N43" s="663"/>
      <c r="O43" s="663"/>
      <c r="P43" s="663"/>
      <c r="Q43" s="664"/>
      <c r="R43" s="665">
        <v>402212</v>
      </c>
      <c r="S43" s="666"/>
      <c r="T43" s="666"/>
      <c r="U43" s="666"/>
      <c r="V43" s="666"/>
      <c r="W43" s="666"/>
      <c r="X43" s="666"/>
      <c r="Y43" s="667"/>
      <c r="Z43" s="668">
        <v>2.6</v>
      </c>
      <c r="AA43" s="668"/>
      <c r="AB43" s="668"/>
      <c r="AC43" s="668"/>
      <c r="AD43" s="669" t="s">
        <v>127</v>
      </c>
      <c r="AE43" s="669"/>
      <c r="AF43" s="669"/>
      <c r="AG43" s="669"/>
      <c r="AH43" s="669"/>
      <c r="AI43" s="669"/>
      <c r="AJ43" s="669"/>
      <c r="AK43" s="669"/>
      <c r="AL43" s="670" t="s">
        <v>127</v>
      </c>
      <c r="AM43" s="671"/>
      <c r="AN43" s="671"/>
      <c r="AO43" s="672"/>
      <c r="BV43" s="219"/>
      <c r="BW43" s="219"/>
      <c r="BX43" s="219"/>
      <c r="BY43" s="219"/>
      <c r="BZ43" s="219"/>
      <c r="CA43" s="219"/>
      <c r="CB43" s="219"/>
      <c r="CD43" s="662" t="s">
        <v>355</v>
      </c>
      <c r="CE43" s="663"/>
      <c r="CF43" s="663"/>
      <c r="CG43" s="663"/>
      <c r="CH43" s="663"/>
      <c r="CI43" s="663"/>
      <c r="CJ43" s="663"/>
      <c r="CK43" s="663"/>
      <c r="CL43" s="663"/>
      <c r="CM43" s="663"/>
      <c r="CN43" s="663"/>
      <c r="CO43" s="663"/>
      <c r="CP43" s="663"/>
      <c r="CQ43" s="664"/>
      <c r="CR43" s="665">
        <v>44669</v>
      </c>
      <c r="CS43" s="705"/>
      <c r="CT43" s="705"/>
      <c r="CU43" s="705"/>
      <c r="CV43" s="705"/>
      <c r="CW43" s="705"/>
      <c r="CX43" s="705"/>
      <c r="CY43" s="706"/>
      <c r="CZ43" s="670">
        <v>0.3</v>
      </c>
      <c r="DA43" s="699"/>
      <c r="DB43" s="699"/>
      <c r="DC43" s="707"/>
      <c r="DD43" s="674">
        <v>44669</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356</v>
      </c>
      <c r="C44" s="710"/>
      <c r="D44" s="710"/>
      <c r="E44" s="710"/>
      <c r="F44" s="710"/>
      <c r="G44" s="710"/>
      <c r="H44" s="710"/>
      <c r="I44" s="710"/>
      <c r="J44" s="710"/>
      <c r="K44" s="710"/>
      <c r="L44" s="710"/>
      <c r="M44" s="710"/>
      <c r="N44" s="710"/>
      <c r="O44" s="710"/>
      <c r="P44" s="710"/>
      <c r="Q44" s="711"/>
      <c r="R44" s="759">
        <v>15721989</v>
      </c>
      <c r="S44" s="760"/>
      <c r="T44" s="760"/>
      <c r="U44" s="760"/>
      <c r="V44" s="760"/>
      <c r="W44" s="760"/>
      <c r="X44" s="760"/>
      <c r="Y44" s="761"/>
      <c r="Z44" s="762">
        <v>100</v>
      </c>
      <c r="AA44" s="762"/>
      <c r="AB44" s="762"/>
      <c r="AC44" s="762"/>
      <c r="AD44" s="763">
        <v>7575371</v>
      </c>
      <c r="AE44" s="763"/>
      <c r="AF44" s="763"/>
      <c r="AG44" s="763"/>
      <c r="AH44" s="763"/>
      <c r="AI44" s="763"/>
      <c r="AJ44" s="763"/>
      <c r="AK44" s="763"/>
      <c r="AL44" s="764">
        <v>100</v>
      </c>
      <c r="AM44" s="737"/>
      <c r="AN44" s="737"/>
      <c r="AO44" s="765"/>
      <c r="CD44" s="766" t="s">
        <v>303</v>
      </c>
      <c r="CE44" s="767"/>
      <c r="CF44" s="662" t="s">
        <v>357</v>
      </c>
      <c r="CG44" s="663"/>
      <c r="CH44" s="663"/>
      <c r="CI44" s="663"/>
      <c r="CJ44" s="663"/>
      <c r="CK44" s="663"/>
      <c r="CL44" s="663"/>
      <c r="CM44" s="663"/>
      <c r="CN44" s="663"/>
      <c r="CO44" s="663"/>
      <c r="CP44" s="663"/>
      <c r="CQ44" s="664"/>
      <c r="CR44" s="665">
        <v>3389454</v>
      </c>
      <c r="CS44" s="666"/>
      <c r="CT44" s="666"/>
      <c r="CU44" s="666"/>
      <c r="CV44" s="666"/>
      <c r="CW44" s="666"/>
      <c r="CX44" s="666"/>
      <c r="CY44" s="667"/>
      <c r="CZ44" s="670">
        <v>22.5</v>
      </c>
      <c r="DA44" s="671"/>
      <c r="DB44" s="671"/>
      <c r="DC44" s="683"/>
      <c r="DD44" s="674">
        <v>743459</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358</v>
      </c>
      <c r="CG45" s="663"/>
      <c r="CH45" s="663"/>
      <c r="CI45" s="663"/>
      <c r="CJ45" s="663"/>
      <c r="CK45" s="663"/>
      <c r="CL45" s="663"/>
      <c r="CM45" s="663"/>
      <c r="CN45" s="663"/>
      <c r="CO45" s="663"/>
      <c r="CP45" s="663"/>
      <c r="CQ45" s="664"/>
      <c r="CR45" s="665">
        <v>1447625</v>
      </c>
      <c r="CS45" s="705"/>
      <c r="CT45" s="705"/>
      <c r="CU45" s="705"/>
      <c r="CV45" s="705"/>
      <c r="CW45" s="705"/>
      <c r="CX45" s="705"/>
      <c r="CY45" s="706"/>
      <c r="CZ45" s="670">
        <v>9.6</v>
      </c>
      <c r="DA45" s="699"/>
      <c r="DB45" s="699"/>
      <c r="DC45" s="707"/>
      <c r="DD45" s="674">
        <v>243738</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360</v>
      </c>
      <c r="CG46" s="663"/>
      <c r="CH46" s="663"/>
      <c r="CI46" s="663"/>
      <c r="CJ46" s="663"/>
      <c r="CK46" s="663"/>
      <c r="CL46" s="663"/>
      <c r="CM46" s="663"/>
      <c r="CN46" s="663"/>
      <c r="CO46" s="663"/>
      <c r="CP46" s="663"/>
      <c r="CQ46" s="664"/>
      <c r="CR46" s="665">
        <v>1569479</v>
      </c>
      <c r="CS46" s="666"/>
      <c r="CT46" s="666"/>
      <c r="CU46" s="666"/>
      <c r="CV46" s="666"/>
      <c r="CW46" s="666"/>
      <c r="CX46" s="666"/>
      <c r="CY46" s="667"/>
      <c r="CZ46" s="670">
        <v>10.4</v>
      </c>
      <c r="DA46" s="671"/>
      <c r="DB46" s="671"/>
      <c r="DC46" s="683"/>
      <c r="DD46" s="674">
        <v>479348</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361</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362</v>
      </c>
      <c r="CG47" s="663"/>
      <c r="CH47" s="663"/>
      <c r="CI47" s="663"/>
      <c r="CJ47" s="663"/>
      <c r="CK47" s="663"/>
      <c r="CL47" s="663"/>
      <c r="CM47" s="663"/>
      <c r="CN47" s="663"/>
      <c r="CO47" s="663"/>
      <c r="CP47" s="663"/>
      <c r="CQ47" s="664"/>
      <c r="CR47" s="665">
        <v>42761</v>
      </c>
      <c r="CS47" s="705"/>
      <c r="CT47" s="705"/>
      <c r="CU47" s="705"/>
      <c r="CV47" s="705"/>
      <c r="CW47" s="705"/>
      <c r="CX47" s="705"/>
      <c r="CY47" s="706"/>
      <c r="CZ47" s="670">
        <v>0.3</v>
      </c>
      <c r="DA47" s="699"/>
      <c r="DB47" s="699"/>
      <c r="DC47" s="707"/>
      <c r="DD47" s="674">
        <v>42761</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363</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364</v>
      </c>
      <c r="CG48" s="663"/>
      <c r="CH48" s="663"/>
      <c r="CI48" s="663"/>
      <c r="CJ48" s="663"/>
      <c r="CK48" s="663"/>
      <c r="CL48" s="663"/>
      <c r="CM48" s="663"/>
      <c r="CN48" s="663"/>
      <c r="CO48" s="663"/>
      <c r="CP48" s="663"/>
      <c r="CQ48" s="664"/>
      <c r="CR48" s="665" t="s">
        <v>127</v>
      </c>
      <c r="CS48" s="666"/>
      <c r="CT48" s="666"/>
      <c r="CU48" s="666"/>
      <c r="CV48" s="666"/>
      <c r="CW48" s="666"/>
      <c r="CX48" s="666"/>
      <c r="CY48" s="667"/>
      <c r="CZ48" s="670" t="s">
        <v>127</v>
      </c>
      <c r="DA48" s="671"/>
      <c r="DB48" s="671"/>
      <c r="DC48" s="683"/>
      <c r="DD48" s="674" t="s">
        <v>127</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365</v>
      </c>
      <c r="CE49" s="710"/>
      <c r="CF49" s="710"/>
      <c r="CG49" s="710"/>
      <c r="CH49" s="710"/>
      <c r="CI49" s="710"/>
      <c r="CJ49" s="710"/>
      <c r="CK49" s="710"/>
      <c r="CL49" s="710"/>
      <c r="CM49" s="710"/>
      <c r="CN49" s="710"/>
      <c r="CO49" s="710"/>
      <c r="CP49" s="710"/>
      <c r="CQ49" s="711"/>
      <c r="CR49" s="759">
        <v>15051655</v>
      </c>
      <c r="CS49" s="736"/>
      <c r="CT49" s="736"/>
      <c r="CU49" s="736"/>
      <c r="CV49" s="736"/>
      <c r="CW49" s="736"/>
      <c r="CX49" s="736"/>
      <c r="CY49" s="773"/>
      <c r="CZ49" s="764">
        <v>100</v>
      </c>
      <c r="DA49" s="774"/>
      <c r="DB49" s="774"/>
      <c r="DC49" s="775"/>
      <c r="DD49" s="776">
        <v>8832058</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WAwDp1pX7LorT77NEPB6NVbLv1lEVn4YkrElc+eM3HC7UaayDJPG4+i6SDlfB90P0TXiLB5K0cphMSVJgI9uvQ==" saltValue="WhPtq+UfrnS4pq5+b4T3j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0" zoomScale="70" zoomScaleNormal="25" zoomScaleSheetLayoutView="70" workbookViewId="0">
      <selection activeCell="AU95" sqref="AU95"/>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7" t="s">
        <v>366</v>
      </c>
      <c r="B2" s="1157"/>
      <c r="C2" s="1157"/>
      <c r="D2" s="1157"/>
      <c r="E2" s="1157"/>
      <c r="F2" s="1157"/>
      <c r="G2" s="1157"/>
      <c r="H2" s="1157"/>
      <c r="I2" s="1157"/>
      <c r="J2" s="1157"/>
      <c r="K2" s="1157"/>
      <c r="L2" s="1157"/>
      <c r="M2" s="1157"/>
      <c r="N2" s="1157"/>
      <c r="O2" s="1157"/>
      <c r="P2" s="1157"/>
      <c r="Q2" s="1157"/>
      <c r="R2" s="1157"/>
      <c r="S2" s="1157"/>
      <c r="T2" s="1157"/>
      <c r="U2" s="1157"/>
      <c r="V2" s="1157"/>
      <c r="W2" s="1157"/>
      <c r="X2" s="1157"/>
      <c r="Y2" s="1157"/>
      <c r="Z2" s="1157"/>
      <c r="AA2" s="1157"/>
      <c r="AB2" s="1157"/>
      <c r="AC2" s="1157"/>
      <c r="AD2" s="1157"/>
      <c r="AE2" s="1157"/>
      <c r="AF2" s="1157"/>
      <c r="AG2" s="1157"/>
      <c r="AH2" s="1157"/>
      <c r="AI2" s="1157"/>
      <c r="AJ2" s="1157"/>
      <c r="AK2" s="1157"/>
      <c r="AL2" s="1157"/>
      <c r="AM2" s="1157"/>
      <c r="AN2" s="1157"/>
      <c r="AO2" s="1157"/>
      <c r="AP2" s="1157"/>
      <c r="AQ2" s="1157"/>
      <c r="AR2" s="1157"/>
      <c r="AS2" s="1157"/>
      <c r="AT2" s="1157"/>
      <c r="AU2" s="1157"/>
      <c r="AV2" s="1157"/>
      <c r="AW2" s="1157"/>
      <c r="AX2" s="1157"/>
      <c r="AY2" s="1157"/>
      <c r="AZ2" s="1157"/>
      <c r="BA2" s="1157"/>
      <c r="BB2" s="1157"/>
      <c r="BC2" s="1157"/>
      <c r="BD2" s="1157"/>
      <c r="BE2" s="1157"/>
      <c r="BF2" s="1157"/>
      <c r="BG2" s="1157"/>
      <c r="BH2" s="1157"/>
      <c r="BI2" s="1157"/>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8" t="s">
        <v>367</v>
      </c>
      <c r="DK2" s="1159"/>
      <c r="DL2" s="1159"/>
      <c r="DM2" s="1159"/>
      <c r="DN2" s="1159"/>
      <c r="DO2" s="1160"/>
      <c r="DP2" s="224"/>
      <c r="DQ2" s="1158" t="s">
        <v>368</v>
      </c>
      <c r="DR2" s="1159"/>
      <c r="DS2" s="1159"/>
      <c r="DT2" s="1159"/>
      <c r="DU2" s="1159"/>
      <c r="DV2" s="1159"/>
      <c r="DW2" s="1159"/>
      <c r="DX2" s="1159"/>
      <c r="DY2" s="1159"/>
      <c r="DZ2" s="1160"/>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6" t="s">
        <v>369</v>
      </c>
      <c r="B4" s="1126"/>
      <c r="C4" s="1126"/>
      <c r="D4" s="1126"/>
      <c r="E4" s="1126"/>
      <c r="F4" s="1126"/>
      <c r="G4" s="1126"/>
      <c r="H4" s="1126"/>
      <c r="I4" s="1126"/>
      <c r="J4" s="1126"/>
      <c r="K4" s="1126"/>
      <c r="L4" s="1126"/>
      <c r="M4" s="1126"/>
      <c r="N4" s="1126"/>
      <c r="O4" s="1126"/>
      <c r="P4" s="1126"/>
      <c r="Q4" s="1126"/>
      <c r="R4" s="1126"/>
      <c r="S4" s="1126"/>
      <c r="T4" s="1126"/>
      <c r="U4" s="1126"/>
      <c r="V4" s="1126"/>
      <c r="W4" s="1126"/>
      <c r="X4" s="1126"/>
      <c r="Y4" s="1126"/>
      <c r="Z4" s="1126"/>
      <c r="AA4" s="1126"/>
      <c r="AB4" s="1126"/>
      <c r="AC4" s="1126"/>
      <c r="AD4" s="1126"/>
      <c r="AE4" s="1126"/>
      <c r="AF4" s="1126"/>
      <c r="AG4" s="1126"/>
      <c r="AH4" s="1126"/>
      <c r="AI4" s="1126"/>
      <c r="AJ4" s="1126"/>
      <c r="AK4" s="1126"/>
      <c r="AL4" s="1126"/>
      <c r="AM4" s="1126"/>
      <c r="AN4" s="1126"/>
      <c r="AO4" s="1126"/>
      <c r="AP4" s="1126"/>
      <c r="AQ4" s="1126"/>
      <c r="AR4" s="1126"/>
      <c r="AS4" s="1126"/>
      <c r="AT4" s="1126"/>
      <c r="AU4" s="1126"/>
      <c r="AV4" s="1126"/>
      <c r="AW4" s="1126"/>
      <c r="AX4" s="1126"/>
      <c r="AY4" s="1126"/>
      <c r="AZ4" s="228"/>
      <c r="BA4" s="228"/>
      <c r="BB4" s="228"/>
      <c r="BC4" s="228"/>
      <c r="BD4" s="228"/>
      <c r="BE4" s="229"/>
      <c r="BF4" s="229"/>
      <c r="BG4" s="229"/>
      <c r="BH4" s="229"/>
      <c r="BI4" s="229"/>
      <c r="BJ4" s="229"/>
      <c r="BK4" s="229"/>
      <c r="BL4" s="229"/>
      <c r="BM4" s="229"/>
      <c r="BN4" s="229"/>
      <c r="BO4" s="229"/>
      <c r="BP4" s="229"/>
      <c r="BQ4" s="794" t="s">
        <v>370</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62" t="s">
        <v>371</v>
      </c>
      <c r="B5" s="1063"/>
      <c r="C5" s="1063"/>
      <c r="D5" s="1063"/>
      <c r="E5" s="1063"/>
      <c r="F5" s="1063"/>
      <c r="G5" s="1063"/>
      <c r="H5" s="1063"/>
      <c r="I5" s="1063"/>
      <c r="J5" s="1063"/>
      <c r="K5" s="1063"/>
      <c r="L5" s="1063"/>
      <c r="M5" s="1063"/>
      <c r="N5" s="1063"/>
      <c r="O5" s="1063"/>
      <c r="P5" s="1064"/>
      <c r="Q5" s="1068" t="s">
        <v>372</v>
      </c>
      <c r="R5" s="1069"/>
      <c r="S5" s="1069"/>
      <c r="T5" s="1069"/>
      <c r="U5" s="1070"/>
      <c r="V5" s="1068" t="s">
        <v>373</v>
      </c>
      <c r="W5" s="1069"/>
      <c r="X5" s="1069"/>
      <c r="Y5" s="1069"/>
      <c r="Z5" s="1070"/>
      <c r="AA5" s="1068" t="s">
        <v>374</v>
      </c>
      <c r="AB5" s="1069"/>
      <c r="AC5" s="1069"/>
      <c r="AD5" s="1069"/>
      <c r="AE5" s="1069"/>
      <c r="AF5" s="1161" t="s">
        <v>375</v>
      </c>
      <c r="AG5" s="1069"/>
      <c r="AH5" s="1069"/>
      <c r="AI5" s="1069"/>
      <c r="AJ5" s="1082"/>
      <c r="AK5" s="1069" t="s">
        <v>376</v>
      </c>
      <c r="AL5" s="1069"/>
      <c r="AM5" s="1069"/>
      <c r="AN5" s="1069"/>
      <c r="AO5" s="1070"/>
      <c r="AP5" s="1068" t="s">
        <v>377</v>
      </c>
      <c r="AQ5" s="1069"/>
      <c r="AR5" s="1069"/>
      <c r="AS5" s="1069"/>
      <c r="AT5" s="1070"/>
      <c r="AU5" s="1068" t="s">
        <v>378</v>
      </c>
      <c r="AV5" s="1069"/>
      <c r="AW5" s="1069"/>
      <c r="AX5" s="1069"/>
      <c r="AY5" s="1082"/>
      <c r="AZ5" s="228"/>
      <c r="BA5" s="228"/>
      <c r="BB5" s="228"/>
      <c r="BC5" s="228"/>
      <c r="BD5" s="228"/>
      <c r="BE5" s="229"/>
      <c r="BF5" s="229"/>
      <c r="BG5" s="229"/>
      <c r="BH5" s="229"/>
      <c r="BI5" s="229"/>
      <c r="BJ5" s="229"/>
      <c r="BK5" s="229"/>
      <c r="BL5" s="229"/>
      <c r="BM5" s="229"/>
      <c r="BN5" s="229"/>
      <c r="BO5" s="229"/>
      <c r="BP5" s="229"/>
      <c r="BQ5" s="1062" t="s">
        <v>379</v>
      </c>
      <c r="BR5" s="1063"/>
      <c r="BS5" s="1063"/>
      <c r="BT5" s="1063"/>
      <c r="BU5" s="1063"/>
      <c r="BV5" s="1063"/>
      <c r="BW5" s="1063"/>
      <c r="BX5" s="1063"/>
      <c r="BY5" s="1063"/>
      <c r="BZ5" s="1063"/>
      <c r="CA5" s="1063"/>
      <c r="CB5" s="1063"/>
      <c r="CC5" s="1063"/>
      <c r="CD5" s="1063"/>
      <c r="CE5" s="1063"/>
      <c r="CF5" s="1063"/>
      <c r="CG5" s="1064"/>
      <c r="CH5" s="1068" t="s">
        <v>380</v>
      </c>
      <c r="CI5" s="1069"/>
      <c r="CJ5" s="1069"/>
      <c r="CK5" s="1069"/>
      <c r="CL5" s="1070"/>
      <c r="CM5" s="1068" t="s">
        <v>381</v>
      </c>
      <c r="CN5" s="1069"/>
      <c r="CO5" s="1069"/>
      <c r="CP5" s="1069"/>
      <c r="CQ5" s="1070"/>
      <c r="CR5" s="1068" t="s">
        <v>382</v>
      </c>
      <c r="CS5" s="1069"/>
      <c r="CT5" s="1069"/>
      <c r="CU5" s="1069"/>
      <c r="CV5" s="1070"/>
      <c r="CW5" s="1068" t="s">
        <v>383</v>
      </c>
      <c r="CX5" s="1069"/>
      <c r="CY5" s="1069"/>
      <c r="CZ5" s="1069"/>
      <c r="DA5" s="1070"/>
      <c r="DB5" s="1068" t="s">
        <v>384</v>
      </c>
      <c r="DC5" s="1069"/>
      <c r="DD5" s="1069"/>
      <c r="DE5" s="1069"/>
      <c r="DF5" s="1070"/>
      <c r="DG5" s="1151" t="s">
        <v>385</v>
      </c>
      <c r="DH5" s="1152"/>
      <c r="DI5" s="1152"/>
      <c r="DJ5" s="1152"/>
      <c r="DK5" s="1153"/>
      <c r="DL5" s="1151" t="s">
        <v>386</v>
      </c>
      <c r="DM5" s="1152"/>
      <c r="DN5" s="1152"/>
      <c r="DO5" s="1152"/>
      <c r="DP5" s="1153"/>
      <c r="DQ5" s="1068" t="s">
        <v>387</v>
      </c>
      <c r="DR5" s="1069"/>
      <c r="DS5" s="1069"/>
      <c r="DT5" s="1069"/>
      <c r="DU5" s="1070"/>
      <c r="DV5" s="1068" t="s">
        <v>378</v>
      </c>
      <c r="DW5" s="1069"/>
      <c r="DX5" s="1069"/>
      <c r="DY5" s="1069"/>
      <c r="DZ5" s="1082"/>
      <c r="EA5" s="230"/>
    </row>
    <row r="6" spans="1:131" s="231" customFormat="1" ht="26.25" customHeight="1" thickBot="1" x14ac:dyDescent="0.2">
      <c r="A6" s="1065"/>
      <c r="B6" s="1066"/>
      <c r="C6" s="1066"/>
      <c r="D6" s="1066"/>
      <c r="E6" s="1066"/>
      <c r="F6" s="1066"/>
      <c r="G6" s="1066"/>
      <c r="H6" s="1066"/>
      <c r="I6" s="1066"/>
      <c r="J6" s="1066"/>
      <c r="K6" s="1066"/>
      <c r="L6" s="1066"/>
      <c r="M6" s="1066"/>
      <c r="N6" s="1066"/>
      <c r="O6" s="1066"/>
      <c r="P6" s="1067"/>
      <c r="Q6" s="1071"/>
      <c r="R6" s="1072"/>
      <c r="S6" s="1072"/>
      <c r="T6" s="1072"/>
      <c r="U6" s="1073"/>
      <c r="V6" s="1071"/>
      <c r="W6" s="1072"/>
      <c r="X6" s="1072"/>
      <c r="Y6" s="1072"/>
      <c r="Z6" s="1073"/>
      <c r="AA6" s="1071"/>
      <c r="AB6" s="1072"/>
      <c r="AC6" s="1072"/>
      <c r="AD6" s="1072"/>
      <c r="AE6" s="1072"/>
      <c r="AF6" s="1162"/>
      <c r="AG6" s="1072"/>
      <c r="AH6" s="1072"/>
      <c r="AI6" s="1072"/>
      <c r="AJ6" s="1083"/>
      <c r="AK6" s="1072"/>
      <c r="AL6" s="1072"/>
      <c r="AM6" s="1072"/>
      <c r="AN6" s="1072"/>
      <c r="AO6" s="1073"/>
      <c r="AP6" s="1071"/>
      <c r="AQ6" s="1072"/>
      <c r="AR6" s="1072"/>
      <c r="AS6" s="1072"/>
      <c r="AT6" s="1073"/>
      <c r="AU6" s="1071"/>
      <c r="AV6" s="1072"/>
      <c r="AW6" s="1072"/>
      <c r="AX6" s="1072"/>
      <c r="AY6" s="1083"/>
      <c r="AZ6" s="228"/>
      <c r="BA6" s="228"/>
      <c r="BB6" s="228"/>
      <c r="BC6" s="228"/>
      <c r="BD6" s="228"/>
      <c r="BE6" s="229"/>
      <c r="BF6" s="229"/>
      <c r="BG6" s="229"/>
      <c r="BH6" s="229"/>
      <c r="BI6" s="229"/>
      <c r="BJ6" s="229"/>
      <c r="BK6" s="229"/>
      <c r="BL6" s="229"/>
      <c r="BM6" s="229"/>
      <c r="BN6" s="229"/>
      <c r="BO6" s="229"/>
      <c r="BP6" s="229"/>
      <c r="BQ6" s="1065"/>
      <c r="BR6" s="1066"/>
      <c r="BS6" s="1066"/>
      <c r="BT6" s="1066"/>
      <c r="BU6" s="1066"/>
      <c r="BV6" s="1066"/>
      <c r="BW6" s="1066"/>
      <c r="BX6" s="1066"/>
      <c r="BY6" s="1066"/>
      <c r="BZ6" s="1066"/>
      <c r="CA6" s="1066"/>
      <c r="CB6" s="1066"/>
      <c r="CC6" s="1066"/>
      <c r="CD6" s="1066"/>
      <c r="CE6" s="1066"/>
      <c r="CF6" s="1066"/>
      <c r="CG6" s="1067"/>
      <c r="CH6" s="1071"/>
      <c r="CI6" s="1072"/>
      <c r="CJ6" s="1072"/>
      <c r="CK6" s="1072"/>
      <c r="CL6" s="1073"/>
      <c r="CM6" s="1071"/>
      <c r="CN6" s="1072"/>
      <c r="CO6" s="1072"/>
      <c r="CP6" s="1072"/>
      <c r="CQ6" s="1073"/>
      <c r="CR6" s="1071"/>
      <c r="CS6" s="1072"/>
      <c r="CT6" s="1072"/>
      <c r="CU6" s="1072"/>
      <c r="CV6" s="1073"/>
      <c r="CW6" s="1071"/>
      <c r="CX6" s="1072"/>
      <c r="CY6" s="1072"/>
      <c r="CZ6" s="1072"/>
      <c r="DA6" s="1073"/>
      <c r="DB6" s="1071"/>
      <c r="DC6" s="1072"/>
      <c r="DD6" s="1072"/>
      <c r="DE6" s="1072"/>
      <c r="DF6" s="1073"/>
      <c r="DG6" s="1154"/>
      <c r="DH6" s="1155"/>
      <c r="DI6" s="1155"/>
      <c r="DJ6" s="1155"/>
      <c r="DK6" s="1156"/>
      <c r="DL6" s="1154"/>
      <c r="DM6" s="1155"/>
      <c r="DN6" s="1155"/>
      <c r="DO6" s="1155"/>
      <c r="DP6" s="1156"/>
      <c r="DQ6" s="1071"/>
      <c r="DR6" s="1072"/>
      <c r="DS6" s="1072"/>
      <c r="DT6" s="1072"/>
      <c r="DU6" s="1073"/>
      <c r="DV6" s="1071"/>
      <c r="DW6" s="1072"/>
      <c r="DX6" s="1072"/>
      <c r="DY6" s="1072"/>
      <c r="DZ6" s="1083"/>
      <c r="EA6" s="230"/>
    </row>
    <row r="7" spans="1:131" s="231" customFormat="1" ht="26.25" customHeight="1" thickTop="1" x14ac:dyDescent="0.15">
      <c r="A7" s="232">
        <v>1</v>
      </c>
      <c r="B7" s="1114" t="s">
        <v>388</v>
      </c>
      <c r="C7" s="1115"/>
      <c r="D7" s="1115"/>
      <c r="E7" s="1115"/>
      <c r="F7" s="1115"/>
      <c r="G7" s="1115"/>
      <c r="H7" s="1115"/>
      <c r="I7" s="1115"/>
      <c r="J7" s="1115"/>
      <c r="K7" s="1115"/>
      <c r="L7" s="1115"/>
      <c r="M7" s="1115"/>
      <c r="N7" s="1115"/>
      <c r="O7" s="1115"/>
      <c r="P7" s="1116"/>
      <c r="Q7" s="1169">
        <v>15722</v>
      </c>
      <c r="R7" s="1170"/>
      <c r="S7" s="1170"/>
      <c r="T7" s="1170"/>
      <c r="U7" s="1170"/>
      <c r="V7" s="1170">
        <v>15052</v>
      </c>
      <c r="W7" s="1170"/>
      <c r="X7" s="1170"/>
      <c r="Y7" s="1170"/>
      <c r="Z7" s="1170"/>
      <c r="AA7" s="1170">
        <v>670</v>
      </c>
      <c r="AB7" s="1170"/>
      <c r="AC7" s="1170"/>
      <c r="AD7" s="1170"/>
      <c r="AE7" s="1171"/>
      <c r="AF7" s="1172">
        <v>612</v>
      </c>
      <c r="AG7" s="1173"/>
      <c r="AH7" s="1173"/>
      <c r="AI7" s="1173"/>
      <c r="AJ7" s="1174"/>
      <c r="AK7" s="1175" t="s">
        <v>590</v>
      </c>
      <c r="AL7" s="1176"/>
      <c r="AM7" s="1176"/>
      <c r="AN7" s="1176"/>
      <c r="AO7" s="1176"/>
      <c r="AP7" s="1176">
        <v>13361</v>
      </c>
      <c r="AQ7" s="1176"/>
      <c r="AR7" s="1176"/>
      <c r="AS7" s="1176"/>
      <c r="AT7" s="1176"/>
      <c r="AU7" s="1177"/>
      <c r="AV7" s="1177"/>
      <c r="AW7" s="1177"/>
      <c r="AX7" s="1177"/>
      <c r="AY7" s="1178"/>
      <c r="AZ7" s="228"/>
      <c r="BA7" s="228"/>
      <c r="BB7" s="228"/>
      <c r="BC7" s="228"/>
      <c r="BD7" s="228"/>
      <c r="BE7" s="229"/>
      <c r="BF7" s="229"/>
      <c r="BG7" s="229"/>
      <c r="BH7" s="229"/>
      <c r="BI7" s="229"/>
      <c r="BJ7" s="229"/>
      <c r="BK7" s="229"/>
      <c r="BL7" s="229"/>
      <c r="BM7" s="229"/>
      <c r="BN7" s="229"/>
      <c r="BO7" s="229"/>
      <c r="BP7" s="229"/>
      <c r="BQ7" s="232">
        <v>1</v>
      </c>
      <c r="BR7" s="233"/>
      <c r="BS7" s="1166"/>
      <c r="BT7" s="1167"/>
      <c r="BU7" s="1167"/>
      <c r="BV7" s="1167"/>
      <c r="BW7" s="1167"/>
      <c r="BX7" s="1167"/>
      <c r="BY7" s="1167"/>
      <c r="BZ7" s="1167"/>
      <c r="CA7" s="1167"/>
      <c r="CB7" s="1167"/>
      <c r="CC7" s="1167"/>
      <c r="CD7" s="1167"/>
      <c r="CE7" s="1167"/>
      <c r="CF7" s="1167"/>
      <c r="CG7" s="1179"/>
      <c r="CH7" s="1163"/>
      <c r="CI7" s="1164"/>
      <c r="CJ7" s="1164"/>
      <c r="CK7" s="1164"/>
      <c r="CL7" s="1165"/>
      <c r="CM7" s="1163"/>
      <c r="CN7" s="1164"/>
      <c r="CO7" s="1164"/>
      <c r="CP7" s="1164"/>
      <c r="CQ7" s="1165"/>
      <c r="CR7" s="1163"/>
      <c r="CS7" s="1164"/>
      <c r="CT7" s="1164"/>
      <c r="CU7" s="1164"/>
      <c r="CV7" s="1165"/>
      <c r="CW7" s="1163"/>
      <c r="CX7" s="1164"/>
      <c r="CY7" s="1164"/>
      <c r="CZ7" s="1164"/>
      <c r="DA7" s="1165"/>
      <c r="DB7" s="1163"/>
      <c r="DC7" s="1164"/>
      <c r="DD7" s="1164"/>
      <c r="DE7" s="1164"/>
      <c r="DF7" s="1165"/>
      <c r="DG7" s="1163"/>
      <c r="DH7" s="1164"/>
      <c r="DI7" s="1164"/>
      <c r="DJ7" s="1164"/>
      <c r="DK7" s="1165"/>
      <c r="DL7" s="1163"/>
      <c r="DM7" s="1164"/>
      <c r="DN7" s="1164"/>
      <c r="DO7" s="1164"/>
      <c r="DP7" s="1165"/>
      <c r="DQ7" s="1163"/>
      <c r="DR7" s="1164"/>
      <c r="DS7" s="1164"/>
      <c r="DT7" s="1164"/>
      <c r="DU7" s="1165"/>
      <c r="DV7" s="1166"/>
      <c r="DW7" s="1167"/>
      <c r="DX7" s="1167"/>
      <c r="DY7" s="1167"/>
      <c r="DZ7" s="1168"/>
      <c r="EA7" s="230"/>
    </row>
    <row r="8" spans="1:131" s="231" customFormat="1" ht="26.25" customHeight="1" x14ac:dyDescent="0.15">
      <c r="A8" s="234">
        <v>2</v>
      </c>
      <c r="B8" s="1097"/>
      <c r="C8" s="1098"/>
      <c r="D8" s="1098"/>
      <c r="E8" s="1098"/>
      <c r="F8" s="1098"/>
      <c r="G8" s="1098"/>
      <c r="H8" s="1098"/>
      <c r="I8" s="1098"/>
      <c r="J8" s="1098"/>
      <c r="K8" s="1098"/>
      <c r="L8" s="1098"/>
      <c r="M8" s="1098"/>
      <c r="N8" s="1098"/>
      <c r="O8" s="1098"/>
      <c r="P8" s="1099"/>
      <c r="Q8" s="1105"/>
      <c r="R8" s="1106"/>
      <c r="S8" s="1106"/>
      <c r="T8" s="1106"/>
      <c r="U8" s="1106"/>
      <c r="V8" s="1106"/>
      <c r="W8" s="1106"/>
      <c r="X8" s="1106"/>
      <c r="Y8" s="1106"/>
      <c r="Z8" s="1106"/>
      <c r="AA8" s="1106"/>
      <c r="AB8" s="1106"/>
      <c r="AC8" s="1106"/>
      <c r="AD8" s="1106"/>
      <c r="AE8" s="1107"/>
      <c r="AF8" s="1102"/>
      <c r="AG8" s="1103"/>
      <c r="AH8" s="1103"/>
      <c r="AI8" s="1103"/>
      <c r="AJ8" s="1104"/>
      <c r="AK8" s="1147"/>
      <c r="AL8" s="1148"/>
      <c r="AM8" s="1148"/>
      <c r="AN8" s="1148"/>
      <c r="AO8" s="1148"/>
      <c r="AP8" s="1148"/>
      <c r="AQ8" s="1148"/>
      <c r="AR8" s="1148"/>
      <c r="AS8" s="1148"/>
      <c r="AT8" s="1148"/>
      <c r="AU8" s="1149"/>
      <c r="AV8" s="1149"/>
      <c r="AW8" s="1149"/>
      <c r="AX8" s="1149"/>
      <c r="AY8" s="1150"/>
      <c r="AZ8" s="228"/>
      <c r="BA8" s="228"/>
      <c r="BB8" s="228"/>
      <c r="BC8" s="228"/>
      <c r="BD8" s="228"/>
      <c r="BE8" s="229"/>
      <c r="BF8" s="229"/>
      <c r="BG8" s="229"/>
      <c r="BH8" s="229"/>
      <c r="BI8" s="229"/>
      <c r="BJ8" s="229"/>
      <c r="BK8" s="229"/>
      <c r="BL8" s="229"/>
      <c r="BM8" s="229"/>
      <c r="BN8" s="229"/>
      <c r="BO8" s="229"/>
      <c r="BP8" s="229"/>
      <c r="BQ8" s="234">
        <v>2</v>
      </c>
      <c r="BR8" s="235"/>
      <c r="BS8" s="1059"/>
      <c r="BT8" s="1060"/>
      <c r="BU8" s="1060"/>
      <c r="BV8" s="1060"/>
      <c r="BW8" s="1060"/>
      <c r="BX8" s="1060"/>
      <c r="BY8" s="1060"/>
      <c r="BZ8" s="1060"/>
      <c r="CA8" s="1060"/>
      <c r="CB8" s="1060"/>
      <c r="CC8" s="1060"/>
      <c r="CD8" s="1060"/>
      <c r="CE8" s="1060"/>
      <c r="CF8" s="1060"/>
      <c r="CG8" s="1081"/>
      <c r="CH8" s="1056"/>
      <c r="CI8" s="1057"/>
      <c r="CJ8" s="1057"/>
      <c r="CK8" s="1057"/>
      <c r="CL8" s="1058"/>
      <c r="CM8" s="1056"/>
      <c r="CN8" s="1057"/>
      <c r="CO8" s="1057"/>
      <c r="CP8" s="1057"/>
      <c r="CQ8" s="1058"/>
      <c r="CR8" s="1056"/>
      <c r="CS8" s="1057"/>
      <c r="CT8" s="1057"/>
      <c r="CU8" s="1057"/>
      <c r="CV8" s="1058"/>
      <c r="CW8" s="1056"/>
      <c r="CX8" s="1057"/>
      <c r="CY8" s="1057"/>
      <c r="CZ8" s="1057"/>
      <c r="DA8" s="1058"/>
      <c r="DB8" s="1056"/>
      <c r="DC8" s="1057"/>
      <c r="DD8" s="1057"/>
      <c r="DE8" s="1057"/>
      <c r="DF8" s="1058"/>
      <c r="DG8" s="1056"/>
      <c r="DH8" s="1057"/>
      <c r="DI8" s="1057"/>
      <c r="DJ8" s="1057"/>
      <c r="DK8" s="1058"/>
      <c r="DL8" s="1056"/>
      <c r="DM8" s="1057"/>
      <c r="DN8" s="1057"/>
      <c r="DO8" s="1057"/>
      <c r="DP8" s="1058"/>
      <c r="DQ8" s="1056"/>
      <c r="DR8" s="1057"/>
      <c r="DS8" s="1057"/>
      <c r="DT8" s="1057"/>
      <c r="DU8" s="1058"/>
      <c r="DV8" s="1059"/>
      <c r="DW8" s="1060"/>
      <c r="DX8" s="1060"/>
      <c r="DY8" s="1060"/>
      <c r="DZ8" s="1061"/>
      <c r="EA8" s="230"/>
    </row>
    <row r="9" spans="1:131" s="231" customFormat="1" ht="26.25" customHeight="1" x14ac:dyDescent="0.15">
      <c r="A9" s="234">
        <v>3</v>
      </c>
      <c r="B9" s="1097"/>
      <c r="C9" s="1098"/>
      <c r="D9" s="1098"/>
      <c r="E9" s="1098"/>
      <c r="F9" s="1098"/>
      <c r="G9" s="1098"/>
      <c r="H9" s="1098"/>
      <c r="I9" s="1098"/>
      <c r="J9" s="1098"/>
      <c r="K9" s="1098"/>
      <c r="L9" s="1098"/>
      <c r="M9" s="1098"/>
      <c r="N9" s="1098"/>
      <c r="O9" s="1098"/>
      <c r="P9" s="1099"/>
      <c r="Q9" s="1105"/>
      <c r="R9" s="1106"/>
      <c r="S9" s="1106"/>
      <c r="T9" s="1106"/>
      <c r="U9" s="1106"/>
      <c r="V9" s="1106"/>
      <c r="W9" s="1106"/>
      <c r="X9" s="1106"/>
      <c r="Y9" s="1106"/>
      <c r="Z9" s="1106"/>
      <c r="AA9" s="1106"/>
      <c r="AB9" s="1106"/>
      <c r="AC9" s="1106"/>
      <c r="AD9" s="1106"/>
      <c r="AE9" s="1107"/>
      <c r="AF9" s="1102"/>
      <c r="AG9" s="1103"/>
      <c r="AH9" s="1103"/>
      <c r="AI9" s="1103"/>
      <c r="AJ9" s="1104"/>
      <c r="AK9" s="1147"/>
      <c r="AL9" s="1148"/>
      <c r="AM9" s="1148"/>
      <c r="AN9" s="1148"/>
      <c r="AO9" s="1148"/>
      <c r="AP9" s="1148"/>
      <c r="AQ9" s="1148"/>
      <c r="AR9" s="1148"/>
      <c r="AS9" s="1148"/>
      <c r="AT9" s="1148"/>
      <c r="AU9" s="1149"/>
      <c r="AV9" s="1149"/>
      <c r="AW9" s="1149"/>
      <c r="AX9" s="1149"/>
      <c r="AY9" s="1150"/>
      <c r="AZ9" s="228"/>
      <c r="BA9" s="228"/>
      <c r="BB9" s="228"/>
      <c r="BC9" s="228"/>
      <c r="BD9" s="228"/>
      <c r="BE9" s="229"/>
      <c r="BF9" s="229"/>
      <c r="BG9" s="229"/>
      <c r="BH9" s="229"/>
      <c r="BI9" s="229"/>
      <c r="BJ9" s="229"/>
      <c r="BK9" s="229"/>
      <c r="BL9" s="229"/>
      <c r="BM9" s="229"/>
      <c r="BN9" s="229"/>
      <c r="BO9" s="229"/>
      <c r="BP9" s="229"/>
      <c r="BQ9" s="234">
        <v>3</v>
      </c>
      <c r="BR9" s="235"/>
      <c r="BS9" s="1059"/>
      <c r="BT9" s="1060"/>
      <c r="BU9" s="1060"/>
      <c r="BV9" s="1060"/>
      <c r="BW9" s="1060"/>
      <c r="BX9" s="1060"/>
      <c r="BY9" s="1060"/>
      <c r="BZ9" s="1060"/>
      <c r="CA9" s="1060"/>
      <c r="CB9" s="1060"/>
      <c r="CC9" s="1060"/>
      <c r="CD9" s="1060"/>
      <c r="CE9" s="1060"/>
      <c r="CF9" s="1060"/>
      <c r="CG9" s="1081"/>
      <c r="CH9" s="1056"/>
      <c r="CI9" s="1057"/>
      <c r="CJ9" s="1057"/>
      <c r="CK9" s="1057"/>
      <c r="CL9" s="1058"/>
      <c r="CM9" s="1056"/>
      <c r="CN9" s="1057"/>
      <c r="CO9" s="1057"/>
      <c r="CP9" s="1057"/>
      <c r="CQ9" s="1058"/>
      <c r="CR9" s="1056"/>
      <c r="CS9" s="1057"/>
      <c r="CT9" s="1057"/>
      <c r="CU9" s="1057"/>
      <c r="CV9" s="1058"/>
      <c r="CW9" s="1056"/>
      <c r="CX9" s="1057"/>
      <c r="CY9" s="1057"/>
      <c r="CZ9" s="1057"/>
      <c r="DA9" s="1058"/>
      <c r="DB9" s="1056"/>
      <c r="DC9" s="1057"/>
      <c r="DD9" s="1057"/>
      <c r="DE9" s="1057"/>
      <c r="DF9" s="1058"/>
      <c r="DG9" s="1056"/>
      <c r="DH9" s="1057"/>
      <c r="DI9" s="1057"/>
      <c r="DJ9" s="1057"/>
      <c r="DK9" s="1058"/>
      <c r="DL9" s="1056"/>
      <c r="DM9" s="1057"/>
      <c r="DN9" s="1057"/>
      <c r="DO9" s="1057"/>
      <c r="DP9" s="1058"/>
      <c r="DQ9" s="1056"/>
      <c r="DR9" s="1057"/>
      <c r="DS9" s="1057"/>
      <c r="DT9" s="1057"/>
      <c r="DU9" s="1058"/>
      <c r="DV9" s="1059"/>
      <c r="DW9" s="1060"/>
      <c r="DX9" s="1060"/>
      <c r="DY9" s="1060"/>
      <c r="DZ9" s="1061"/>
      <c r="EA9" s="230"/>
    </row>
    <row r="10" spans="1:131" s="231" customFormat="1" ht="26.25" customHeight="1" x14ac:dyDescent="0.15">
      <c r="A10" s="234">
        <v>4</v>
      </c>
      <c r="B10" s="1097"/>
      <c r="C10" s="1098"/>
      <c r="D10" s="1098"/>
      <c r="E10" s="1098"/>
      <c r="F10" s="1098"/>
      <c r="G10" s="1098"/>
      <c r="H10" s="1098"/>
      <c r="I10" s="1098"/>
      <c r="J10" s="1098"/>
      <c r="K10" s="1098"/>
      <c r="L10" s="1098"/>
      <c r="M10" s="1098"/>
      <c r="N10" s="1098"/>
      <c r="O10" s="1098"/>
      <c r="P10" s="1099"/>
      <c r="Q10" s="1105"/>
      <c r="R10" s="1106"/>
      <c r="S10" s="1106"/>
      <c r="T10" s="1106"/>
      <c r="U10" s="1106"/>
      <c r="V10" s="1106"/>
      <c r="W10" s="1106"/>
      <c r="X10" s="1106"/>
      <c r="Y10" s="1106"/>
      <c r="Z10" s="1106"/>
      <c r="AA10" s="1106"/>
      <c r="AB10" s="1106"/>
      <c r="AC10" s="1106"/>
      <c r="AD10" s="1106"/>
      <c r="AE10" s="1107"/>
      <c r="AF10" s="1102"/>
      <c r="AG10" s="1103"/>
      <c r="AH10" s="1103"/>
      <c r="AI10" s="1103"/>
      <c r="AJ10" s="1104"/>
      <c r="AK10" s="1147"/>
      <c r="AL10" s="1148"/>
      <c r="AM10" s="1148"/>
      <c r="AN10" s="1148"/>
      <c r="AO10" s="1148"/>
      <c r="AP10" s="1148"/>
      <c r="AQ10" s="1148"/>
      <c r="AR10" s="1148"/>
      <c r="AS10" s="1148"/>
      <c r="AT10" s="1148"/>
      <c r="AU10" s="1149"/>
      <c r="AV10" s="1149"/>
      <c r="AW10" s="1149"/>
      <c r="AX10" s="1149"/>
      <c r="AY10" s="1150"/>
      <c r="AZ10" s="228"/>
      <c r="BA10" s="228"/>
      <c r="BB10" s="228"/>
      <c r="BC10" s="228"/>
      <c r="BD10" s="228"/>
      <c r="BE10" s="229"/>
      <c r="BF10" s="229"/>
      <c r="BG10" s="229"/>
      <c r="BH10" s="229"/>
      <c r="BI10" s="229"/>
      <c r="BJ10" s="229"/>
      <c r="BK10" s="229"/>
      <c r="BL10" s="229"/>
      <c r="BM10" s="229"/>
      <c r="BN10" s="229"/>
      <c r="BO10" s="229"/>
      <c r="BP10" s="229"/>
      <c r="BQ10" s="234">
        <v>4</v>
      </c>
      <c r="BR10" s="235"/>
      <c r="BS10" s="1059"/>
      <c r="BT10" s="1060"/>
      <c r="BU10" s="1060"/>
      <c r="BV10" s="1060"/>
      <c r="BW10" s="1060"/>
      <c r="BX10" s="1060"/>
      <c r="BY10" s="1060"/>
      <c r="BZ10" s="1060"/>
      <c r="CA10" s="1060"/>
      <c r="CB10" s="1060"/>
      <c r="CC10" s="1060"/>
      <c r="CD10" s="1060"/>
      <c r="CE10" s="1060"/>
      <c r="CF10" s="1060"/>
      <c r="CG10" s="1081"/>
      <c r="CH10" s="1056"/>
      <c r="CI10" s="1057"/>
      <c r="CJ10" s="1057"/>
      <c r="CK10" s="1057"/>
      <c r="CL10" s="1058"/>
      <c r="CM10" s="1056"/>
      <c r="CN10" s="1057"/>
      <c r="CO10" s="1057"/>
      <c r="CP10" s="1057"/>
      <c r="CQ10" s="1058"/>
      <c r="CR10" s="1056"/>
      <c r="CS10" s="1057"/>
      <c r="CT10" s="1057"/>
      <c r="CU10" s="1057"/>
      <c r="CV10" s="1058"/>
      <c r="CW10" s="1056"/>
      <c r="CX10" s="1057"/>
      <c r="CY10" s="1057"/>
      <c r="CZ10" s="1057"/>
      <c r="DA10" s="1058"/>
      <c r="DB10" s="1056"/>
      <c r="DC10" s="1057"/>
      <c r="DD10" s="1057"/>
      <c r="DE10" s="1057"/>
      <c r="DF10" s="1058"/>
      <c r="DG10" s="1056"/>
      <c r="DH10" s="1057"/>
      <c r="DI10" s="1057"/>
      <c r="DJ10" s="1057"/>
      <c r="DK10" s="1058"/>
      <c r="DL10" s="1056"/>
      <c r="DM10" s="1057"/>
      <c r="DN10" s="1057"/>
      <c r="DO10" s="1057"/>
      <c r="DP10" s="1058"/>
      <c r="DQ10" s="1056"/>
      <c r="DR10" s="1057"/>
      <c r="DS10" s="1057"/>
      <c r="DT10" s="1057"/>
      <c r="DU10" s="1058"/>
      <c r="DV10" s="1059"/>
      <c r="DW10" s="1060"/>
      <c r="DX10" s="1060"/>
      <c r="DY10" s="1060"/>
      <c r="DZ10" s="1061"/>
      <c r="EA10" s="230"/>
    </row>
    <row r="11" spans="1:131" s="231" customFormat="1" ht="26.25" customHeight="1" x14ac:dyDescent="0.15">
      <c r="A11" s="234">
        <v>5</v>
      </c>
      <c r="B11" s="1097"/>
      <c r="C11" s="1098"/>
      <c r="D11" s="1098"/>
      <c r="E11" s="1098"/>
      <c r="F11" s="1098"/>
      <c r="G11" s="1098"/>
      <c r="H11" s="1098"/>
      <c r="I11" s="1098"/>
      <c r="J11" s="1098"/>
      <c r="K11" s="1098"/>
      <c r="L11" s="1098"/>
      <c r="M11" s="1098"/>
      <c r="N11" s="1098"/>
      <c r="O11" s="1098"/>
      <c r="P11" s="1099"/>
      <c r="Q11" s="1105"/>
      <c r="R11" s="1106"/>
      <c r="S11" s="1106"/>
      <c r="T11" s="1106"/>
      <c r="U11" s="1106"/>
      <c r="V11" s="1106"/>
      <c r="W11" s="1106"/>
      <c r="X11" s="1106"/>
      <c r="Y11" s="1106"/>
      <c r="Z11" s="1106"/>
      <c r="AA11" s="1106"/>
      <c r="AB11" s="1106"/>
      <c r="AC11" s="1106"/>
      <c r="AD11" s="1106"/>
      <c r="AE11" s="1107"/>
      <c r="AF11" s="1102"/>
      <c r="AG11" s="1103"/>
      <c r="AH11" s="1103"/>
      <c r="AI11" s="1103"/>
      <c r="AJ11" s="1104"/>
      <c r="AK11" s="1147"/>
      <c r="AL11" s="1148"/>
      <c r="AM11" s="1148"/>
      <c r="AN11" s="1148"/>
      <c r="AO11" s="1148"/>
      <c r="AP11" s="1148"/>
      <c r="AQ11" s="1148"/>
      <c r="AR11" s="1148"/>
      <c r="AS11" s="1148"/>
      <c r="AT11" s="1148"/>
      <c r="AU11" s="1149"/>
      <c r="AV11" s="1149"/>
      <c r="AW11" s="1149"/>
      <c r="AX11" s="1149"/>
      <c r="AY11" s="1150"/>
      <c r="AZ11" s="228"/>
      <c r="BA11" s="228"/>
      <c r="BB11" s="228"/>
      <c r="BC11" s="228"/>
      <c r="BD11" s="228"/>
      <c r="BE11" s="229"/>
      <c r="BF11" s="229"/>
      <c r="BG11" s="229"/>
      <c r="BH11" s="229"/>
      <c r="BI11" s="229"/>
      <c r="BJ11" s="229"/>
      <c r="BK11" s="229"/>
      <c r="BL11" s="229"/>
      <c r="BM11" s="229"/>
      <c r="BN11" s="229"/>
      <c r="BO11" s="229"/>
      <c r="BP11" s="229"/>
      <c r="BQ11" s="234">
        <v>5</v>
      </c>
      <c r="BR11" s="235"/>
      <c r="BS11" s="1059"/>
      <c r="BT11" s="1060"/>
      <c r="BU11" s="1060"/>
      <c r="BV11" s="1060"/>
      <c r="BW11" s="1060"/>
      <c r="BX11" s="1060"/>
      <c r="BY11" s="1060"/>
      <c r="BZ11" s="1060"/>
      <c r="CA11" s="1060"/>
      <c r="CB11" s="1060"/>
      <c r="CC11" s="1060"/>
      <c r="CD11" s="1060"/>
      <c r="CE11" s="1060"/>
      <c r="CF11" s="1060"/>
      <c r="CG11" s="1081"/>
      <c r="CH11" s="1056"/>
      <c r="CI11" s="1057"/>
      <c r="CJ11" s="1057"/>
      <c r="CK11" s="1057"/>
      <c r="CL11" s="1058"/>
      <c r="CM11" s="1056"/>
      <c r="CN11" s="1057"/>
      <c r="CO11" s="1057"/>
      <c r="CP11" s="1057"/>
      <c r="CQ11" s="1058"/>
      <c r="CR11" s="1056"/>
      <c r="CS11" s="1057"/>
      <c r="CT11" s="1057"/>
      <c r="CU11" s="1057"/>
      <c r="CV11" s="1058"/>
      <c r="CW11" s="1056"/>
      <c r="CX11" s="1057"/>
      <c r="CY11" s="1057"/>
      <c r="CZ11" s="1057"/>
      <c r="DA11" s="1058"/>
      <c r="DB11" s="1056"/>
      <c r="DC11" s="1057"/>
      <c r="DD11" s="1057"/>
      <c r="DE11" s="1057"/>
      <c r="DF11" s="1058"/>
      <c r="DG11" s="1056"/>
      <c r="DH11" s="1057"/>
      <c r="DI11" s="1057"/>
      <c r="DJ11" s="1057"/>
      <c r="DK11" s="1058"/>
      <c r="DL11" s="1056"/>
      <c r="DM11" s="1057"/>
      <c r="DN11" s="1057"/>
      <c r="DO11" s="1057"/>
      <c r="DP11" s="1058"/>
      <c r="DQ11" s="1056"/>
      <c r="DR11" s="1057"/>
      <c r="DS11" s="1057"/>
      <c r="DT11" s="1057"/>
      <c r="DU11" s="1058"/>
      <c r="DV11" s="1059"/>
      <c r="DW11" s="1060"/>
      <c r="DX11" s="1060"/>
      <c r="DY11" s="1060"/>
      <c r="DZ11" s="1061"/>
      <c r="EA11" s="230"/>
    </row>
    <row r="12" spans="1:131" s="231" customFormat="1" ht="26.25" customHeight="1" x14ac:dyDescent="0.15">
      <c r="A12" s="234">
        <v>6</v>
      </c>
      <c r="B12" s="1097"/>
      <c r="C12" s="1098"/>
      <c r="D12" s="1098"/>
      <c r="E12" s="1098"/>
      <c r="F12" s="1098"/>
      <c r="G12" s="1098"/>
      <c r="H12" s="1098"/>
      <c r="I12" s="1098"/>
      <c r="J12" s="1098"/>
      <c r="K12" s="1098"/>
      <c r="L12" s="1098"/>
      <c r="M12" s="1098"/>
      <c r="N12" s="1098"/>
      <c r="O12" s="1098"/>
      <c r="P12" s="1099"/>
      <c r="Q12" s="1105"/>
      <c r="R12" s="1106"/>
      <c r="S12" s="1106"/>
      <c r="T12" s="1106"/>
      <c r="U12" s="1106"/>
      <c r="V12" s="1106"/>
      <c r="W12" s="1106"/>
      <c r="X12" s="1106"/>
      <c r="Y12" s="1106"/>
      <c r="Z12" s="1106"/>
      <c r="AA12" s="1106"/>
      <c r="AB12" s="1106"/>
      <c r="AC12" s="1106"/>
      <c r="AD12" s="1106"/>
      <c r="AE12" s="1107"/>
      <c r="AF12" s="1102"/>
      <c r="AG12" s="1103"/>
      <c r="AH12" s="1103"/>
      <c r="AI12" s="1103"/>
      <c r="AJ12" s="1104"/>
      <c r="AK12" s="1147"/>
      <c r="AL12" s="1148"/>
      <c r="AM12" s="1148"/>
      <c r="AN12" s="1148"/>
      <c r="AO12" s="1148"/>
      <c r="AP12" s="1148"/>
      <c r="AQ12" s="1148"/>
      <c r="AR12" s="1148"/>
      <c r="AS12" s="1148"/>
      <c r="AT12" s="1148"/>
      <c r="AU12" s="1149"/>
      <c r="AV12" s="1149"/>
      <c r="AW12" s="1149"/>
      <c r="AX12" s="1149"/>
      <c r="AY12" s="1150"/>
      <c r="AZ12" s="228"/>
      <c r="BA12" s="228"/>
      <c r="BB12" s="228"/>
      <c r="BC12" s="228"/>
      <c r="BD12" s="228"/>
      <c r="BE12" s="229"/>
      <c r="BF12" s="229"/>
      <c r="BG12" s="229"/>
      <c r="BH12" s="229"/>
      <c r="BI12" s="229"/>
      <c r="BJ12" s="229"/>
      <c r="BK12" s="229"/>
      <c r="BL12" s="229"/>
      <c r="BM12" s="229"/>
      <c r="BN12" s="229"/>
      <c r="BO12" s="229"/>
      <c r="BP12" s="229"/>
      <c r="BQ12" s="234">
        <v>6</v>
      </c>
      <c r="BR12" s="235"/>
      <c r="BS12" s="1059"/>
      <c r="BT12" s="1060"/>
      <c r="BU12" s="1060"/>
      <c r="BV12" s="1060"/>
      <c r="BW12" s="1060"/>
      <c r="BX12" s="1060"/>
      <c r="BY12" s="1060"/>
      <c r="BZ12" s="1060"/>
      <c r="CA12" s="1060"/>
      <c r="CB12" s="1060"/>
      <c r="CC12" s="1060"/>
      <c r="CD12" s="1060"/>
      <c r="CE12" s="1060"/>
      <c r="CF12" s="1060"/>
      <c r="CG12" s="1081"/>
      <c r="CH12" s="1056"/>
      <c r="CI12" s="1057"/>
      <c r="CJ12" s="1057"/>
      <c r="CK12" s="1057"/>
      <c r="CL12" s="1058"/>
      <c r="CM12" s="1056"/>
      <c r="CN12" s="1057"/>
      <c r="CO12" s="1057"/>
      <c r="CP12" s="1057"/>
      <c r="CQ12" s="1058"/>
      <c r="CR12" s="1056"/>
      <c r="CS12" s="1057"/>
      <c r="CT12" s="1057"/>
      <c r="CU12" s="1057"/>
      <c r="CV12" s="1058"/>
      <c r="CW12" s="1056"/>
      <c r="CX12" s="1057"/>
      <c r="CY12" s="1057"/>
      <c r="CZ12" s="1057"/>
      <c r="DA12" s="1058"/>
      <c r="DB12" s="1056"/>
      <c r="DC12" s="1057"/>
      <c r="DD12" s="1057"/>
      <c r="DE12" s="1057"/>
      <c r="DF12" s="1058"/>
      <c r="DG12" s="1056"/>
      <c r="DH12" s="1057"/>
      <c r="DI12" s="1057"/>
      <c r="DJ12" s="1057"/>
      <c r="DK12" s="1058"/>
      <c r="DL12" s="1056"/>
      <c r="DM12" s="1057"/>
      <c r="DN12" s="1057"/>
      <c r="DO12" s="1057"/>
      <c r="DP12" s="1058"/>
      <c r="DQ12" s="1056"/>
      <c r="DR12" s="1057"/>
      <c r="DS12" s="1057"/>
      <c r="DT12" s="1057"/>
      <c r="DU12" s="1058"/>
      <c r="DV12" s="1059"/>
      <c r="DW12" s="1060"/>
      <c r="DX12" s="1060"/>
      <c r="DY12" s="1060"/>
      <c r="DZ12" s="1061"/>
      <c r="EA12" s="230"/>
    </row>
    <row r="13" spans="1:131" s="231" customFormat="1" ht="26.25" customHeight="1" x14ac:dyDescent="0.15">
      <c r="A13" s="234">
        <v>7</v>
      </c>
      <c r="B13" s="1097"/>
      <c r="C13" s="1098"/>
      <c r="D13" s="1098"/>
      <c r="E13" s="1098"/>
      <c r="F13" s="1098"/>
      <c r="G13" s="1098"/>
      <c r="H13" s="1098"/>
      <c r="I13" s="1098"/>
      <c r="J13" s="1098"/>
      <c r="K13" s="1098"/>
      <c r="L13" s="1098"/>
      <c r="M13" s="1098"/>
      <c r="N13" s="1098"/>
      <c r="O13" s="1098"/>
      <c r="P13" s="1099"/>
      <c r="Q13" s="1105"/>
      <c r="R13" s="1106"/>
      <c r="S13" s="1106"/>
      <c r="T13" s="1106"/>
      <c r="U13" s="1106"/>
      <c r="V13" s="1106"/>
      <c r="W13" s="1106"/>
      <c r="X13" s="1106"/>
      <c r="Y13" s="1106"/>
      <c r="Z13" s="1106"/>
      <c r="AA13" s="1106"/>
      <c r="AB13" s="1106"/>
      <c r="AC13" s="1106"/>
      <c r="AD13" s="1106"/>
      <c r="AE13" s="1107"/>
      <c r="AF13" s="1102"/>
      <c r="AG13" s="1103"/>
      <c r="AH13" s="1103"/>
      <c r="AI13" s="1103"/>
      <c r="AJ13" s="1104"/>
      <c r="AK13" s="1147"/>
      <c r="AL13" s="1148"/>
      <c r="AM13" s="1148"/>
      <c r="AN13" s="1148"/>
      <c r="AO13" s="1148"/>
      <c r="AP13" s="1148"/>
      <c r="AQ13" s="1148"/>
      <c r="AR13" s="1148"/>
      <c r="AS13" s="1148"/>
      <c r="AT13" s="1148"/>
      <c r="AU13" s="1149"/>
      <c r="AV13" s="1149"/>
      <c r="AW13" s="1149"/>
      <c r="AX13" s="1149"/>
      <c r="AY13" s="1150"/>
      <c r="AZ13" s="228"/>
      <c r="BA13" s="228"/>
      <c r="BB13" s="228"/>
      <c r="BC13" s="228"/>
      <c r="BD13" s="228"/>
      <c r="BE13" s="229"/>
      <c r="BF13" s="229"/>
      <c r="BG13" s="229"/>
      <c r="BH13" s="229"/>
      <c r="BI13" s="229"/>
      <c r="BJ13" s="229"/>
      <c r="BK13" s="229"/>
      <c r="BL13" s="229"/>
      <c r="BM13" s="229"/>
      <c r="BN13" s="229"/>
      <c r="BO13" s="229"/>
      <c r="BP13" s="229"/>
      <c r="BQ13" s="234">
        <v>7</v>
      </c>
      <c r="BR13" s="235"/>
      <c r="BS13" s="1059"/>
      <c r="BT13" s="1060"/>
      <c r="BU13" s="1060"/>
      <c r="BV13" s="1060"/>
      <c r="BW13" s="1060"/>
      <c r="BX13" s="1060"/>
      <c r="BY13" s="1060"/>
      <c r="BZ13" s="1060"/>
      <c r="CA13" s="1060"/>
      <c r="CB13" s="1060"/>
      <c r="CC13" s="1060"/>
      <c r="CD13" s="1060"/>
      <c r="CE13" s="1060"/>
      <c r="CF13" s="1060"/>
      <c r="CG13" s="1081"/>
      <c r="CH13" s="1056"/>
      <c r="CI13" s="1057"/>
      <c r="CJ13" s="1057"/>
      <c r="CK13" s="1057"/>
      <c r="CL13" s="1058"/>
      <c r="CM13" s="1056"/>
      <c r="CN13" s="1057"/>
      <c r="CO13" s="1057"/>
      <c r="CP13" s="1057"/>
      <c r="CQ13" s="1058"/>
      <c r="CR13" s="1056"/>
      <c r="CS13" s="1057"/>
      <c r="CT13" s="1057"/>
      <c r="CU13" s="1057"/>
      <c r="CV13" s="1058"/>
      <c r="CW13" s="1056"/>
      <c r="CX13" s="1057"/>
      <c r="CY13" s="1057"/>
      <c r="CZ13" s="1057"/>
      <c r="DA13" s="1058"/>
      <c r="DB13" s="1056"/>
      <c r="DC13" s="1057"/>
      <c r="DD13" s="1057"/>
      <c r="DE13" s="1057"/>
      <c r="DF13" s="1058"/>
      <c r="DG13" s="1056"/>
      <c r="DH13" s="1057"/>
      <c r="DI13" s="1057"/>
      <c r="DJ13" s="1057"/>
      <c r="DK13" s="1058"/>
      <c r="DL13" s="1056"/>
      <c r="DM13" s="1057"/>
      <c r="DN13" s="1057"/>
      <c r="DO13" s="1057"/>
      <c r="DP13" s="1058"/>
      <c r="DQ13" s="1056"/>
      <c r="DR13" s="1057"/>
      <c r="DS13" s="1057"/>
      <c r="DT13" s="1057"/>
      <c r="DU13" s="1058"/>
      <c r="DV13" s="1059"/>
      <c r="DW13" s="1060"/>
      <c r="DX13" s="1060"/>
      <c r="DY13" s="1060"/>
      <c r="DZ13" s="1061"/>
      <c r="EA13" s="230"/>
    </row>
    <row r="14" spans="1:131" s="231" customFormat="1" ht="26.25" customHeight="1" x14ac:dyDescent="0.15">
      <c r="A14" s="234">
        <v>8</v>
      </c>
      <c r="B14" s="1097"/>
      <c r="C14" s="1098"/>
      <c r="D14" s="1098"/>
      <c r="E14" s="1098"/>
      <c r="F14" s="1098"/>
      <c r="G14" s="1098"/>
      <c r="H14" s="1098"/>
      <c r="I14" s="1098"/>
      <c r="J14" s="1098"/>
      <c r="K14" s="1098"/>
      <c r="L14" s="1098"/>
      <c r="M14" s="1098"/>
      <c r="N14" s="1098"/>
      <c r="O14" s="1098"/>
      <c r="P14" s="1099"/>
      <c r="Q14" s="1105"/>
      <c r="R14" s="1106"/>
      <c r="S14" s="1106"/>
      <c r="T14" s="1106"/>
      <c r="U14" s="1106"/>
      <c r="V14" s="1106"/>
      <c r="W14" s="1106"/>
      <c r="X14" s="1106"/>
      <c r="Y14" s="1106"/>
      <c r="Z14" s="1106"/>
      <c r="AA14" s="1106"/>
      <c r="AB14" s="1106"/>
      <c r="AC14" s="1106"/>
      <c r="AD14" s="1106"/>
      <c r="AE14" s="1107"/>
      <c r="AF14" s="1102"/>
      <c r="AG14" s="1103"/>
      <c r="AH14" s="1103"/>
      <c r="AI14" s="1103"/>
      <c r="AJ14" s="1104"/>
      <c r="AK14" s="1147"/>
      <c r="AL14" s="1148"/>
      <c r="AM14" s="1148"/>
      <c r="AN14" s="1148"/>
      <c r="AO14" s="1148"/>
      <c r="AP14" s="1148"/>
      <c r="AQ14" s="1148"/>
      <c r="AR14" s="1148"/>
      <c r="AS14" s="1148"/>
      <c r="AT14" s="1148"/>
      <c r="AU14" s="1149"/>
      <c r="AV14" s="1149"/>
      <c r="AW14" s="1149"/>
      <c r="AX14" s="1149"/>
      <c r="AY14" s="1150"/>
      <c r="AZ14" s="228"/>
      <c r="BA14" s="228"/>
      <c r="BB14" s="228"/>
      <c r="BC14" s="228"/>
      <c r="BD14" s="228"/>
      <c r="BE14" s="229"/>
      <c r="BF14" s="229"/>
      <c r="BG14" s="229"/>
      <c r="BH14" s="229"/>
      <c r="BI14" s="229"/>
      <c r="BJ14" s="229"/>
      <c r="BK14" s="229"/>
      <c r="BL14" s="229"/>
      <c r="BM14" s="229"/>
      <c r="BN14" s="229"/>
      <c r="BO14" s="229"/>
      <c r="BP14" s="229"/>
      <c r="BQ14" s="234">
        <v>8</v>
      </c>
      <c r="BR14" s="235"/>
      <c r="BS14" s="1059"/>
      <c r="BT14" s="1060"/>
      <c r="BU14" s="1060"/>
      <c r="BV14" s="1060"/>
      <c r="BW14" s="1060"/>
      <c r="BX14" s="1060"/>
      <c r="BY14" s="1060"/>
      <c r="BZ14" s="1060"/>
      <c r="CA14" s="1060"/>
      <c r="CB14" s="1060"/>
      <c r="CC14" s="1060"/>
      <c r="CD14" s="1060"/>
      <c r="CE14" s="1060"/>
      <c r="CF14" s="1060"/>
      <c r="CG14" s="1081"/>
      <c r="CH14" s="1056"/>
      <c r="CI14" s="1057"/>
      <c r="CJ14" s="1057"/>
      <c r="CK14" s="1057"/>
      <c r="CL14" s="1058"/>
      <c r="CM14" s="1056"/>
      <c r="CN14" s="1057"/>
      <c r="CO14" s="1057"/>
      <c r="CP14" s="1057"/>
      <c r="CQ14" s="1058"/>
      <c r="CR14" s="1056"/>
      <c r="CS14" s="1057"/>
      <c r="CT14" s="1057"/>
      <c r="CU14" s="1057"/>
      <c r="CV14" s="1058"/>
      <c r="CW14" s="1056"/>
      <c r="CX14" s="1057"/>
      <c r="CY14" s="1057"/>
      <c r="CZ14" s="1057"/>
      <c r="DA14" s="1058"/>
      <c r="DB14" s="1056"/>
      <c r="DC14" s="1057"/>
      <c r="DD14" s="1057"/>
      <c r="DE14" s="1057"/>
      <c r="DF14" s="1058"/>
      <c r="DG14" s="1056"/>
      <c r="DH14" s="1057"/>
      <c r="DI14" s="1057"/>
      <c r="DJ14" s="1057"/>
      <c r="DK14" s="1058"/>
      <c r="DL14" s="1056"/>
      <c r="DM14" s="1057"/>
      <c r="DN14" s="1057"/>
      <c r="DO14" s="1057"/>
      <c r="DP14" s="1058"/>
      <c r="DQ14" s="1056"/>
      <c r="DR14" s="1057"/>
      <c r="DS14" s="1057"/>
      <c r="DT14" s="1057"/>
      <c r="DU14" s="1058"/>
      <c r="DV14" s="1059"/>
      <c r="DW14" s="1060"/>
      <c r="DX14" s="1060"/>
      <c r="DY14" s="1060"/>
      <c r="DZ14" s="1061"/>
      <c r="EA14" s="230"/>
    </row>
    <row r="15" spans="1:131" s="231" customFormat="1" ht="26.25" customHeight="1" x14ac:dyDescent="0.15">
      <c r="A15" s="234">
        <v>9</v>
      </c>
      <c r="B15" s="1097"/>
      <c r="C15" s="1098"/>
      <c r="D15" s="1098"/>
      <c r="E15" s="1098"/>
      <c r="F15" s="1098"/>
      <c r="G15" s="1098"/>
      <c r="H15" s="1098"/>
      <c r="I15" s="1098"/>
      <c r="J15" s="1098"/>
      <c r="K15" s="1098"/>
      <c r="L15" s="1098"/>
      <c r="M15" s="1098"/>
      <c r="N15" s="1098"/>
      <c r="O15" s="1098"/>
      <c r="P15" s="1099"/>
      <c r="Q15" s="1105"/>
      <c r="R15" s="1106"/>
      <c r="S15" s="1106"/>
      <c r="T15" s="1106"/>
      <c r="U15" s="1106"/>
      <c r="V15" s="1106"/>
      <c r="W15" s="1106"/>
      <c r="X15" s="1106"/>
      <c r="Y15" s="1106"/>
      <c r="Z15" s="1106"/>
      <c r="AA15" s="1106"/>
      <c r="AB15" s="1106"/>
      <c r="AC15" s="1106"/>
      <c r="AD15" s="1106"/>
      <c r="AE15" s="1107"/>
      <c r="AF15" s="1102"/>
      <c r="AG15" s="1103"/>
      <c r="AH15" s="1103"/>
      <c r="AI15" s="1103"/>
      <c r="AJ15" s="1104"/>
      <c r="AK15" s="1147"/>
      <c r="AL15" s="1148"/>
      <c r="AM15" s="1148"/>
      <c r="AN15" s="1148"/>
      <c r="AO15" s="1148"/>
      <c r="AP15" s="1148"/>
      <c r="AQ15" s="1148"/>
      <c r="AR15" s="1148"/>
      <c r="AS15" s="1148"/>
      <c r="AT15" s="1148"/>
      <c r="AU15" s="1149"/>
      <c r="AV15" s="1149"/>
      <c r="AW15" s="1149"/>
      <c r="AX15" s="1149"/>
      <c r="AY15" s="1150"/>
      <c r="AZ15" s="228"/>
      <c r="BA15" s="228"/>
      <c r="BB15" s="228"/>
      <c r="BC15" s="228"/>
      <c r="BD15" s="228"/>
      <c r="BE15" s="229"/>
      <c r="BF15" s="229"/>
      <c r="BG15" s="229"/>
      <c r="BH15" s="229"/>
      <c r="BI15" s="229"/>
      <c r="BJ15" s="229"/>
      <c r="BK15" s="229"/>
      <c r="BL15" s="229"/>
      <c r="BM15" s="229"/>
      <c r="BN15" s="229"/>
      <c r="BO15" s="229"/>
      <c r="BP15" s="229"/>
      <c r="BQ15" s="234">
        <v>9</v>
      </c>
      <c r="BR15" s="235"/>
      <c r="BS15" s="1059"/>
      <c r="BT15" s="1060"/>
      <c r="BU15" s="1060"/>
      <c r="BV15" s="1060"/>
      <c r="BW15" s="1060"/>
      <c r="BX15" s="1060"/>
      <c r="BY15" s="1060"/>
      <c r="BZ15" s="1060"/>
      <c r="CA15" s="1060"/>
      <c r="CB15" s="1060"/>
      <c r="CC15" s="1060"/>
      <c r="CD15" s="1060"/>
      <c r="CE15" s="1060"/>
      <c r="CF15" s="1060"/>
      <c r="CG15" s="1081"/>
      <c r="CH15" s="1056"/>
      <c r="CI15" s="1057"/>
      <c r="CJ15" s="1057"/>
      <c r="CK15" s="1057"/>
      <c r="CL15" s="1058"/>
      <c r="CM15" s="1056"/>
      <c r="CN15" s="1057"/>
      <c r="CO15" s="1057"/>
      <c r="CP15" s="1057"/>
      <c r="CQ15" s="1058"/>
      <c r="CR15" s="1056"/>
      <c r="CS15" s="1057"/>
      <c r="CT15" s="1057"/>
      <c r="CU15" s="1057"/>
      <c r="CV15" s="1058"/>
      <c r="CW15" s="1056"/>
      <c r="CX15" s="1057"/>
      <c r="CY15" s="1057"/>
      <c r="CZ15" s="1057"/>
      <c r="DA15" s="1058"/>
      <c r="DB15" s="1056"/>
      <c r="DC15" s="1057"/>
      <c r="DD15" s="1057"/>
      <c r="DE15" s="1057"/>
      <c r="DF15" s="1058"/>
      <c r="DG15" s="1056"/>
      <c r="DH15" s="1057"/>
      <c r="DI15" s="1057"/>
      <c r="DJ15" s="1057"/>
      <c r="DK15" s="1058"/>
      <c r="DL15" s="1056"/>
      <c r="DM15" s="1057"/>
      <c r="DN15" s="1057"/>
      <c r="DO15" s="1057"/>
      <c r="DP15" s="1058"/>
      <c r="DQ15" s="1056"/>
      <c r="DR15" s="1057"/>
      <c r="DS15" s="1057"/>
      <c r="DT15" s="1057"/>
      <c r="DU15" s="1058"/>
      <c r="DV15" s="1059"/>
      <c r="DW15" s="1060"/>
      <c r="DX15" s="1060"/>
      <c r="DY15" s="1060"/>
      <c r="DZ15" s="1061"/>
      <c r="EA15" s="230"/>
    </row>
    <row r="16" spans="1:131" s="231" customFormat="1" ht="26.25" customHeight="1" x14ac:dyDescent="0.15">
      <c r="A16" s="234">
        <v>10</v>
      </c>
      <c r="B16" s="1097"/>
      <c r="C16" s="1098"/>
      <c r="D16" s="1098"/>
      <c r="E16" s="1098"/>
      <c r="F16" s="1098"/>
      <c r="G16" s="1098"/>
      <c r="H16" s="1098"/>
      <c r="I16" s="1098"/>
      <c r="J16" s="1098"/>
      <c r="K16" s="1098"/>
      <c r="L16" s="1098"/>
      <c r="M16" s="1098"/>
      <c r="N16" s="1098"/>
      <c r="O16" s="1098"/>
      <c r="P16" s="1099"/>
      <c r="Q16" s="1105"/>
      <c r="R16" s="1106"/>
      <c r="S16" s="1106"/>
      <c r="T16" s="1106"/>
      <c r="U16" s="1106"/>
      <c r="V16" s="1106"/>
      <c r="W16" s="1106"/>
      <c r="X16" s="1106"/>
      <c r="Y16" s="1106"/>
      <c r="Z16" s="1106"/>
      <c r="AA16" s="1106"/>
      <c r="AB16" s="1106"/>
      <c r="AC16" s="1106"/>
      <c r="AD16" s="1106"/>
      <c r="AE16" s="1107"/>
      <c r="AF16" s="1102"/>
      <c r="AG16" s="1103"/>
      <c r="AH16" s="1103"/>
      <c r="AI16" s="1103"/>
      <c r="AJ16" s="1104"/>
      <c r="AK16" s="1147"/>
      <c r="AL16" s="1148"/>
      <c r="AM16" s="1148"/>
      <c r="AN16" s="1148"/>
      <c r="AO16" s="1148"/>
      <c r="AP16" s="1148"/>
      <c r="AQ16" s="1148"/>
      <c r="AR16" s="1148"/>
      <c r="AS16" s="1148"/>
      <c r="AT16" s="1148"/>
      <c r="AU16" s="1149"/>
      <c r="AV16" s="1149"/>
      <c r="AW16" s="1149"/>
      <c r="AX16" s="1149"/>
      <c r="AY16" s="1150"/>
      <c r="AZ16" s="228"/>
      <c r="BA16" s="228"/>
      <c r="BB16" s="228"/>
      <c r="BC16" s="228"/>
      <c r="BD16" s="228"/>
      <c r="BE16" s="229"/>
      <c r="BF16" s="229"/>
      <c r="BG16" s="229"/>
      <c r="BH16" s="229"/>
      <c r="BI16" s="229"/>
      <c r="BJ16" s="229"/>
      <c r="BK16" s="229"/>
      <c r="BL16" s="229"/>
      <c r="BM16" s="229"/>
      <c r="BN16" s="229"/>
      <c r="BO16" s="229"/>
      <c r="BP16" s="229"/>
      <c r="BQ16" s="234">
        <v>10</v>
      </c>
      <c r="BR16" s="235"/>
      <c r="BS16" s="1059"/>
      <c r="BT16" s="1060"/>
      <c r="BU16" s="1060"/>
      <c r="BV16" s="1060"/>
      <c r="BW16" s="1060"/>
      <c r="BX16" s="1060"/>
      <c r="BY16" s="1060"/>
      <c r="BZ16" s="1060"/>
      <c r="CA16" s="1060"/>
      <c r="CB16" s="1060"/>
      <c r="CC16" s="1060"/>
      <c r="CD16" s="1060"/>
      <c r="CE16" s="1060"/>
      <c r="CF16" s="1060"/>
      <c r="CG16" s="1081"/>
      <c r="CH16" s="1056"/>
      <c r="CI16" s="1057"/>
      <c r="CJ16" s="1057"/>
      <c r="CK16" s="1057"/>
      <c r="CL16" s="1058"/>
      <c r="CM16" s="1056"/>
      <c r="CN16" s="1057"/>
      <c r="CO16" s="1057"/>
      <c r="CP16" s="1057"/>
      <c r="CQ16" s="1058"/>
      <c r="CR16" s="1056"/>
      <c r="CS16" s="1057"/>
      <c r="CT16" s="1057"/>
      <c r="CU16" s="1057"/>
      <c r="CV16" s="1058"/>
      <c r="CW16" s="1056"/>
      <c r="CX16" s="1057"/>
      <c r="CY16" s="1057"/>
      <c r="CZ16" s="1057"/>
      <c r="DA16" s="1058"/>
      <c r="DB16" s="1056"/>
      <c r="DC16" s="1057"/>
      <c r="DD16" s="1057"/>
      <c r="DE16" s="1057"/>
      <c r="DF16" s="1058"/>
      <c r="DG16" s="1056"/>
      <c r="DH16" s="1057"/>
      <c r="DI16" s="1057"/>
      <c r="DJ16" s="1057"/>
      <c r="DK16" s="1058"/>
      <c r="DL16" s="1056"/>
      <c r="DM16" s="1057"/>
      <c r="DN16" s="1057"/>
      <c r="DO16" s="1057"/>
      <c r="DP16" s="1058"/>
      <c r="DQ16" s="1056"/>
      <c r="DR16" s="1057"/>
      <c r="DS16" s="1057"/>
      <c r="DT16" s="1057"/>
      <c r="DU16" s="1058"/>
      <c r="DV16" s="1059"/>
      <c r="DW16" s="1060"/>
      <c r="DX16" s="1060"/>
      <c r="DY16" s="1060"/>
      <c r="DZ16" s="1061"/>
      <c r="EA16" s="230"/>
    </row>
    <row r="17" spans="1:131" s="231" customFormat="1" ht="26.25" customHeight="1" x14ac:dyDescent="0.15">
      <c r="A17" s="234">
        <v>11</v>
      </c>
      <c r="B17" s="1097"/>
      <c r="C17" s="1098"/>
      <c r="D17" s="1098"/>
      <c r="E17" s="1098"/>
      <c r="F17" s="1098"/>
      <c r="G17" s="1098"/>
      <c r="H17" s="1098"/>
      <c r="I17" s="1098"/>
      <c r="J17" s="1098"/>
      <c r="K17" s="1098"/>
      <c r="L17" s="1098"/>
      <c r="M17" s="1098"/>
      <c r="N17" s="1098"/>
      <c r="O17" s="1098"/>
      <c r="P17" s="1099"/>
      <c r="Q17" s="1105"/>
      <c r="R17" s="1106"/>
      <c r="S17" s="1106"/>
      <c r="T17" s="1106"/>
      <c r="U17" s="1106"/>
      <c r="V17" s="1106"/>
      <c r="W17" s="1106"/>
      <c r="X17" s="1106"/>
      <c r="Y17" s="1106"/>
      <c r="Z17" s="1106"/>
      <c r="AA17" s="1106"/>
      <c r="AB17" s="1106"/>
      <c r="AC17" s="1106"/>
      <c r="AD17" s="1106"/>
      <c r="AE17" s="1107"/>
      <c r="AF17" s="1102"/>
      <c r="AG17" s="1103"/>
      <c r="AH17" s="1103"/>
      <c r="AI17" s="1103"/>
      <c r="AJ17" s="1104"/>
      <c r="AK17" s="1147"/>
      <c r="AL17" s="1148"/>
      <c r="AM17" s="1148"/>
      <c r="AN17" s="1148"/>
      <c r="AO17" s="1148"/>
      <c r="AP17" s="1148"/>
      <c r="AQ17" s="1148"/>
      <c r="AR17" s="1148"/>
      <c r="AS17" s="1148"/>
      <c r="AT17" s="1148"/>
      <c r="AU17" s="1149"/>
      <c r="AV17" s="1149"/>
      <c r="AW17" s="1149"/>
      <c r="AX17" s="1149"/>
      <c r="AY17" s="1150"/>
      <c r="AZ17" s="228"/>
      <c r="BA17" s="228"/>
      <c r="BB17" s="228"/>
      <c r="BC17" s="228"/>
      <c r="BD17" s="228"/>
      <c r="BE17" s="229"/>
      <c r="BF17" s="229"/>
      <c r="BG17" s="229"/>
      <c r="BH17" s="229"/>
      <c r="BI17" s="229"/>
      <c r="BJ17" s="229"/>
      <c r="BK17" s="229"/>
      <c r="BL17" s="229"/>
      <c r="BM17" s="229"/>
      <c r="BN17" s="229"/>
      <c r="BO17" s="229"/>
      <c r="BP17" s="229"/>
      <c r="BQ17" s="234">
        <v>11</v>
      </c>
      <c r="BR17" s="235"/>
      <c r="BS17" s="1059"/>
      <c r="BT17" s="1060"/>
      <c r="BU17" s="1060"/>
      <c r="BV17" s="1060"/>
      <c r="BW17" s="1060"/>
      <c r="BX17" s="1060"/>
      <c r="BY17" s="1060"/>
      <c r="BZ17" s="1060"/>
      <c r="CA17" s="1060"/>
      <c r="CB17" s="1060"/>
      <c r="CC17" s="1060"/>
      <c r="CD17" s="1060"/>
      <c r="CE17" s="1060"/>
      <c r="CF17" s="1060"/>
      <c r="CG17" s="1081"/>
      <c r="CH17" s="1056"/>
      <c r="CI17" s="1057"/>
      <c r="CJ17" s="1057"/>
      <c r="CK17" s="1057"/>
      <c r="CL17" s="1058"/>
      <c r="CM17" s="1056"/>
      <c r="CN17" s="1057"/>
      <c r="CO17" s="1057"/>
      <c r="CP17" s="1057"/>
      <c r="CQ17" s="1058"/>
      <c r="CR17" s="1056"/>
      <c r="CS17" s="1057"/>
      <c r="CT17" s="1057"/>
      <c r="CU17" s="1057"/>
      <c r="CV17" s="1058"/>
      <c r="CW17" s="1056"/>
      <c r="CX17" s="1057"/>
      <c r="CY17" s="1057"/>
      <c r="CZ17" s="1057"/>
      <c r="DA17" s="1058"/>
      <c r="DB17" s="1056"/>
      <c r="DC17" s="1057"/>
      <c r="DD17" s="1057"/>
      <c r="DE17" s="1057"/>
      <c r="DF17" s="1058"/>
      <c r="DG17" s="1056"/>
      <c r="DH17" s="1057"/>
      <c r="DI17" s="1057"/>
      <c r="DJ17" s="1057"/>
      <c r="DK17" s="1058"/>
      <c r="DL17" s="1056"/>
      <c r="DM17" s="1057"/>
      <c r="DN17" s="1057"/>
      <c r="DO17" s="1057"/>
      <c r="DP17" s="1058"/>
      <c r="DQ17" s="1056"/>
      <c r="DR17" s="1057"/>
      <c r="DS17" s="1057"/>
      <c r="DT17" s="1057"/>
      <c r="DU17" s="1058"/>
      <c r="DV17" s="1059"/>
      <c r="DW17" s="1060"/>
      <c r="DX17" s="1060"/>
      <c r="DY17" s="1060"/>
      <c r="DZ17" s="1061"/>
      <c r="EA17" s="230"/>
    </row>
    <row r="18" spans="1:131" s="231" customFormat="1" ht="26.25" customHeight="1" x14ac:dyDescent="0.15">
      <c r="A18" s="234">
        <v>12</v>
      </c>
      <c r="B18" s="1097"/>
      <c r="C18" s="1098"/>
      <c r="D18" s="1098"/>
      <c r="E18" s="1098"/>
      <c r="F18" s="1098"/>
      <c r="G18" s="1098"/>
      <c r="H18" s="1098"/>
      <c r="I18" s="1098"/>
      <c r="J18" s="1098"/>
      <c r="K18" s="1098"/>
      <c r="L18" s="1098"/>
      <c r="M18" s="1098"/>
      <c r="N18" s="1098"/>
      <c r="O18" s="1098"/>
      <c r="P18" s="1099"/>
      <c r="Q18" s="1105"/>
      <c r="R18" s="1106"/>
      <c r="S18" s="1106"/>
      <c r="T18" s="1106"/>
      <c r="U18" s="1106"/>
      <c r="V18" s="1106"/>
      <c r="W18" s="1106"/>
      <c r="X18" s="1106"/>
      <c r="Y18" s="1106"/>
      <c r="Z18" s="1106"/>
      <c r="AA18" s="1106"/>
      <c r="AB18" s="1106"/>
      <c r="AC18" s="1106"/>
      <c r="AD18" s="1106"/>
      <c r="AE18" s="1107"/>
      <c r="AF18" s="1102"/>
      <c r="AG18" s="1103"/>
      <c r="AH18" s="1103"/>
      <c r="AI18" s="1103"/>
      <c r="AJ18" s="1104"/>
      <c r="AK18" s="1147"/>
      <c r="AL18" s="1148"/>
      <c r="AM18" s="1148"/>
      <c r="AN18" s="1148"/>
      <c r="AO18" s="1148"/>
      <c r="AP18" s="1148"/>
      <c r="AQ18" s="1148"/>
      <c r="AR18" s="1148"/>
      <c r="AS18" s="1148"/>
      <c r="AT18" s="1148"/>
      <c r="AU18" s="1149"/>
      <c r="AV18" s="1149"/>
      <c r="AW18" s="1149"/>
      <c r="AX18" s="1149"/>
      <c r="AY18" s="1150"/>
      <c r="AZ18" s="228"/>
      <c r="BA18" s="228"/>
      <c r="BB18" s="228"/>
      <c r="BC18" s="228"/>
      <c r="BD18" s="228"/>
      <c r="BE18" s="229"/>
      <c r="BF18" s="229"/>
      <c r="BG18" s="229"/>
      <c r="BH18" s="229"/>
      <c r="BI18" s="229"/>
      <c r="BJ18" s="229"/>
      <c r="BK18" s="229"/>
      <c r="BL18" s="229"/>
      <c r="BM18" s="229"/>
      <c r="BN18" s="229"/>
      <c r="BO18" s="229"/>
      <c r="BP18" s="229"/>
      <c r="BQ18" s="234">
        <v>12</v>
      </c>
      <c r="BR18" s="235"/>
      <c r="BS18" s="1059"/>
      <c r="BT18" s="1060"/>
      <c r="BU18" s="1060"/>
      <c r="BV18" s="1060"/>
      <c r="BW18" s="1060"/>
      <c r="BX18" s="1060"/>
      <c r="BY18" s="1060"/>
      <c r="BZ18" s="1060"/>
      <c r="CA18" s="1060"/>
      <c r="CB18" s="1060"/>
      <c r="CC18" s="1060"/>
      <c r="CD18" s="1060"/>
      <c r="CE18" s="1060"/>
      <c r="CF18" s="1060"/>
      <c r="CG18" s="1081"/>
      <c r="CH18" s="1056"/>
      <c r="CI18" s="1057"/>
      <c r="CJ18" s="1057"/>
      <c r="CK18" s="1057"/>
      <c r="CL18" s="1058"/>
      <c r="CM18" s="1056"/>
      <c r="CN18" s="1057"/>
      <c r="CO18" s="1057"/>
      <c r="CP18" s="1057"/>
      <c r="CQ18" s="1058"/>
      <c r="CR18" s="1056"/>
      <c r="CS18" s="1057"/>
      <c r="CT18" s="1057"/>
      <c r="CU18" s="1057"/>
      <c r="CV18" s="1058"/>
      <c r="CW18" s="1056"/>
      <c r="CX18" s="1057"/>
      <c r="CY18" s="1057"/>
      <c r="CZ18" s="1057"/>
      <c r="DA18" s="1058"/>
      <c r="DB18" s="1056"/>
      <c r="DC18" s="1057"/>
      <c r="DD18" s="1057"/>
      <c r="DE18" s="1057"/>
      <c r="DF18" s="1058"/>
      <c r="DG18" s="1056"/>
      <c r="DH18" s="1057"/>
      <c r="DI18" s="1057"/>
      <c r="DJ18" s="1057"/>
      <c r="DK18" s="1058"/>
      <c r="DL18" s="1056"/>
      <c r="DM18" s="1057"/>
      <c r="DN18" s="1057"/>
      <c r="DO18" s="1057"/>
      <c r="DP18" s="1058"/>
      <c r="DQ18" s="1056"/>
      <c r="DR18" s="1057"/>
      <c r="DS18" s="1057"/>
      <c r="DT18" s="1057"/>
      <c r="DU18" s="1058"/>
      <c r="DV18" s="1059"/>
      <c r="DW18" s="1060"/>
      <c r="DX18" s="1060"/>
      <c r="DY18" s="1060"/>
      <c r="DZ18" s="1061"/>
      <c r="EA18" s="230"/>
    </row>
    <row r="19" spans="1:131" s="231" customFormat="1" ht="26.25" customHeight="1" x14ac:dyDescent="0.15">
      <c r="A19" s="234">
        <v>13</v>
      </c>
      <c r="B19" s="1097"/>
      <c r="C19" s="1098"/>
      <c r="D19" s="1098"/>
      <c r="E19" s="1098"/>
      <c r="F19" s="1098"/>
      <c r="G19" s="1098"/>
      <c r="H19" s="1098"/>
      <c r="I19" s="1098"/>
      <c r="J19" s="1098"/>
      <c r="K19" s="1098"/>
      <c r="L19" s="1098"/>
      <c r="M19" s="1098"/>
      <c r="N19" s="1098"/>
      <c r="O19" s="1098"/>
      <c r="P19" s="1099"/>
      <c r="Q19" s="1105"/>
      <c r="R19" s="1106"/>
      <c r="S19" s="1106"/>
      <c r="T19" s="1106"/>
      <c r="U19" s="1106"/>
      <c r="V19" s="1106"/>
      <c r="W19" s="1106"/>
      <c r="X19" s="1106"/>
      <c r="Y19" s="1106"/>
      <c r="Z19" s="1106"/>
      <c r="AA19" s="1106"/>
      <c r="AB19" s="1106"/>
      <c r="AC19" s="1106"/>
      <c r="AD19" s="1106"/>
      <c r="AE19" s="1107"/>
      <c r="AF19" s="1102"/>
      <c r="AG19" s="1103"/>
      <c r="AH19" s="1103"/>
      <c r="AI19" s="1103"/>
      <c r="AJ19" s="1104"/>
      <c r="AK19" s="1147"/>
      <c r="AL19" s="1148"/>
      <c r="AM19" s="1148"/>
      <c r="AN19" s="1148"/>
      <c r="AO19" s="1148"/>
      <c r="AP19" s="1148"/>
      <c r="AQ19" s="1148"/>
      <c r="AR19" s="1148"/>
      <c r="AS19" s="1148"/>
      <c r="AT19" s="1148"/>
      <c r="AU19" s="1149"/>
      <c r="AV19" s="1149"/>
      <c r="AW19" s="1149"/>
      <c r="AX19" s="1149"/>
      <c r="AY19" s="1150"/>
      <c r="AZ19" s="228"/>
      <c r="BA19" s="228"/>
      <c r="BB19" s="228"/>
      <c r="BC19" s="228"/>
      <c r="BD19" s="228"/>
      <c r="BE19" s="229"/>
      <c r="BF19" s="229"/>
      <c r="BG19" s="229"/>
      <c r="BH19" s="229"/>
      <c r="BI19" s="229"/>
      <c r="BJ19" s="229"/>
      <c r="BK19" s="229"/>
      <c r="BL19" s="229"/>
      <c r="BM19" s="229"/>
      <c r="BN19" s="229"/>
      <c r="BO19" s="229"/>
      <c r="BP19" s="229"/>
      <c r="BQ19" s="234">
        <v>13</v>
      </c>
      <c r="BR19" s="235"/>
      <c r="BS19" s="1059"/>
      <c r="BT19" s="1060"/>
      <c r="BU19" s="1060"/>
      <c r="BV19" s="1060"/>
      <c r="BW19" s="1060"/>
      <c r="BX19" s="1060"/>
      <c r="BY19" s="1060"/>
      <c r="BZ19" s="1060"/>
      <c r="CA19" s="1060"/>
      <c r="CB19" s="1060"/>
      <c r="CC19" s="1060"/>
      <c r="CD19" s="1060"/>
      <c r="CE19" s="1060"/>
      <c r="CF19" s="1060"/>
      <c r="CG19" s="1081"/>
      <c r="CH19" s="1056"/>
      <c r="CI19" s="1057"/>
      <c r="CJ19" s="1057"/>
      <c r="CK19" s="1057"/>
      <c r="CL19" s="1058"/>
      <c r="CM19" s="1056"/>
      <c r="CN19" s="1057"/>
      <c r="CO19" s="1057"/>
      <c r="CP19" s="1057"/>
      <c r="CQ19" s="1058"/>
      <c r="CR19" s="1056"/>
      <c r="CS19" s="1057"/>
      <c r="CT19" s="1057"/>
      <c r="CU19" s="1057"/>
      <c r="CV19" s="1058"/>
      <c r="CW19" s="1056"/>
      <c r="CX19" s="1057"/>
      <c r="CY19" s="1057"/>
      <c r="CZ19" s="1057"/>
      <c r="DA19" s="1058"/>
      <c r="DB19" s="1056"/>
      <c r="DC19" s="1057"/>
      <c r="DD19" s="1057"/>
      <c r="DE19" s="1057"/>
      <c r="DF19" s="1058"/>
      <c r="DG19" s="1056"/>
      <c r="DH19" s="1057"/>
      <c r="DI19" s="1057"/>
      <c r="DJ19" s="1057"/>
      <c r="DK19" s="1058"/>
      <c r="DL19" s="1056"/>
      <c r="DM19" s="1057"/>
      <c r="DN19" s="1057"/>
      <c r="DO19" s="1057"/>
      <c r="DP19" s="1058"/>
      <c r="DQ19" s="1056"/>
      <c r="DR19" s="1057"/>
      <c r="DS19" s="1057"/>
      <c r="DT19" s="1057"/>
      <c r="DU19" s="1058"/>
      <c r="DV19" s="1059"/>
      <c r="DW19" s="1060"/>
      <c r="DX19" s="1060"/>
      <c r="DY19" s="1060"/>
      <c r="DZ19" s="1061"/>
      <c r="EA19" s="230"/>
    </row>
    <row r="20" spans="1:131" s="231" customFormat="1" ht="26.25" customHeight="1" x14ac:dyDescent="0.15">
      <c r="A20" s="234">
        <v>14</v>
      </c>
      <c r="B20" s="1097"/>
      <c r="C20" s="1098"/>
      <c r="D20" s="1098"/>
      <c r="E20" s="1098"/>
      <c r="F20" s="1098"/>
      <c r="G20" s="1098"/>
      <c r="H20" s="1098"/>
      <c r="I20" s="1098"/>
      <c r="J20" s="1098"/>
      <c r="K20" s="1098"/>
      <c r="L20" s="1098"/>
      <c r="M20" s="1098"/>
      <c r="N20" s="1098"/>
      <c r="O20" s="1098"/>
      <c r="P20" s="1099"/>
      <c r="Q20" s="1105"/>
      <c r="R20" s="1106"/>
      <c r="S20" s="1106"/>
      <c r="T20" s="1106"/>
      <c r="U20" s="1106"/>
      <c r="V20" s="1106"/>
      <c r="W20" s="1106"/>
      <c r="X20" s="1106"/>
      <c r="Y20" s="1106"/>
      <c r="Z20" s="1106"/>
      <c r="AA20" s="1106"/>
      <c r="AB20" s="1106"/>
      <c r="AC20" s="1106"/>
      <c r="AD20" s="1106"/>
      <c r="AE20" s="1107"/>
      <c r="AF20" s="1102"/>
      <c r="AG20" s="1103"/>
      <c r="AH20" s="1103"/>
      <c r="AI20" s="1103"/>
      <c r="AJ20" s="1104"/>
      <c r="AK20" s="1147"/>
      <c r="AL20" s="1148"/>
      <c r="AM20" s="1148"/>
      <c r="AN20" s="1148"/>
      <c r="AO20" s="1148"/>
      <c r="AP20" s="1148"/>
      <c r="AQ20" s="1148"/>
      <c r="AR20" s="1148"/>
      <c r="AS20" s="1148"/>
      <c r="AT20" s="1148"/>
      <c r="AU20" s="1149"/>
      <c r="AV20" s="1149"/>
      <c r="AW20" s="1149"/>
      <c r="AX20" s="1149"/>
      <c r="AY20" s="1150"/>
      <c r="AZ20" s="228"/>
      <c r="BA20" s="228"/>
      <c r="BB20" s="228"/>
      <c r="BC20" s="228"/>
      <c r="BD20" s="228"/>
      <c r="BE20" s="229"/>
      <c r="BF20" s="229"/>
      <c r="BG20" s="229"/>
      <c r="BH20" s="229"/>
      <c r="BI20" s="229"/>
      <c r="BJ20" s="229"/>
      <c r="BK20" s="229"/>
      <c r="BL20" s="229"/>
      <c r="BM20" s="229"/>
      <c r="BN20" s="229"/>
      <c r="BO20" s="229"/>
      <c r="BP20" s="229"/>
      <c r="BQ20" s="234">
        <v>14</v>
      </c>
      <c r="BR20" s="235"/>
      <c r="BS20" s="1059"/>
      <c r="BT20" s="1060"/>
      <c r="BU20" s="1060"/>
      <c r="BV20" s="1060"/>
      <c r="BW20" s="1060"/>
      <c r="BX20" s="1060"/>
      <c r="BY20" s="1060"/>
      <c r="BZ20" s="1060"/>
      <c r="CA20" s="1060"/>
      <c r="CB20" s="1060"/>
      <c r="CC20" s="1060"/>
      <c r="CD20" s="1060"/>
      <c r="CE20" s="1060"/>
      <c r="CF20" s="1060"/>
      <c r="CG20" s="1081"/>
      <c r="CH20" s="1056"/>
      <c r="CI20" s="1057"/>
      <c r="CJ20" s="1057"/>
      <c r="CK20" s="1057"/>
      <c r="CL20" s="1058"/>
      <c r="CM20" s="1056"/>
      <c r="CN20" s="1057"/>
      <c r="CO20" s="1057"/>
      <c r="CP20" s="1057"/>
      <c r="CQ20" s="1058"/>
      <c r="CR20" s="1056"/>
      <c r="CS20" s="1057"/>
      <c r="CT20" s="1057"/>
      <c r="CU20" s="1057"/>
      <c r="CV20" s="1058"/>
      <c r="CW20" s="1056"/>
      <c r="CX20" s="1057"/>
      <c r="CY20" s="1057"/>
      <c r="CZ20" s="1057"/>
      <c r="DA20" s="1058"/>
      <c r="DB20" s="1056"/>
      <c r="DC20" s="1057"/>
      <c r="DD20" s="1057"/>
      <c r="DE20" s="1057"/>
      <c r="DF20" s="1058"/>
      <c r="DG20" s="1056"/>
      <c r="DH20" s="1057"/>
      <c r="DI20" s="1057"/>
      <c r="DJ20" s="1057"/>
      <c r="DK20" s="1058"/>
      <c r="DL20" s="1056"/>
      <c r="DM20" s="1057"/>
      <c r="DN20" s="1057"/>
      <c r="DO20" s="1057"/>
      <c r="DP20" s="1058"/>
      <c r="DQ20" s="1056"/>
      <c r="DR20" s="1057"/>
      <c r="DS20" s="1057"/>
      <c r="DT20" s="1057"/>
      <c r="DU20" s="1058"/>
      <c r="DV20" s="1059"/>
      <c r="DW20" s="1060"/>
      <c r="DX20" s="1060"/>
      <c r="DY20" s="1060"/>
      <c r="DZ20" s="1061"/>
      <c r="EA20" s="230"/>
    </row>
    <row r="21" spans="1:131" s="231" customFormat="1" ht="26.25" customHeight="1" thickBot="1" x14ac:dyDescent="0.2">
      <c r="A21" s="234">
        <v>15</v>
      </c>
      <c r="B21" s="1097"/>
      <c r="C21" s="1098"/>
      <c r="D21" s="1098"/>
      <c r="E21" s="1098"/>
      <c r="F21" s="1098"/>
      <c r="G21" s="1098"/>
      <c r="H21" s="1098"/>
      <c r="I21" s="1098"/>
      <c r="J21" s="1098"/>
      <c r="K21" s="1098"/>
      <c r="L21" s="1098"/>
      <c r="M21" s="1098"/>
      <c r="N21" s="1098"/>
      <c r="O21" s="1098"/>
      <c r="P21" s="1099"/>
      <c r="Q21" s="1105"/>
      <c r="R21" s="1106"/>
      <c r="S21" s="1106"/>
      <c r="T21" s="1106"/>
      <c r="U21" s="1106"/>
      <c r="V21" s="1106"/>
      <c r="W21" s="1106"/>
      <c r="X21" s="1106"/>
      <c r="Y21" s="1106"/>
      <c r="Z21" s="1106"/>
      <c r="AA21" s="1106"/>
      <c r="AB21" s="1106"/>
      <c r="AC21" s="1106"/>
      <c r="AD21" s="1106"/>
      <c r="AE21" s="1107"/>
      <c r="AF21" s="1102"/>
      <c r="AG21" s="1103"/>
      <c r="AH21" s="1103"/>
      <c r="AI21" s="1103"/>
      <c r="AJ21" s="1104"/>
      <c r="AK21" s="1147"/>
      <c r="AL21" s="1148"/>
      <c r="AM21" s="1148"/>
      <c r="AN21" s="1148"/>
      <c r="AO21" s="1148"/>
      <c r="AP21" s="1148"/>
      <c r="AQ21" s="1148"/>
      <c r="AR21" s="1148"/>
      <c r="AS21" s="1148"/>
      <c r="AT21" s="1148"/>
      <c r="AU21" s="1149"/>
      <c r="AV21" s="1149"/>
      <c r="AW21" s="1149"/>
      <c r="AX21" s="1149"/>
      <c r="AY21" s="1150"/>
      <c r="AZ21" s="228"/>
      <c r="BA21" s="228"/>
      <c r="BB21" s="228"/>
      <c r="BC21" s="228"/>
      <c r="BD21" s="228"/>
      <c r="BE21" s="229"/>
      <c r="BF21" s="229"/>
      <c r="BG21" s="229"/>
      <c r="BH21" s="229"/>
      <c r="BI21" s="229"/>
      <c r="BJ21" s="229"/>
      <c r="BK21" s="229"/>
      <c r="BL21" s="229"/>
      <c r="BM21" s="229"/>
      <c r="BN21" s="229"/>
      <c r="BO21" s="229"/>
      <c r="BP21" s="229"/>
      <c r="BQ21" s="234">
        <v>15</v>
      </c>
      <c r="BR21" s="235"/>
      <c r="BS21" s="1059"/>
      <c r="BT21" s="1060"/>
      <c r="BU21" s="1060"/>
      <c r="BV21" s="1060"/>
      <c r="BW21" s="1060"/>
      <c r="BX21" s="1060"/>
      <c r="BY21" s="1060"/>
      <c r="BZ21" s="1060"/>
      <c r="CA21" s="1060"/>
      <c r="CB21" s="1060"/>
      <c r="CC21" s="1060"/>
      <c r="CD21" s="1060"/>
      <c r="CE21" s="1060"/>
      <c r="CF21" s="1060"/>
      <c r="CG21" s="1081"/>
      <c r="CH21" s="1056"/>
      <c r="CI21" s="1057"/>
      <c r="CJ21" s="1057"/>
      <c r="CK21" s="1057"/>
      <c r="CL21" s="1058"/>
      <c r="CM21" s="1056"/>
      <c r="CN21" s="1057"/>
      <c r="CO21" s="1057"/>
      <c r="CP21" s="1057"/>
      <c r="CQ21" s="1058"/>
      <c r="CR21" s="1056"/>
      <c r="CS21" s="1057"/>
      <c r="CT21" s="1057"/>
      <c r="CU21" s="1057"/>
      <c r="CV21" s="1058"/>
      <c r="CW21" s="1056"/>
      <c r="CX21" s="1057"/>
      <c r="CY21" s="1057"/>
      <c r="CZ21" s="1057"/>
      <c r="DA21" s="1058"/>
      <c r="DB21" s="1056"/>
      <c r="DC21" s="1057"/>
      <c r="DD21" s="1057"/>
      <c r="DE21" s="1057"/>
      <c r="DF21" s="1058"/>
      <c r="DG21" s="1056"/>
      <c r="DH21" s="1057"/>
      <c r="DI21" s="1057"/>
      <c r="DJ21" s="1057"/>
      <c r="DK21" s="1058"/>
      <c r="DL21" s="1056"/>
      <c r="DM21" s="1057"/>
      <c r="DN21" s="1057"/>
      <c r="DO21" s="1057"/>
      <c r="DP21" s="1058"/>
      <c r="DQ21" s="1056"/>
      <c r="DR21" s="1057"/>
      <c r="DS21" s="1057"/>
      <c r="DT21" s="1057"/>
      <c r="DU21" s="1058"/>
      <c r="DV21" s="1059"/>
      <c r="DW21" s="1060"/>
      <c r="DX21" s="1060"/>
      <c r="DY21" s="1060"/>
      <c r="DZ21" s="1061"/>
      <c r="EA21" s="230"/>
    </row>
    <row r="22" spans="1:131" s="231" customFormat="1" ht="26.25" customHeight="1" x14ac:dyDescent="0.15">
      <c r="A22" s="234">
        <v>16</v>
      </c>
      <c r="B22" s="1097"/>
      <c r="C22" s="1098"/>
      <c r="D22" s="1098"/>
      <c r="E22" s="1098"/>
      <c r="F22" s="1098"/>
      <c r="G22" s="1098"/>
      <c r="H22" s="1098"/>
      <c r="I22" s="1098"/>
      <c r="J22" s="1098"/>
      <c r="K22" s="1098"/>
      <c r="L22" s="1098"/>
      <c r="M22" s="1098"/>
      <c r="N22" s="1098"/>
      <c r="O22" s="1098"/>
      <c r="P22" s="1099"/>
      <c r="Q22" s="1140"/>
      <c r="R22" s="1141"/>
      <c r="S22" s="1141"/>
      <c r="T22" s="1141"/>
      <c r="U22" s="1141"/>
      <c r="V22" s="1141"/>
      <c r="W22" s="1141"/>
      <c r="X22" s="1141"/>
      <c r="Y22" s="1141"/>
      <c r="Z22" s="1141"/>
      <c r="AA22" s="1141"/>
      <c r="AB22" s="1141"/>
      <c r="AC22" s="1141"/>
      <c r="AD22" s="1141"/>
      <c r="AE22" s="1142"/>
      <c r="AF22" s="1102"/>
      <c r="AG22" s="1103"/>
      <c r="AH22" s="1103"/>
      <c r="AI22" s="1103"/>
      <c r="AJ22" s="1104"/>
      <c r="AK22" s="1143"/>
      <c r="AL22" s="1144"/>
      <c r="AM22" s="1144"/>
      <c r="AN22" s="1144"/>
      <c r="AO22" s="1144"/>
      <c r="AP22" s="1144"/>
      <c r="AQ22" s="1144"/>
      <c r="AR22" s="1144"/>
      <c r="AS22" s="1144"/>
      <c r="AT22" s="1144"/>
      <c r="AU22" s="1145"/>
      <c r="AV22" s="1145"/>
      <c r="AW22" s="1145"/>
      <c r="AX22" s="1145"/>
      <c r="AY22" s="1146"/>
      <c r="AZ22" s="1095" t="s">
        <v>389</v>
      </c>
      <c r="BA22" s="1095"/>
      <c r="BB22" s="1095"/>
      <c r="BC22" s="1095"/>
      <c r="BD22" s="1096"/>
      <c r="BE22" s="229"/>
      <c r="BF22" s="229"/>
      <c r="BG22" s="229"/>
      <c r="BH22" s="229"/>
      <c r="BI22" s="229"/>
      <c r="BJ22" s="229"/>
      <c r="BK22" s="229"/>
      <c r="BL22" s="229"/>
      <c r="BM22" s="229"/>
      <c r="BN22" s="229"/>
      <c r="BO22" s="229"/>
      <c r="BP22" s="229"/>
      <c r="BQ22" s="234">
        <v>16</v>
      </c>
      <c r="BR22" s="235"/>
      <c r="BS22" s="1059"/>
      <c r="BT22" s="1060"/>
      <c r="BU22" s="1060"/>
      <c r="BV22" s="1060"/>
      <c r="BW22" s="1060"/>
      <c r="BX22" s="1060"/>
      <c r="BY22" s="1060"/>
      <c r="BZ22" s="1060"/>
      <c r="CA22" s="1060"/>
      <c r="CB22" s="1060"/>
      <c r="CC22" s="1060"/>
      <c r="CD22" s="1060"/>
      <c r="CE22" s="1060"/>
      <c r="CF22" s="1060"/>
      <c r="CG22" s="1081"/>
      <c r="CH22" s="1056"/>
      <c r="CI22" s="1057"/>
      <c r="CJ22" s="1057"/>
      <c r="CK22" s="1057"/>
      <c r="CL22" s="1058"/>
      <c r="CM22" s="1056"/>
      <c r="CN22" s="1057"/>
      <c r="CO22" s="1057"/>
      <c r="CP22" s="1057"/>
      <c r="CQ22" s="1058"/>
      <c r="CR22" s="1056"/>
      <c r="CS22" s="1057"/>
      <c r="CT22" s="1057"/>
      <c r="CU22" s="1057"/>
      <c r="CV22" s="1058"/>
      <c r="CW22" s="1056"/>
      <c r="CX22" s="1057"/>
      <c r="CY22" s="1057"/>
      <c r="CZ22" s="1057"/>
      <c r="DA22" s="1058"/>
      <c r="DB22" s="1056"/>
      <c r="DC22" s="1057"/>
      <c r="DD22" s="1057"/>
      <c r="DE22" s="1057"/>
      <c r="DF22" s="1058"/>
      <c r="DG22" s="1056"/>
      <c r="DH22" s="1057"/>
      <c r="DI22" s="1057"/>
      <c r="DJ22" s="1057"/>
      <c r="DK22" s="1058"/>
      <c r="DL22" s="1056"/>
      <c r="DM22" s="1057"/>
      <c r="DN22" s="1057"/>
      <c r="DO22" s="1057"/>
      <c r="DP22" s="1058"/>
      <c r="DQ22" s="1056"/>
      <c r="DR22" s="1057"/>
      <c r="DS22" s="1057"/>
      <c r="DT22" s="1057"/>
      <c r="DU22" s="1058"/>
      <c r="DV22" s="1059"/>
      <c r="DW22" s="1060"/>
      <c r="DX22" s="1060"/>
      <c r="DY22" s="1060"/>
      <c r="DZ22" s="1061"/>
      <c r="EA22" s="230"/>
    </row>
    <row r="23" spans="1:131" s="231" customFormat="1" ht="26.25" customHeight="1" thickBot="1" x14ac:dyDescent="0.2">
      <c r="A23" s="236" t="s">
        <v>390</v>
      </c>
      <c r="B23" s="1001" t="s">
        <v>391</v>
      </c>
      <c r="C23" s="1002"/>
      <c r="D23" s="1002"/>
      <c r="E23" s="1002"/>
      <c r="F23" s="1002"/>
      <c r="G23" s="1002"/>
      <c r="H23" s="1002"/>
      <c r="I23" s="1002"/>
      <c r="J23" s="1002"/>
      <c r="K23" s="1002"/>
      <c r="L23" s="1002"/>
      <c r="M23" s="1002"/>
      <c r="N23" s="1002"/>
      <c r="O23" s="1002"/>
      <c r="P23" s="1012"/>
      <c r="Q23" s="1134">
        <v>15722</v>
      </c>
      <c r="R23" s="1128"/>
      <c r="S23" s="1128"/>
      <c r="T23" s="1128"/>
      <c r="U23" s="1128"/>
      <c r="V23" s="1128">
        <v>15052</v>
      </c>
      <c r="W23" s="1128"/>
      <c r="X23" s="1128"/>
      <c r="Y23" s="1128"/>
      <c r="Z23" s="1128"/>
      <c r="AA23" s="1128">
        <v>670</v>
      </c>
      <c r="AB23" s="1128"/>
      <c r="AC23" s="1128"/>
      <c r="AD23" s="1128"/>
      <c r="AE23" s="1135"/>
      <c r="AF23" s="1136">
        <v>612</v>
      </c>
      <c r="AG23" s="1128"/>
      <c r="AH23" s="1128"/>
      <c r="AI23" s="1128"/>
      <c r="AJ23" s="1137"/>
      <c r="AK23" s="1138"/>
      <c r="AL23" s="1139"/>
      <c r="AM23" s="1139"/>
      <c r="AN23" s="1139"/>
      <c r="AO23" s="1139"/>
      <c r="AP23" s="1128">
        <v>13361</v>
      </c>
      <c r="AQ23" s="1128"/>
      <c r="AR23" s="1128"/>
      <c r="AS23" s="1128"/>
      <c r="AT23" s="1128"/>
      <c r="AU23" s="1129"/>
      <c r="AV23" s="1129"/>
      <c r="AW23" s="1129"/>
      <c r="AX23" s="1129"/>
      <c r="AY23" s="1130"/>
      <c r="AZ23" s="1131" t="s">
        <v>392</v>
      </c>
      <c r="BA23" s="1132"/>
      <c r="BB23" s="1132"/>
      <c r="BC23" s="1132"/>
      <c r="BD23" s="1133"/>
      <c r="BE23" s="229"/>
      <c r="BF23" s="229"/>
      <c r="BG23" s="229"/>
      <c r="BH23" s="229"/>
      <c r="BI23" s="229"/>
      <c r="BJ23" s="229"/>
      <c r="BK23" s="229"/>
      <c r="BL23" s="229"/>
      <c r="BM23" s="229"/>
      <c r="BN23" s="229"/>
      <c r="BO23" s="229"/>
      <c r="BP23" s="229"/>
      <c r="BQ23" s="234">
        <v>17</v>
      </c>
      <c r="BR23" s="235"/>
      <c r="BS23" s="1059"/>
      <c r="BT23" s="1060"/>
      <c r="BU23" s="1060"/>
      <c r="BV23" s="1060"/>
      <c r="BW23" s="1060"/>
      <c r="BX23" s="1060"/>
      <c r="BY23" s="1060"/>
      <c r="BZ23" s="1060"/>
      <c r="CA23" s="1060"/>
      <c r="CB23" s="1060"/>
      <c r="CC23" s="1060"/>
      <c r="CD23" s="1060"/>
      <c r="CE23" s="1060"/>
      <c r="CF23" s="1060"/>
      <c r="CG23" s="1081"/>
      <c r="CH23" s="1056"/>
      <c r="CI23" s="1057"/>
      <c r="CJ23" s="1057"/>
      <c r="CK23" s="1057"/>
      <c r="CL23" s="1058"/>
      <c r="CM23" s="1056"/>
      <c r="CN23" s="1057"/>
      <c r="CO23" s="1057"/>
      <c r="CP23" s="1057"/>
      <c r="CQ23" s="1058"/>
      <c r="CR23" s="1056"/>
      <c r="CS23" s="1057"/>
      <c r="CT23" s="1057"/>
      <c r="CU23" s="1057"/>
      <c r="CV23" s="1058"/>
      <c r="CW23" s="1056"/>
      <c r="CX23" s="1057"/>
      <c r="CY23" s="1057"/>
      <c r="CZ23" s="1057"/>
      <c r="DA23" s="1058"/>
      <c r="DB23" s="1056"/>
      <c r="DC23" s="1057"/>
      <c r="DD23" s="1057"/>
      <c r="DE23" s="1057"/>
      <c r="DF23" s="1058"/>
      <c r="DG23" s="1056"/>
      <c r="DH23" s="1057"/>
      <c r="DI23" s="1057"/>
      <c r="DJ23" s="1057"/>
      <c r="DK23" s="1058"/>
      <c r="DL23" s="1056"/>
      <c r="DM23" s="1057"/>
      <c r="DN23" s="1057"/>
      <c r="DO23" s="1057"/>
      <c r="DP23" s="1058"/>
      <c r="DQ23" s="1056"/>
      <c r="DR23" s="1057"/>
      <c r="DS23" s="1057"/>
      <c r="DT23" s="1057"/>
      <c r="DU23" s="1058"/>
      <c r="DV23" s="1059"/>
      <c r="DW23" s="1060"/>
      <c r="DX23" s="1060"/>
      <c r="DY23" s="1060"/>
      <c r="DZ23" s="1061"/>
      <c r="EA23" s="230"/>
    </row>
    <row r="24" spans="1:131" s="231" customFormat="1" ht="26.25" customHeight="1" x14ac:dyDescent="0.15">
      <c r="A24" s="1127" t="s">
        <v>393</v>
      </c>
      <c r="B24" s="1127"/>
      <c r="C24" s="1127"/>
      <c r="D24" s="1127"/>
      <c r="E24" s="1127"/>
      <c r="F24" s="1127"/>
      <c r="G24" s="1127"/>
      <c r="H24" s="1127"/>
      <c r="I24" s="1127"/>
      <c r="J24" s="1127"/>
      <c r="K24" s="1127"/>
      <c r="L24" s="1127"/>
      <c r="M24" s="1127"/>
      <c r="N24" s="1127"/>
      <c r="O24" s="1127"/>
      <c r="P24" s="1127"/>
      <c r="Q24" s="1127"/>
      <c r="R24" s="1127"/>
      <c r="S24" s="1127"/>
      <c r="T24" s="1127"/>
      <c r="U24" s="1127"/>
      <c r="V24" s="1127"/>
      <c r="W24" s="1127"/>
      <c r="X24" s="1127"/>
      <c r="Y24" s="1127"/>
      <c r="Z24" s="1127"/>
      <c r="AA24" s="1127"/>
      <c r="AB24" s="1127"/>
      <c r="AC24" s="1127"/>
      <c r="AD24" s="1127"/>
      <c r="AE24" s="1127"/>
      <c r="AF24" s="1127"/>
      <c r="AG24" s="1127"/>
      <c r="AH24" s="1127"/>
      <c r="AI24" s="1127"/>
      <c r="AJ24" s="1127"/>
      <c r="AK24" s="1127"/>
      <c r="AL24" s="1127"/>
      <c r="AM24" s="1127"/>
      <c r="AN24" s="1127"/>
      <c r="AO24" s="1127"/>
      <c r="AP24" s="1127"/>
      <c r="AQ24" s="1127"/>
      <c r="AR24" s="1127"/>
      <c r="AS24" s="1127"/>
      <c r="AT24" s="1127"/>
      <c r="AU24" s="1127"/>
      <c r="AV24" s="1127"/>
      <c r="AW24" s="1127"/>
      <c r="AX24" s="1127"/>
      <c r="AY24" s="1127"/>
      <c r="AZ24" s="228"/>
      <c r="BA24" s="228"/>
      <c r="BB24" s="228"/>
      <c r="BC24" s="228"/>
      <c r="BD24" s="228"/>
      <c r="BE24" s="229"/>
      <c r="BF24" s="229"/>
      <c r="BG24" s="229"/>
      <c r="BH24" s="229"/>
      <c r="BI24" s="229"/>
      <c r="BJ24" s="229"/>
      <c r="BK24" s="229"/>
      <c r="BL24" s="229"/>
      <c r="BM24" s="229"/>
      <c r="BN24" s="229"/>
      <c r="BO24" s="229"/>
      <c r="BP24" s="229"/>
      <c r="BQ24" s="234">
        <v>18</v>
      </c>
      <c r="BR24" s="235"/>
      <c r="BS24" s="1059"/>
      <c r="BT24" s="1060"/>
      <c r="BU24" s="1060"/>
      <c r="BV24" s="1060"/>
      <c r="BW24" s="1060"/>
      <c r="BX24" s="1060"/>
      <c r="BY24" s="1060"/>
      <c r="BZ24" s="1060"/>
      <c r="CA24" s="1060"/>
      <c r="CB24" s="1060"/>
      <c r="CC24" s="1060"/>
      <c r="CD24" s="1060"/>
      <c r="CE24" s="1060"/>
      <c r="CF24" s="1060"/>
      <c r="CG24" s="1081"/>
      <c r="CH24" s="1056"/>
      <c r="CI24" s="1057"/>
      <c r="CJ24" s="1057"/>
      <c r="CK24" s="1057"/>
      <c r="CL24" s="1058"/>
      <c r="CM24" s="1056"/>
      <c r="CN24" s="1057"/>
      <c r="CO24" s="1057"/>
      <c r="CP24" s="1057"/>
      <c r="CQ24" s="1058"/>
      <c r="CR24" s="1056"/>
      <c r="CS24" s="1057"/>
      <c r="CT24" s="1057"/>
      <c r="CU24" s="1057"/>
      <c r="CV24" s="1058"/>
      <c r="CW24" s="1056"/>
      <c r="CX24" s="1057"/>
      <c r="CY24" s="1057"/>
      <c r="CZ24" s="1057"/>
      <c r="DA24" s="1058"/>
      <c r="DB24" s="1056"/>
      <c r="DC24" s="1057"/>
      <c r="DD24" s="1057"/>
      <c r="DE24" s="1057"/>
      <c r="DF24" s="1058"/>
      <c r="DG24" s="1056"/>
      <c r="DH24" s="1057"/>
      <c r="DI24" s="1057"/>
      <c r="DJ24" s="1057"/>
      <c r="DK24" s="1058"/>
      <c r="DL24" s="1056"/>
      <c r="DM24" s="1057"/>
      <c r="DN24" s="1057"/>
      <c r="DO24" s="1057"/>
      <c r="DP24" s="1058"/>
      <c r="DQ24" s="1056"/>
      <c r="DR24" s="1057"/>
      <c r="DS24" s="1057"/>
      <c r="DT24" s="1057"/>
      <c r="DU24" s="1058"/>
      <c r="DV24" s="1059"/>
      <c r="DW24" s="1060"/>
      <c r="DX24" s="1060"/>
      <c r="DY24" s="1060"/>
      <c r="DZ24" s="1061"/>
      <c r="EA24" s="230"/>
    </row>
    <row r="25" spans="1:131" ht="26.25" customHeight="1" thickBot="1" x14ac:dyDescent="0.2">
      <c r="A25" s="1126" t="s">
        <v>394</v>
      </c>
      <c r="B25" s="1126"/>
      <c r="C25" s="1126"/>
      <c r="D25" s="1126"/>
      <c r="E25" s="1126"/>
      <c r="F25" s="1126"/>
      <c r="G25" s="1126"/>
      <c r="H25" s="1126"/>
      <c r="I25" s="1126"/>
      <c r="J25" s="1126"/>
      <c r="K25" s="1126"/>
      <c r="L25" s="1126"/>
      <c r="M25" s="1126"/>
      <c r="N25" s="1126"/>
      <c r="O25" s="1126"/>
      <c r="P25" s="1126"/>
      <c r="Q25" s="1126"/>
      <c r="R25" s="1126"/>
      <c r="S25" s="1126"/>
      <c r="T25" s="1126"/>
      <c r="U25" s="1126"/>
      <c r="V25" s="1126"/>
      <c r="W25" s="1126"/>
      <c r="X25" s="1126"/>
      <c r="Y25" s="1126"/>
      <c r="Z25" s="1126"/>
      <c r="AA25" s="1126"/>
      <c r="AB25" s="1126"/>
      <c r="AC25" s="1126"/>
      <c r="AD25" s="1126"/>
      <c r="AE25" s="1126"/>
      <c r="AF25" s="1126"/>
      <c r="AG25" s="1126"/>
      <c r="AH25" s="1126"/>
      <c r="AI25" s="1126"/>
      <c r="AJ25" s="1126"/>
      <c r="AK25" s="1126"/>
      <c r="AL25" s="1126"/>
      <c r="AM25" s="1126"/>
      <c r="AN25" s="1126"/>
      <c r="AO25" s="1126"/>
      <c r="AP25" s="1126"/>
      <c r="AQ25" s="1126"/>
      <c r="AR25" s="1126"/>
      <c r="AS25" s="1126"/>
      <c r="AT25" s="1126"/>
      <c r="AU25" s="1126"/>
      <c r="AV25" s="1126"/>
      <c r="AW25" s="1126"/>
      <c r="AX25" s="1126"/>
      <c r="AY25" s="1126"/>
      <c r="AZ25" s="1126"/>
      <c r="BA25" s="1126"/>
      <c r="BB25" s="1126"/>
      <c r="BC25" s="1126"/>
      <c r="BD25" s="1126"/>
      <c r="BE25" s="1126"/>
      <c r="BF25" s="1126"/>
      <c r="BG25" s="1126"/>
      <c r="BH25" s="1126"/>
      <c r="BI25" s="1126"/>
      <c r="BJ25" s="228"/>
      <c r="BK25" s="228"/>
      <c r="BL25" s="228"/>
      <c r="BM25" s="228"/>
      <c r="BN25" s="228"/>
      <c r="BO25" s="237"/>
      <c r="BP25" s="237"/>
      <c r="BQ25" s="234">
        <v>19</v>
      </c>
      <c r="BR25" s="235"/>
      <c r="BS25" s="1059"/>
      <c r="BT25" s="1060"/>
      <c r="BU25" s="1060"/>
      <c r="BV25" s="1060"/>
      <c r="BW25" s="1060"/>
      <c r="BX25" s="1060"/>
      <c r="BY25" s="1060"/>
      <c r="BZ25" s="1060"/>
      <c r="CA25" s="1060"/>
      <c r="CB25" s="1060"/>
      <c r="CC25" s="1060"/>
      <c r="CD25" s="1060"/>
      <c r="CE25" s="1060"/>
      <c r="CF25" s="1060"/>
      <c r="CG25" s="1081"/>
      <c r="CH25" s="1056"/>
      <c r="CI25" s="1057"/>
      <c r="CJ25" s="1057"/>
      <c r="CK25" s="1057"/>
      <c r="CL25" s="1058"/>
      <c r="CM25" s="1056"/>
      <c r="CN25" s="1057"/>
      <c r="CO25" s="1057"/>
      <c r="CP25" s="1057"/>
      <c r="CQ25" s="1058"/>
      <c r="CR25" s="1056"/>
      <c r="CS25" s="1057"/>
      <c r="CT25" s="1057"/>
      <c r="CU25" s="1057"/>
      <c r="CV25" s="1058"/>
      <c r="CW25" s="1056"/>
      <c r="CX25" s="1057"/>
      <c r="CY25" s="1057"/>
      <c r="CZ25" s="1057"/>
      <c r="DA25" s="1058"/>
      <c r="DB25" s="1056"/>
      <c r="DC25" s="1057"/>
      <c r="DD25" s="1057"/>
      <c r="DE25" s="1057"/>
      <c r="DF25" s="1058"/>
      <c r="DG25" s="1056"/>
      <c r="DH25" s="1057"/>
      <c r="DI25" s="1057"/>
      <c r="DJ25" s="1057"/>
      <c r="DK25" s="1058"/>
      <c r="DL25" s="1056"/>
      <c r="DM25" s="1057"/>
      <c r="DN25" s="1057"/>
      <c r="DO25" s="1057"/>
      <c r="DP25" s="1058"/>
      <c r="DQ25" s="1056"/>
      <c r="DR25" s="1057"/>
      <c r="DS25" s="1057"/>
      <c r="DT25" s="1057"/>
      <c r="DU25" s="1058"/>
      <c r="DV25" s="1059"/>
      <c r="DW25" s="1060"/>
      <c r="DX25" s="1060"/>
      <c r="DY25" s="1060"/>
      <c r="DZ25" s="1061"/>
      <c r="EA25" s="226"/>
    </row>
    <row r="26" spans="1:131" ht="26.25" customHeight="1" x14ac:dyDescent="0.15">
      <c r="A26" s="1062" t="s">
        <v>371</v>
      </c>
      <c r="B26" s="1063"/>
      <c r="C26" s="1063"/>
      <c r="D26" s="1063"/>
      <c r="E26" s="1063"/>
      <c r="F26" s="1063"/>
      <c r="G26" s="1063"/>
      <c r="H26" s="1063"/>
      <c r="I26" s="1063"/>
      <c r="J26" s="1063"/>
      <c r="K26" s="1063"/>
      <c r="L26" s="1063"/>
      <c r="M26" s="1063"/>
      <c r="N26" s="1063"/>
      <c r="O26" s="1063"/>
      <c r="P26" s="1064"/>
      <c r="Q26" s="1068" t="s">
        <v>395</v>
      </c>
      <c r="R26" s="1069"/>
      <c r="S26" s="1069"/>
      <c r="T26" s="1069"/>
      <c r="U26" s="1070"/>
      <c r="V26" s="1068" t="s">
        <v>396</v>
      </c>
      <c r="W26" s="1069"/>
      <c r="X26" s="1069"/>
      <c r="Y26" s="1069"/>
      <c r="Z26" s="1070"/>
      <c r="AA26" s="1068" t="s">
        <v>397</v>
      </c>
      <c r="AB26" s="1069"/>
      <c r="AC26" s="1069"/>
      <c r="AD26" s="1069"/>
      <c r="AE26" s="1069"/>
      <c r="AF26" s="1122" t="s">
        <v>398</v>
      </c>
      <c r="AG26" s="1075"/>
      <c r="AH26" s="1075"/>
      <c r="AI26" s="1075"/>
      <c r="AJ26" s="1123"/>
      <c r="AK26" s="1069" t="s">
        <v>399</v>
      </c>
      <c r="AL26" s="1069"/>
      <c r="AM26" s="1069"/>
      <c r="AN26" s="1069"/>
      <c r="AO26" s="1070"/>
      <c r="AP26" s="1068" t="s">
        <v>400</v>
      </c>
      <c r="AQ26" s="1069"/>
      <c r="AR26" s="1069"/>
      <c r="AS26" s="1069"/>
      <c r="AT26" s="1070"/>
      <c r="AU26" s="1068" t="s">
        <v>401</v>
      </c>
      <c r="AV26" s="1069"/>
      <c r="AW26" s="1069"/>
      <c r="AX26" s="1069"/>
      <c r="AY26" s="1070"/>
      <c r="AZ26" s="1068" t="s">
        <v>402</v>
      </c>
      <c r="BA26" s="1069"/>
      <c r="BB26" s="1069"/>
      <c r="BC26" s="1069"/>
      <c r="BD26" s="1070"/>
      <c r="BE26" s="1068" t="s">
        <v>378</v>
      </c>
      <c r="BF26" s="1069"/>
      <c r="BG26" s="1069"/>
      <c r="BH26" s="1069"/>
      <c r="BI26" s="1082"/>
      <c r="BJ26" s="228"/>
      <c r="BK26" s="228"/>
      <c r="BL26" s="228"/>
      <c r="BM26" s="228"/>
      <c r="BN26" s="228"/>
      <c r="BO26" s="237"/>
      <c r="BP26" s="237"/>
      <c r="BQ26" s="234">
        <v>20</v>
      </c>
      <c r="BR26" s="235"/>
      <c r="BS26" s="1059"/>
      <c r="BT26" s="1060"/>
      <c r="BU26" s="1060"/>
      <c r="BV26" s="1060"/>
      <c r="BW26" s="1060"/>
      <c r="BX26" s="1060"/>
      <c r="BY26" s="1060"/>
      <c r="BZ26" s="1060"/>
      <c r="CA26" s="1060"/>
      <c r="CB26" s="1060"/>
      <c r="CC26" s="1060"/>
      <c r="CD26" s="1060"/>
      <c r="CE26" s="1060"/>
      <c r="CF26" s="1060"/>
      <c r="CG26" s="1081"/>
      <c r="CH26" s="1056"/>
      <c r="CI26" s="1057"/>
      <c r="CJ26" s="1057"/>
      <c r="CK26" s="1057"/>
      <c r="CL26" s="1058"/>
      <c r="CM26" s="1056"/>
      <c r="CN26" s="1057"/>
      <c r="CO26" s="1057"/>
      <c r="CP26" s="1057"/>
      <c r="CQ26" s="1058"/>
      <c r="CR26" s="1056"/>
      <c r="CS26" s="1057"/>
      <c r="CT26" s="1057"/>
      <c r="CU26" s="1057"/>
      <c r="CV26" s="1058"/>
      <c r="CW26" s="1056"/>
      <c r="CX26" s="1057"/>
      <c r="CY26" s="1057"/>
      <c r="CZ26" s="1057"/>
      <c r="DA26" s="1058"/>
      <c r="DB26" s="1056"/>
      <c r="DC26" s="1057"/>
      <c r="DD26" s="1057"/>
      <c r="DE26" s="1057"/>
      <c r="DF26" s="1058"/>
      <c r="DG26" s="1056"/>
      <c r="DH26" s="1057"/>
      <c r="DI26" s="1057"/>
      <c r="DJ26" s="1057"/>
      <c r="DK26" s="1058"/>
      <c r="DL26" s="1056"/>
      <c r="DM26" s="1057"/>
      <c r="DN26" s="1057"/>
      <c r="DO26" s="1057"/>
      <c r="DP26" s="1058"/>
      <c r="DQ26" s="1056"/>
      <c r="DR26" s="1057"/>
      <c r="DS26" s="1057"/>
      <c r="DT26" s="1057"/>
      <c r="DU26" s="1058"/>
      <c r="DV26" s="1059"/>
      <c r="DW26" s="1060"/>
      <c r="DX26" s="1060"/>
      <c r="DY26" s="1060"/>
      <c r="DZ26" s="1061"/>
      <c r="EA26" s="226"/>
    </row>
    <row r="27" spans="1:131" ht="26.25" customHeight="1" thickBot="1" x14ac:dyDescent="0.2">
      <c r="A27" s="1065"/>
      <c r="B27" s="1066"/>
      <c r="C27" s="1066"/>
      <c r="D27" s="1066"/>
      <c r="E27" s="1066"/>
      <c r="F27" s="1066"/>
      <c r="G27" s="1066"/>
      <c r="H27" s="1066"/>
      <c r="I27" s="1066"/>
      <c r="J27" s="1066"/>
      <c r="K27" s="1066"/>
      <c r="L27" s="1066"/>
      <c r="M27" s="1066"/>
      <c r="N27" s="1066"/>
      <c r="O27" s="1066"/>
      <c r="P27" s="1067"/>
      <c r="Q27" s="1071"/>
      <c r="R27" s="1072"/>
      <c r="S27" s="1072"/>
      <c r="T27" s="1072"/>
      <c r="U27" s="1073"/>
      <c r="V27" s="1071"/>
      <c r="W27" s="1072"/>
      <c r="X27" s="1072"/>
      <c r="Y27" s="1072"/>
      <c r="Z27" s="1073"/>
      <c r="AA27" s="1071"/>
      <c r="AB27" s="1072"/>
      <c r="AC27" s="1072"/>
      <c r="AD27" s="1072"/>
      <c r="AE27" s="1072"/>
      <c r="AF27" s="1124"/>
      <c r="AG27" s="1078"/>
      <c r="AH27" s="1078"/>
      <c r="AI27" s="1078"/>
      <c r="AJ27" s="1125"/>
      <c r="AK27" s="1072"/>
      <c r="AL27" s="1072"/>
      <c r="AM27" s="1072"/>
      <c r="AN27" s="1072"/>
      <c r="AO27" s="1073"/>
      <c r="AP27" s="1071"/>
      <c r="AQ27" s="1072"/>
      <c r="AR27" s="1072"/>
      <c r="AS27" s="1072"/>
      <c r="AT27" s="1073"/>
      <c r="AU27" s="1071"/>
      <c r="AV27" s="1072"/>
      <c r="AW27" s="1072"/>
      <c r="AX27" s="1072"/>
      <c r="AY27" s="1073"/>
      <c r="AZ27" s="1071"/>
      <c r="BA27" s="1072"/>
      <c r="BB27" s="1072"/>
      <c r="BC27" s="1072"/>
      <c r="BD27" s="1073"/>
      <c r="BE27" s="1071"/>
      <c r="BF27" s="1072"/>
      <c r="BG27" s="1072"/>
      <c r="BH27" s="1072"/>
      <c r="BI27" s="1083"/>
      <c r="BJ27" s="228"/>
      <c r="BK27" s="228"/>
      <c r="BL27" s="228"/>
      <c r="BM27" s="228"/>
      <c r="BN27" s="228"/>
      <c r="BO27" s="237"/>
      <c r="BP27" s="237"/>
      <c r="BQ27" s="234">
        <v>21</v>
      </c>
      <c r="BR27" s="235"/>
      <c r="BS27" s="1059"/>
      <c r="BT27" s="1060"/>
      <c r="BU27" s="1060"/>
      <c r="BV27" s="1060"/>
      <c r="BW27" s="1060"/>
      <c r="BX27" s="1060"/>
      <c r="BY27" s="1060"/>
      <c r="BZ27" s="1060"/>
      <c r="CA27" s="1060"/>
      <c r="CB27" s="1060"/>
      <c r="CC27" s="1060"/>
      <c r="CD27" s="1060"/>
      <c r="CE27" s="1060"/>
      <c r="CF27" s="1060"/>
      <c r="CG27" s="1081"/>
      <c r="CH27" s="1056"/>
      <c r="CI27" s="1057"/>
      <c r="CJ27" s="1057"/>
      <c r="CK27" s="1057"/>
      <c r="CL27" s="1058"/>
      <c r="CM27" s="1056"/>
      <c r="CN27" s="1057"/>
      <c r="CO27" s="1057"/>
      <c r="CP27" s="1057"/>
      <c r="CQ27" s="1058"/>
      <c r="CR27" s="1056"/>
      <c r="CS27" s="1057"/>
      <c r="CT27" s="1057"/>
      <c r="CU27" s="1057"/>
      <c r="CV27" s="1058"/>
      <c r="CW27" s="1056"/>
      <c r="CX27" s="1057"/>
      <c r="CY27" s="1057"/>
      <c r="CZ27" s="1057"/>
      <c r="DA27" s="1058"/>
      <c r="DB27" s="1056"/>
      <c r="DC27" s="1057"/>
      <c r="DD27" s="1057"/>
      <c r="DE27" s="1057"/>
      <c r="DF27" s="1058"/>
      <c r="DG27" s="1056"/>
      <c r="DH27" s="1057"/>
      <c r="DI27" s="1057"/>
      <c r="DJ27" s="1057"/>
      <c r="DK27" s="1058"/>
      <c r="DL27" s="1056"/>
      <c r="DM27" s="1057"/>
      <c r="DN27" s="1057"/>
      <c r="DO27" s="1057"/>
      <c r="DP27" s="1058"/>
      <c r="DQ27" s="1056"/>
      <c r="DR27" s="1057"/>
      <c r="DS27" s="1057"/>
      <c r="DT27" s="1057"/>
      <c r="DU27" s="1058"/>
      <c r="DV27" s="1059"/>
      <c r="DW27" s="1060"/>
      <c r="DX27" s="1060"/>
      <c r="DY27" s="1060"/>
      <c r="DZ27" s="1061"/>
      <c r="EA27" s="226"/>
    </row>
    <row r="28" spans="1:131" ht="26.25" customHeight="1" thickTop="1" x14ac:dyDescent="0.15">
      <c r="A28" s="238">
        <v>1</v>
      </c>
      <c r="B28" s="1114" t="s">
        <v>403</v>
      </c>
      <c r="C28" s="1115"/>
      <c r="D28" s="1115"/>
      <c r="E28" s="1115"/>
      <c r="F28" s="1115"/>
      <c r="G28" s="1115"/>
      <c r="H28" s="1115"/>
      <c r="I28" s="1115"/>
      <c r="J28" s="1115"/>
      <c r="K28" s="1115"/>
      <c r="L28" s="1115"/>
      <c r="M28" s="1115"/>
      <c r="N28" s="1115"/>
      <c r="O28" s="1115"/>
      <c r="P28" s="1116"/>
      <c r="Q28" s="1117">
        <v>2425</v>
      </c>
      <c r="R28" s="1118"/>
      <c r="S28" s="1118"/>
      <c r="T28" s="1118"/>
      <c r="U28" s="1118"/>
      <c r="V28" s="1118">
        <v>2190</v>
      </c>
      <c r="W28" s="1118"/>
      <c r="X28" s="1118"/>
      <c r="Y28" s="1118"/>
      <c r="Z28" s="1118"/>
      <c r="AA28" s="1118">
        <v>235</v>
      </c>
      <c r="AB28" s="1118"/>
      <c r="AC28" s="1118"/>
      <c r="AD28" s="1118"/>
      <c r="AE28" s="1119"/>
      <c r="AF28" s="1120">
        <v>235</v>
      </c>
      <c r="AG28" s="1118"/>
      <c r="AH28" s="1118"/>
      <c r="AI28" s="1118"/>
      <c r="AJ28" s="1121"/>
      <c r="AK28" s="1109">
        <v>146</v>
      </c>
      <c r="AL28" s="1110"/>
      <c r="AM28" s="1110"/>
      <c r="AN28" s="1110"/>
      <c r="AO28" s="1110"/>
      <c r="AP28" s="1111" t="s">
        <v>590</v>
      </c>
      <c r="AQ28" s="1111"/>
      <c r="AR28" s="1111"/>
      <c r="AS28" s="1111"/>
      <c r="AT28" s="1111"/>
      <c r="AU28" s="1111" t="s">
        <v>590</v>
      </c>
      <c r="AV28" s="1111"/>
      <c r="AW28" s="1111"/>
      <c r="AX28" s="1111"/>
      <c r="AY28" s="1111"/>
      <c r="AZ28" s="1111" t="s">
        <v>590</v>
      </c>
      <c r="BA28" s="1111"/>
      <c r="BB28" s="1111"/>
      <c r="BC28" s="1111"/>
      <c r="BD28" s="1111"/>
      <c r="BE28" s="1112"/>
      <c r="BF28" s="1112"/>
      <c r="BG28" s="1112"/>
      <c r="BH28" s="1112"/>
      <c r="BI28" s="1113"/>
      <c r="BJ28" s="228"/>
      <c r="BK28" s="228"/>
      <c r="BL28" s="228"/>
      <c r="BM28" s="228"/>
      <c r="BN28" s="228"/>
      <c r="BO28" s="237"/>
      <c r="BP28" s="237"/>
      <c r="BQ28" s="234">
        <v>22</v>
      </c>
      <c r="BR28" s="235"/>
      <c r="BS28" s="1059"/>
      <c r="BT28" s="1060"/>
      <c r="BU28" s="1060"/>
      <c r="BV28" s="1060"/>
      <c r="BW28" s="1060"/>
      <c r="BX28" s="1060"/>
      <c r="BY28" s="1060"/>
      <c r="BZ28" s="1060"/>
      <c r="CA28" s="1060"/>
      <c r="CB28" s="1060"/>
      <c r="CC28" s="1060"/>
      <c r="CD28" s="1060"/>
      <c r="CE28" s="1060"/>
      <c r="CF28" s="1060"/>
      <c r="CG28" s="1081"/>
      <c r="CH28" s="1056"/>
      <c r="CI28" s="1057"/>
      <c r="CJ28" s="1057"/>
      <c r="CK28" s="1057"/>
      <c r="CL28" s="1058"/>
      <c r="CM28" s="1056"/>
      <c r="CN28" s="1057"/>
      <c r="CO28" s="1057"/>
      <c r="CP28" s="1057"/>
      <c r="CQ28" s="1058"/>
      <c r="CR28" s="1056"/>
      <c r="CS28" s="1057"/>
      <c r="CT28" s="1057"/>
      <c r="CU28" s="1057"/>
      <c r="CV28" s="1058"/>
      <c r="CW28" s="1056"/>
      <c r="CX28" s="1057"/>
      <c r="CY28" s="1057"/>
      <c r="CZ28" s="1057"/>
      <c r="DA28" s="1058"/>
      <c r="DB28" s="1056"/>
      <c r="DC28" s="1057"/>
      <c r="DD28" s="1057"/>
      <c r="DE28" s="1057"/>
      <c r="DF28" s="1058"/>
      <c r="DG28" s="1056"/>
      <c r="DH28" s="1057"/>
      <c r="DI28" s="1057"/>
      <c r="DJ28" s="1057"/>
      <c r="DK28" s="1058"/>
      <c r="DL28" s="1056"/>
      <c r="DM28" s="1057"/>
      <c r="DN28" s="1057"/>
      <c r="DO28" s="1057"/>
      <c r="DP28" s="1058"/>
      <c r="DQ28" s="1056"/>
      <c r="DR28" s="1057"/>
      <c r="DS28" s="1057"/>
      <c r="DT28" s="1057"/>
      <c r="DU28" s="1058"/>
      <c r="DV28" s="1059"/>
      <c r="DW28" s="1060"/>
      <c r="DX28" s="1060"/>
      <c r="DY28" s="1060"/>
      <c r="DZ28" s="1061"/>
      <c r="EA28" s="226"/>
    </row>
    <row r="29" spans="1:131" ht="26.25" customHeight="1" x14ac:dyDescent="0.15">
      <c r="A29" s="238">
        <v>2</v>
      </c>
      <c r="B29" s="1097" t="s">
        <v>404</v>
      </c>
      <c r="C29" s="1098"/>
      <c r="D29" s="1098"/>
      <c r="E29" s="1098"/>
      <c r="F29" s="1098"/>
      <c r="G29" s="1098"/>
      <c r="H29" s="1098"/>
      <c r="I29" s="1098"/>
      <c r="J29" s="1098"/>
      <c r="K29" s="1098"/>
      <c r="L29" s="1098"/>
      <c r="M29" s="1098"/>
      <c r="N29" s="1098"/>
      <c r="O29" s="1098"/>
      <c r="P29" s="1099"/>
      <c r="Q29" s="1105">
        <v>306</v>
      </c>
      <c r="R29" s="1106"/>
      <c r="S29" s="1106"/>
      <c r="T29" s="1106"/>
      <c r="U29" s="1106"/>
      <c r="V29" s="1106">
        <v>304</v>
      </c>
      <c r="W29" s="1106"/>
      <c r="X29" s="1106"/>
      <c r="Y29" s="1106"/>
      <c r="Z29" s="1106"/>
      <c r="AA29" s="1106">
        <v>2</v>
      </c>
      <c r="AB29" s="1106"/>
      <c r="AC29" s="1106"/>
      <c r="AD29" s="1106"/>
      <c r="AE29" s="1107"/>
      <c r="AF29" s="1102">
        <v>2</v>
      </c>
      <c r="AG29" s="1103"/>
      <c r="AH29" s="1103"/>
      <c r="AI29" s="1103"/>
      <c r="AJ29" s="1104"/>
      <c r="AK29" s="1044">
        <v>70</v>
      </c>
      <c r="AL29" s="1035"/>
      <c r="AM29" s="1035"/>
      <c r="AN29" s="1035"/>
      <c r="AO29" s="1035"/>
      <c r="AP29" s="1108" t="s">
        <v>590</v>
      </c>
      <c r="AQ29" s="1108"/>
      <c r="AR29" s="1108"/>
      <c r="AS29" s="1108"/>
      <c r="AT29" s="1108"/>
      <c r="AU29" s="1108" t="s">
        <v>590</v>
      </c>
      <c r="AV29" s="1108"/>
      <c r="AW29" s="1108"/>
      <c r="AX29" s="1108"/>
      <c r="AY29" s="1108"/>
      <c r="AZ29" s="1108" t="s">
        <v>590</v>
      </c>
      <c r="BA29" s="1108"/>
      <c r="BB29" s="1108"/>
      <c r="BC29" s="1108"/>
      <c r="BD29" s="1108"/>
      <c r="BE29" s="1036"/>
      <c r="BF29" s="1036"/>
      <c r="BG29" s="1036"/>
      <c r="BH29" s="1036"/>
      <c r="BI29" s="1037"/>
      <c r="BJ29" s="228"/>
      <c r="BK29" s="228"/>
      <c r="BL29" s="228"/>
      <c r="BM29" s="228"/>
      <c r="BN29" s="228"/>
      <c r="BO29" s="237"/>
      <c r="BP29" s="237"/>
      <c r="BQ29" s="234">
        <v>23</v>
      </c>
      <c r="BR29" s="235"/>
      <c r="BS29" s="1059"/>
      <c r="BT29" s="1060"/>
      <c r="BU29" s="1060"/>
      <c r="BV29" s="1060"/>
      <c r="BW29" s="1060"/>
      <c r="BX29" s="1060"/>
      <c r="BY29" s="1060"/>
      <c r="BZ29" s="1060"/>
      <c r="CA29" s="1060"/>
      <c r="CB29" s="1060"/>
      <c r="CC29" s="1060"/>
      <c r="CD29" s="1060"/>
      <c r="CE29" s="1060"/>
      <c r="CF29" s="1060"/>
      <c r="CG29" s="1081"/>
      <c r="CH29" s="1056"/>
      <c r="CI29" s="1057"/>
      <c r="CJ29" s="1057"/>
      <c r="CK29" s="1057"/>
      <c r="CL29" s="1058"/>
      <c r="CM29" s="1056"/>
      <c r="CN29" s="1057"/>
      <c r="CO29" s="1057"/>
      <c r="CP29" s="1057"/>
      <c r="CQ29" s="1058"/>
      <c r="CR29" s="1056"/>
      <c r="CS29" s="1057"/>
      <c r="CT29" s="1057"/>
      <c r="CU29" s="1057"/>
      <c r="CV29" s="1058"/>
      <c r="CW29" s="1056"/>
      <c r="CX29" s="1057"/>
      <c r="CY29" s="1057"/>
      <c r="CZ29" s="1057"/>
      <c r="DA29" s="1058"/>
      <c r="DB29" s="1056"/>
      <c r="DC29" s="1057"/>
      <c r="DD29" s="1057"/>
      <c r="DE29" s="1057"/>
      <c r="DF29" s="1058"/>
      <c r="DG29" s="1056"/>
      <c r="DH29" s="1057"/>
      <c r="DI29" s="1057"/>
      <c r="DJ29" s="1057"/>
      <c r="DK29" s="1058"/>
      <c r="DL29" s="1056"/>
      <c r="DM29" s="1057"/>
      <c r="DN29" s="1057"/>
      <c r="DO29" s="1057"/>
      <c r="DP29" s="1058"/>
      <c r="DQ29" s="1056"/>
      <c r="DR29" s="1057"/>
      <c r="DS29" s="1057"/>
      <c r="DT29" s="1057"/>
      <c r="DU29" s="1058"/>
      <c r="DV29" s="1059"/>
      <c r="DW29" s="1060"/>
      <c r="DX29" s="1060"/>
      <c r="DY29" s="1060"/>
      <c r="DZ29" s="1061"/>
      <c r="EA29" s="226"/>
    </row>
    <row r="30" spans="1:131" ht="26.25" customHeight="1" x14ac:dyDescent="0.15">
      <c r="A30" s="238">
        <v>3</v>
      </c>
      <c r="B30" s="1097" t="s">
        <v>405</v>
      </c>
      <c r="C30" s="1098"/>
      <c r="D30" s="1098"/>
      <c r="E30" s="1098"/>
      <c r="F30" s="1098"/>
      <c r="G30" s="1098"/>
      <c r="H30" s="1098"/>
      <c r="I30" s="1098"/>
      <c r="J30" s="1098"/>
      <c r="K30" s="1098"/>
      <c r="L30" s="1098"/>
      <c r="M30" s="1098"/>
      <c r="N30" s="1098"/>
      <c r="O30" s="1098"/>
      <c r="P30" s="1099"/>
      <c r="Q30" s="1105">
        <v>2021</v>
      </c>
      <c r="R30" s="1106"/>
      <c r="S30" s="1106"/>
      <c r="T30" s="1106"/>
      <c r="U30" s="1106"/>
      <c r="V30" s="1106">
        <v>1922</v>
      </c>
      <c r="W30" s="1106"/>
      <c r="X30" s="1106"/>
      <c r="Y30" s="1106"/>
      <c r="Z30" s="1106"/>
      <c r="AA30" s="1106">
        <v>99</v>
      </c>
      <c r="AB30" s="1106"/>
      <c r="AC30" s="1106"/>
      <c r="AD30" s="1106"/>
      <c r="AE30" s="1107"/>
      <c r="AF30" s="1102">
        <v>99</v>
      </c>
      <c r="AG30" s="1103"/>
      <c r="AH30" s="1103"/>
      <c r="AI30" s="1103"/>
      <c r="AJ30" s="1104"/>
      <c r="AK30" s="1044">
        <v>288</v>
      </c>
      <c r="AL30" s="1035"/>
      <c r="AM30" s="1035"/>
      <c r="AN30" s="1035"/>
      <c r="AO30" s="1035"/>
      <c r="AP30" s="1108" t="s">
        <v>590</v>
      </c>
      <c r="AQ30" s="1108"/>
      <c r="AR30" s="1108"/>
      <c r="AS30" s="1108"/>
      <c r="AT30" s="1108"/>
      <c r="AU30" s="1108" t="s">
        <v>590</v>
      </c>
      <c r="AV30" s="1108"/>
      <c r="AW30" s="1108"/>
      <c r="AX30" s="1108"/>
      <c r="AY30" s="1108"/>
      <c r="AZ30" s="1108" t="s">
        <v>590</v>
      </c>
      <c r="BA30" s="1108"/>
      <c r="BB30" s="1108"/>
      <c r="BC30" s="1108"/>
      <c r="BD30" s="1108"/>
      <c r="BE30" s="1036"/>
      <c r="BF30" s="1036"/>
      <c r="BG30" s="1036"/>
      <c r="BH30" s="1036"/>
      <c r="BI30" s="1037"/>
      <c r="BJ30" s="228"/>
      <c r="BK30" s="228"/>
      <c r="BL30" s="228"/>
      <c r="BM30" s="228"/>
      <c r="BN30" s="228"/>
      <c r="BO30" s="237"/>
      <c r="BP30" s="237"/>
      <c r="BQ30" s="234">
        <v>24</v>
      </c>
      <c r="BR30" s="235"/>
      <c r="BS30" s="1059"/>
      <c r="BT30" s="1060"/>
      <c r="BU30" s="1060"/>
      <c r="BV30" s="1060"/>
      <c r="BW30" s="1060"/>
      <c r="BX30" s="1060"/>
      <c r="BY30" s="1060"/>
      <c r="BZ30" s="1060"/>
      <c r="CA30" s="1060"/>
      <c r="CB30" s="1060"/>
      <c r="CC30" s="1060"/>
      <c r="CD30" s="1060"/>
      <c r="CE30" s="1060"/>
      <c r="CF30" s="1060"/>
      <c r="CG30" s="1081"/>
      <c r="CH30" s="1056"/>
      <c r="CI30" s="1057"/>
      <c r="CJ30" s="1057"/>
      <c r="CK30" s="1057"/>
      <c r="CL30" s="1058"/>
      <c r="CM30" s="1056"/>
      <c r="CN30" s="1057"/>
      <c r="CO30" s="1057"/>
      <c r="CP30" s="1057"/>
      <c r="CQ30" s="1058"/>
      <c r="CR30" s="1056"/>
      <c r="CS30" s="1057"/>
      <c r="CT30" s="1057"/>
      <c r="CU30" s="1057"/>
      <c r="CV30" s="1058"/>
      <c r="CW30" s="1056"/>
      <c r="CX30" s="1057"/>
      <c r="CY30" s="1057"/>
      <c r="CZ30" s="1057"/>
      <c r="DA30" s="1058"/>
      <c r="DB30" s="1056"/>
      <c r="DC30" s="1057"/>
      <c r="DD30" s="1057"/>
      <c r="DE30" s="1057"/>
      <c r="DF30" s="1058"/>
      <c r="DG30" s="1056"/>
      <c r="DH30" s="1057"/>
      <c r="DI30" s="1057"/>
      <c r="DJ30" s="1057"/>
      <c r="DK30" s="1058"/>
      <c r="DL30" s="1056"/>
      <c r="DM30" s="1057"/>
      <c r="DN30" s="1057"/>
      <c r="DO30" s="1057"/>
      <c r="DP30" s="1058"/>
      <c r="DQ30" s="1056"/>
      <c r="DR30" s="1057"/>
      <c r="DS30" s="1057"/>
      <c r="DT30" s="1057"/>
      <c r="DU30" s="1058"/>
      <c r="DV30" s="1059"/>
      <c r="DW30" s="1060"/>
      <c r="DX30" s="1060"/>
      <c r="DY30" s="1060"/>
      <c r="DZ30" s="1061"/>
      <c r="EA30" s="226"/>
    </row>
    <row r="31" spans="1:131" ht="26.25" customHeight="1" x14ac:dyDescent="0.15">
      <c r="A31" s="238">
        <v>4</v>
      </c>
      <c r="B31" s="1097" t="s">
        <v>406</v>
      </c>
      <c r="C31" s="1098"/>
      <c r="D31" s="1098"/>
      <c r="E31" s="1098"/>
      <c r="F31" s="1098"/>
      <c r="G31" s="1098"/>
      <c r="H31" s="1098"/>
      <c r="I31" s="1098"/>
      <c r="J31" s="1098"/>
      <c r="K31" s="1098"/>
      <c r="L31" s="1098"/>
      <c r="M31" s="1098"/>
      <c r="N31" s="1098"/>
      <c r="O31" s="1098"/>
      <c r="P31" s="1099"/>
      <c r="Q31" s="1105">
        <v>342</v>
      </c>
      <c r="R31" s="1106"/>
      <c r="S31" s="1106"/>
      <c r="T31" s="1106"/>
      <c r="U31" s="1106"/>
      <c r="V31" s="1106">
        <v>63</v>
      </c>
      <c r="W31" s="1106"/>
      <c r="X31" s="1106"/>
      <c r="Y31" s="1106"/>
      <c r="Z31" s="1106"/>
      <c r="AA31" s="1106">
        <v>279</v>
      </c>
      <c r="AB31" s="1106"/>
      <c r="AC31" s="1106"/>
      <c r="AD31" s="1106"/>
      <c r="AE31" s="1107"/>
      <c r="AF31" s="1102">
        <v>279</v>
      </c>
      <c r="AG31" s="1103"/>
      <c r="AH31" s="1103"/>
      <c r="AI31" s="1103"/>
      <c r="AJ31" s="1104"/>
      <c r="AK31" s="1044">
        <v>1</v>
      </c>
      <c r="AL31" s="1035"/>
      <c r="AM31" s="1035"/>
      <c r="AN31" s="1035"/>
      <c r="AO31" s="1035"/>
      <c r="AP31" s="1035">
        <v>1565</v>
      </c>
      <c r="AQ31" s="1035"/>
      <c r="AR31" s="1035"/>
      <c r="AS31" s="1035"/>
      <c r="AT31" s="1035"/>
      <c r="AU31" s="1035">
        <v>6</v>
      </c>
      <c r="AV31" s="1035"/>
      <c r="AW31" s="1035"/>
      <c r="AX31" s="1035"/>
      <c r="AY31" s="1035"/>
      <c r="AZ31" s="1108" t="s">
        <v>590</v>
      </c>
      <c r="BA31" s="1108"/>
      <c r="BB31" s="1108"/>
      <c r="BC31" s="1108"/>
      <c r="BD31" s="1108"/>
      <c r="BE31" s="1036" t="s">
        <v>407</v>
      </c>
      <c r="BF31" s="1036"/>
      <c r="BG31" s="1036"/>
      <c r="BH31" s="1036"/>
      <c r="BI31" s="1037"/>
      <c r="BJ31" s="228"/>
      <c r="BK31" s="228"/>
      <c r="BL31" s="228"/>
      <c r="BM31" s="228"/>
      <c r="BN31" s="228"/>
      <c r="BO31" s="237"/>
      <c r="BP31" s="237"/>
      <c r="BQ31" s="234">
        <v>25</v>
      </c>
      <c r="BR31" s="235"/>
      <c r="BS31" s="1059"/>
      <c r="BT31" s="1060"/>
      <c r="BU31" s="1060"/>
      <c r="BV31" s="1060"/>
      <c r="BW31" s="1060"/>
      <c r="BX31" s="1060"/>
      <c r="BY31" s="1060"/>
      <c r="BZ31" s="1060"/>
      <c r="CA31" s="1060"/>
      <c r="CB31" s="1060"/>
      <c r="CC31" s="1060"/>
      <c r="CD31" s="1060"/>
      <c r="CE31" s="1060"/>
      <c r="CF31" s="1060"/>
      <c r="CG31" s="1081"/>
      <c r="CH31" s="1056"/>
      <c r="CI31" s="1057"/>
      <c r="CJ31" s="1057"/>
      <c r="CK31" s="1057"/>
      <c r="CL31" s="1058"/>
      <c r="CM31" s="1056"/>
      <c r="CN31" s="1057"/>
      <c r="CO31" s="1057"/>
      <c r="CP31" s="1057"/>
      <c r="CQ31" s="1058"/>
      <c r="CR31" s="1056"/>
      <c r="CS31" s="1057"/>
      <c r="CT31" s="1057"/>
      <c r="CU31" s="1057"/>
      <c r="CV31" s="1058"/>
      <c r="CW31" s="1056"/>
      <c r="CX31" s="1057"/>
      <c r="CY31" s="1057"/>
      <c r="CZ31" s="1057"/>
      <c r="DA31" s="1058"/>
      <c r="DB31" s="1056"/>
      <c r="DC31" s="1057"/>
      <c r="DD31" s="1057"/>
      <c r="DE31" s="1057"/>
      <c r="DF31" s="1058"/>
      <c r="DG31" s="1056"/>
      <c r="DH31" s="1057"/>
      <c r="DI31" s="1057"/>
      <c r="DJ31" s="1057"/>
      <c r="DK31" s="1058"/>
      <c r="DL31" s="1056"/>
      <c r="DM31" s="1057"/>
      <c r="DN31" s="1057"/>
      <c r="DO31" s="1057"/>
      <c r="DP31" s="1058"/>
      <c r="DQ31" s="1056"/>
      <c r="DR31" s="1057"/>
      <c r="DS31" s="1057"/>
      <c r="DT31" s="1057"/>
      <c r="DU31" s="1058"/>
      <c r="DV31" s="1059"/>
      <c r="DW31" s="1060"/>
      <c r="DX31" s="1060"/>
      <c r="DY31" s="1060"/>
      <c r="DZ31" s="1061"/>
      <c r="EA31" s="226"/>
    </row>
    <row r="32" spans="1:131" ht="26.25" customHeight="1" x14ac:dyDescent="0.15">
      <c r="A32" s="238">
        <v>5</v>
      </c>
      <c r="B32" s="1097" t="s">
        <v>408</v>
      </c>
      <c r="C32" s="1098"/>
      <c r="D32" s="1098"/>
      <c r="E32" s="1098"/>
      <c r="F32" s="1098"/>
      <c r="G32" s="1098"/>
      <c r="H32" s="1098"/>
      <c r="I32" s="1098"/>
      <c r="J32" s="1098"/>
      <c r="K32" s="1098"/>
      <c r="L32" s="1098"/>
      <c r="M32" s="1098"/>
      <c r="N32" s="1098"/>
      <c r="O32" s="1098"/>
      <c r="P32" s="1099"/>
      <c r="Q32" s="1105">
        <v>543</v>
      </c>
      <c r="R32" s="1106"/>
      <c r="S32" s="1106"/>
      <c r="T32" s="1106"/>
      <c r="U32" s="1106"/>
      <c r="V32" s="1106">
        <v>203</v>
      </c>
      <c r="W32" s="1106"/>
      <c r="X32" s="1106"/>
      <c r="Y32" s="1106"/>
      <c r="Z32" s="1106"/>
      <c r="AA32" s="1106">
        <v>340</v>
      </c>
      <c r="AB32" s="1106"/>
      <c r="AC32" s="1106"/>
      <c r="AD32" s="1106"/>
      <c r="AE32" s="1107"/>
      <c r="AF32" s="1102">
        <v>340</v>
      </c>
      <c r="AG32" s="1103"/>
      <c r="AH32" s="1103"/>
      <c r="AI32" s="1103"/>
      <c r="AJ32" s="1104"/>
      <c r="AK32" s="1044">
        <v>494</v>
      </c>
      <c r="AL32" s="1035"/>
      <c r="AM32" s="1035"/>
      <c r="AN32" s="1035"/>
      <c r="AO32" s="1035"/>
      <c r="AP32" s="1035">
        <v>349</v>
      </c>
      <c r="AQ32" s="1035"/>
      <c r="AR32" s="1035"/>
      <c r="AS32" s="1035"/>
      <c r="AT32" s="1035"/>
      <c r="AU32" s="1035">
        <v>327</v>
      </c>
      <c r="AV32" s="1035"/>
      <c r="AW32" s="1035"/>
      <c r="AX32" s="1035"/>
      <c r="AY32" s="1035"/>
      <c r="AZ32" s="1108" t="s">
        <v>590</v>
      </c>
      <c r="BA32" s="1108"/>
      <c r="BB32" s="1108"/>
      <c r="BC32" s="1108"/>
      <c r="BD32" s="1108"/>
      <c r="BE32" s="1036" t="s">
        <v>407</v>
      </c>
      <c r="BF32" s="1036"/>
      <c r="BG32" s="1036"/>
      <c r="BH32" s="1036"/>
      <c r="BI32" s="1037"/>
      <c r="BJ32" s="228"/>
      <c r="BK32" s="228"/>
      <c r="BL32" s="228"/>
      <c r="BM32" s="228"/>
      <c r="BN32" s="228"/>
      <c r="BO32" s="237"/>
      <c r="BP32" s="237"/>
      <c r="BQ32" s="234">
        <v>26</v>
      </c>
      <c r="BR32" s="235"/>
      <c r="BS32" s="1059"/>
      <c r="BT32" s="1060"/>
      <c r="BU32" s="1060"/>
      <c r="BV32" s="1060"/>
      <c r="BW32" s="1060"/>
      <c r="BX32" s="1060"/>
      <c r="BY32" s="1060"/>
      <c r="BZ32" s="1060"/>
      <c r="CA32" s="1060"/>
      <c r="CB32" s="1060"/>
      <c r="CC32" s="1060"/>
      <c r="CD32" s="1060"/>
      <c r="CE32" s="1060"/>
      <c r="CF32" s="1060"/>
      <c r="CG32" s="1081"/>
      <c r="CH32" s="1056"/>
      <c r="CI32" s="1057"/>
      <c r="CJ32" s="1057"/>
      <c r="CK32" s="1057"/>
      <c r="CL32" s="1058"/>
      <c r="CM32" s="1056"/>
      <c r="CN32" s="1057"/>
      <c r="CO32" s="1057"/>
      <c r="CP32" s="1057"/>
      <c r="CQ32" s="1058"/>
      <c r="CR32" s="1056"/>
      <c r="CS32" s="1057"/>
      <c r="CT32" s="1057"/>
      <c r="CU32" s="1057"/>
      <c r="CV32" s="1058"/>
      <c r="CW32" s="1056"/>
      <c r="CX32" s="1057"/>
      <c r="CY32" s="1057"/>
      <c r="CZ32" s="1057"/>
      <c r="DA32" s="1058"/>
      <c r="DB32" s="1056"/>
      <c r="DC32" s="1057"/>
      <c r="DD32" s="1057"/>
      <c r="DE32" s="1057"/>
      <c r="DF32" s="1058"/>
      <c r="DG32" s="1056"/>
      <c r="DH32" s="1057"/>
      <c r="DI32" s="1057"/>
      <c r="DJ32" s="1057"/>
      <c r="DK32" s="1058"/>
      <c r="DL32" s="1056"/>
      <c r="DM32" s="1057"/>
      <c r="DN32" s="1057"/>
      <c r="DO32" s="1057"/>
      <c r="DP32" s="1058"/>
      <c r="DQ32" s="1056"/>
      <c r="DR32" s="1057"/>
      <c r="DS32" s="1057"/>
      <c r="DT32" s="1057"/>
      <c r="DU32" s="1058"/>
      <c r="DV32" s="1059"/>
      <c r="DW32" s="1060"/>
      <c r="DX32" s="1060"/>
      <c r="DY32" s="1060"/>
      <c r="DZ32" s="1061"/>
      <c r="EA32" s="226"/>
    </row>
    <row r="33" spans="1:131" ht="26.25" customHeight="1" x14ac:dyDescent="0.15">
      <c r="A33" s="238">
        <v>6</v>
      </c>
      <c r="B33" s="1097" t="s">
        <v>409</v>
      </c>
      <c r="C33" s="1098"/>
      <c r="D33" s="1098"/>
      <c r="E33" s="1098"/>
      <c r="F33" s="1098"/>
      <c r="G33" s="1098"/>
      <c r="H33" s="1098"/>
      <c r="I33" s="1098"/>
      <c r="J33" s="1098"/>
      <c r="K33" s="1098"/>
      <c r="L33" s="1098"/>
      <c r="M33" s="1098"/>
      <c r="N33" s="1098"/>
      <c r="O33" s="1098"/>
      <c r="P33" s="1099"/>
      <c r="Q33" s="1105">
        <v>387</v>
      </c>
      <c r="R33" s="1106"/>
      <c r="S33" s="1106"/>
      <c r="T33" s="1106"/>
      <c r="U33" s="1106"/>
      <c r="V33" s="1106">
        <v>32</v>
      </c>
      <c r="W33" s="1106"/>
      <c r="X33" s="1106"/>
      <c r="Y33" s="1106"/>
      <c r="Z33" s="1106"/>
      <c r="AA33" s="1106">
        <v>384</v>
      </c>
      <c r="AB33" s="1106"/>
      <c r="AC33" s="1106"/>
      <c r="AD33" s="1106"/>
      <c r="AE33" s="1107"/>
      <c r="AF33" s="1102">
        <v>384</v>
      </c>
      <c r="AG33" s="1103"/>
      <c r="AH33" s="1103"/>
      <c r="AI33" s="1103"/>
      <c r="AJ33" s="1104"/>
      <c r="AK33" s="1044">
        <v>221</v>
      </c>
      <c r="AL33" s="1035"/>
      <c r="AM33" s="1035"/>
      <c r="AN33" s="1035"/>
      <c r="AO33" s="1035"/>
      <c r="AP33" s="1035">
        <v>2114</v>
      </c>
      <c r="AQ33" s="1035"/>
      <c r="AR33" s="1035"/>
      <c r="AS33" s="1035"/>
      <c r="AT33" s="1035"/>
      <c r="AU33" s="1035">
        <v>1393</v>
      </c>
      <c r="AV33" s="1035"/>
      <c r="AW33" s="1035"/>
      <c r="AX33" s="1035"/>
      <c r="AY33" s="1035"/>
      <c r="AZ33" s="1108" t="s">
        <v>590</v>
      </c>
      <c r="BA33" s="1108"/>
      <c r="BB33" s="1108"/>
      <c r="BC33" s="1108"/>
      <c r="BD33" s="1108"/>
      <c r="BE33" s="1036" t="s">
        <v>410</v>
      </c>
      <c r="BF33" s="1036"/>
      <c r="BG33" s="1036"/>
      <c r="BH33" s="1036"/>
      <c r="BI33" s="1037"/>
      <c r="BJ33" s="228"/>
      <c r="BK33" s="228"/>
      <c r="BL33" s="228"/>
      <c r="BM33" s="228"/>
      <c r="BN33" s="228"/>
      <c r="BO33" s="237"/>
      <c r="BP33" s="237"/>
      <c r="BQ33" s="234">
        <v>27</v>
      </c>
      <c r="BR33" s="235"/>
      <c r="BS33" s="1059"/>
      <c r="BT33" s="1060"/>
      <c r="BU33" s="1060"/>
      <c r="BV33" s="1060"/>
      <c r="BW33" s="1060"/>
      <c r="BX33" s="1060"/>
      <c r="BY33" s="1060"/>
      <c r="BZ33" s="1060"/>
      <c r="CA33" s="1060"/>
      <c r="CB33" s="1060"/>
      <c r="CC33" s="1060"/>
      <c r="CD33" s="1060"/>
      <c r="CE33" s="1060"/>
      <c r="CF33" s="1060"/>
      <c r="CG33" s="1081"/>
      <c r="CH33" s="1056"/>
      <c r="CI33" s="1057"/>
      <c r="CJ33" s="1057"/>
      <c r="CK33" s="1057"/>
      <c r="CL33" s="1058"/>
      <c r="CM33" s="1056"/>
      <c r="CN33" s="1057"/>
      <c r="CO33" s="1057"/>
      <c r="CP33" s="1057"/>
      <c r="CQ33" s="1058"/>
      <c r="CR33" s="1056"/>
      <c r="CS33" s="1057"/>
      <c r="CT33" s="1057"/>
      <c r="CU33" s="1057"/>
      <c r="CV33" s="1058"/>
      <c r="CW33" s="1056"/>
      <c r="CX33" s="1057"/>
      <c r="CY33" s="1057"/>
      <c r="CZ33" s="1057"/>
      <c r="DA33" s="1058"/>
      <c r="DB33" s="1056"/>
      <c r="DC33" s="1057"/>
      <c r="DD33" s="1057"/>
      <c r="DE33" s="1057"/>
      <c r="DF33" s="1058"/>
      <c r="DG33" s="1056"/>
      <c r="DH33" s="1057"/>
      <c r="DI33" s="1057"/>
      <c r="DJ33" s="1057"/>
      <c r="DK33" s="1058"/>
      <c r="DL33" s="1056"/>
      <c r="DM33" s="1057"/>
      <c r="DN33" s="1057"/>
      <c r="DO33" s="1057"/>
      <c r="DP33" s="1058"/>
      <c r="DQ33" s="1056"/>
      <c r="DR33" s="1057"/>
      <c r="DS33" s="1057"/>
      <c r="DT33" s="1057"/>
      <c r="DU33" s="1058"/>
      <c r="DV33" s="1059"/>
      <c r="DW33" s="1060"/>
      <c r="DX33" s="1060"/>
      <c r="DY33" s="1060"/>
      <c r="DZ33" s="1061"/>
      <c r="EA33" s="226"/>
    </row>
    <row r="34" spans="1:131" ht="26.25" customHeight="1" x14ac:dyDescent="0.15">
      <c r="A34" s="238">
        <v>7</v>
      </c>
      <c r="B34" s="1097" t="s">
        <v>411</v>
      </c>
      <c r="C34" s="1098"/>
      <c r="D34" s="1098"/>
      <c r="E34" s="1098"/>
      <c r="F34" s="1098"/>
      <c r="G34" s="1098"/>
      <c r="H34" s="1098"/>
      <c r="I34" s="1098"/>
      <c r="J34" s="1098"/>
      <c r="K34" s="1098"/>
      <c r="L34" s="1098"/>
      <c r="M34" s="1098"/>
      <c r="N34" s="1098"/>
      <c r="O34" s="1098"/>
      <c r="P34" s="1099"/>
      <c r="Q34" s="1105">
        <v>521</v>
      </c>
      <c r="R34" s="1106"/>
      <c r="S34" s="1106"/>
      <c r="T34" s="1106"/>
      <c r="U34" s="1106"/>
      <c r="V34" s="1106">
        <v>517</v>
      </c>
      <c r="W34" s="1106"/>
      <c r="X34" s="1106"/>
      <c r="Y34" s="1106"/>
      <c r="Z34" s="1106"/>
      <c r="AA34" s="1106">
        <v>4</v>
      </c>
      <c r="AB34" s="1106"/>
      <c r="AC34" s="1106"/>
      <c r="AD34" s="1106"/>
      <c r="AE34" s="1107"/>
      <c r="AF34" s="1102">
        <v>4</v>
      </c>
      <c r="AG34" s="1103"/>
      <c r="AH34" s="1103"/>
      <c r="AI34" s="1103"/>
      <c r="AJ34" s="1104"/>
      <c r="AK34" s="1044">
        <v>26</v>
      </c>
      <c r="AL34" s="1035"/>
      <c r="AM34" s="1035"/>
      <c r="AN34" s="1035"/>
      <c r="AO34" s="1035"/>
      <c r="AP34" s="1035">
        <v>958</v>
      </c>
      <c r="AQ34" s="1035"/>
      <c r="AR34" s="1035"/>
      <c r="AS34" s="1035"/>
      <c r="AT34" s="1035"/>
      <c r="AU34" s="1035">
        <v>287</v>
      </c>
      <c r="AV34" s="1035"/>
      <c r="AW34" s="1035"/>
      <c r="AX34" s="1035"/>
      <c r="AY34" s="1035"/>
      <c r="AZ34" s="1108" t="s">
        <v>590</v>
      </c>
      <c r="BA34" s="1108"/>
      <c r="BB34" s="1108"/>
      <c r="BC34" s="1108"/>
      <c r="BD34" s="1108"/>
      <c r="BE34" s="1036" t="s">
        <v>412</v>
      </c>
      <c r="BF34" s="1036"/>
      <c r="BG34" s="1036"/>
      <c r="BH34" s="1036"/>
      <c r="BI34" s="1037"/>
      <c r="BJ34" s="228"/>
      <c r="BK34" s="228"/>
      <c r="BL34" s="228"/>
      <c r="BM34" s="228"/>
      <c r="BN34" s="228"/>
      <c r="BO34" s="237"/>
      <c r="BP34" s="237"/>
      <c r="BQ34" s="234">
        <v>28</v>
      </c>
      <c r="BR34" s="235"/>
      <c r="BS34" s="1059"/>
      <c r="BT34" s="1060"/>
      <c r="BU34" s="1060"/>
      <c r="BV34" s="1060"/>
      <c r="BW34" s="1060"/>
      <c r="BX34" s="1060"/>
      <c r="BY34" s="1060"/>
      <c r="BZ34" s="1060"/>
      <c r="CA34" s="1060"/>
      <c r="CB34" s="1060"/>
      <c r="CC34" s="1060"/>
      <c r="CD34" s="1060"/>
      <c r="CE34" s="1060"/>
      <c r="CF34" s="1060"/>
      <c r="CG34" s="1081"/>
      <c r="CH34" s="1056"/>
      <c r="CI34" s="1057"/>
      <c r="CJ34" s="1057"/>
      <c r="CK34" s="1057"/>
      <c r="CL34" s="1058"/>
      <c r="CM34" s="1056"/>
      <c r="CN34" s="1057"/>
      <c r="CO34" s="1057"/>
      <c r="CP34" s="1057"/>
      <c r="CQ34" s="1058"/>
      <c r="CR34" s="1056"/>
      <c r="CS34" s="1057"/>
      <c r="CT34" s="1057"/>
      <c r="CU34" s="1057"/>
      <c r="CV34" s="1058"/>
      <c r="CW34" s="1056"/>
      <c r="CX34" s="1057"/>
      <c r="CY34" s="1057"/>
      <c r="CZ34" s="1057"/>
      <c r="DA34" s="1058"/>
      <c r="DB34" s="1056"/>
      <c r="DC34" s="1057"/>
      <c r="DD34" s="1057"/>
      <c r="DE34" s="1057"/>
      <c r="DF34" s="1058"/>
      <c r="DG34" s="1056"/>
      <c r="DH34" s="1057"/>
      <c r="DI34" s="1057"/>
      <c r="DJ34" s="1057"/>
      <c r="DK34" s="1058"/>
      <c r="DL34" s="1056"/>
      <c r="DM34" s="1057"/>
      <c r="DN34" s="1057"/>
      <c r="DO34" s="1057"/>
      <c r="DP34" s="1058"/>
      <c r="DQ34" s="1056"/>
      <c r="DR34" s="1057"/>
      <c r="DS34" s="1057"/>
      <c r="DT34" s="1057"/>
      <c r="DU34" s="1058"/>
      <c r="DV34" s="1059"/>
      <c r="DW34" s="1060"/>
      <c r="DX34" s="1060"/>
      <c r="DY34" s="1060"/>
      <c r="DZ34" s="1061"/>
      <c r="EA34" s="226"/>
    </row>
    <row r="35" spans="1:131" ht="26.25" customHeight="1" x14ac:dyDescent="0.15">
      <c r="A35" s="238">
        <v>8</v>
      </c>
      <c r="B35" s="1097" t="s">
        <v>413</v>
      </c>
      <c r="C35" s="1098"/>
      <c r="D35" s="1098"/>
      <c r="E35" s="1098"/>
      <c r="F35" s="1098"/>
      <c r="G35" s="1098"/>
      <c r="H35" s="1098"/>
      <c r="I35" s="1098"/>
      <c r="J35" s="1098"/>
      <c r="K35" s="1098"/>
      <c r="L35" s="1098"/>
      <c r="M35" s="1098"/>
      <c r="N35" s="1098"/>
      <c r="O35" s="1098"/>
      <c r="P35" s="1099"/>
      <c r="Q35" s="1105">
        <v>103</v>
      </c>
      <c r="R35" s="1106"/>
      <c r="S35" s="1106"/>
      <c r="T35" s="1106"/>
      <c r="U35" s="1106"/>
      <c r="V35" s="1106">
        <v>98</v>
      </c>
      <c r="W35" s="1106"/>
      <c r="X35" s="1106"/>
      <c r="Y35" s="1106"/>
      <c r="Z35" s="1106"/>
      <c r="AA35" s="1106">
        <v>5</v>
      </c>
      <c r="AB35" s="1106"/>
      <c r="AC35" s="1106"/>
      <c r="AD35" s="1106"/>
      <c r="AE35" s="1107"/>
      <c r="AF35" s="1102">
        <v>5</v>
      </c>
      <c r="AG35" s="1103"/>
      <c r="AH35" s="1103"/>
      <c r="AI35" s="1103"/>
      <c r="AJ35" s="1104"/>
      <c r="AK35" s="1044" t="s">
        <v>590</v>
      </c>
      <c r="AL35" s="1035"/>
      <c r="AM35" s="1035"/>
      <c r="AN35" s="1035"/>
      <c r="AO35" s="1035"/>
      <c r="AP35" s="1035" t="s">
        <v>590</v>
      </c>
      <c r="AQ35" s="1035"/>
      <c r="AR35" s="1035"/>
      <c r="AS35" s="1035"/>
      <c r="AT35" s="1035"/>
      <c r="AU35" s="1035" t="s">
        <v>590</v>
      </c>
      <c r="AV35" s="1035"/>
      <c r="AW35" s="1035"/>
      <c r="AX35" s="1035"/>
      <c r="AY35" s="1035"/>
      <c r="AZ35" s="1108" t="s">
        <v>590</v>
      </c>
      <c r="BA35" s="1108"/>
      <c r="BB35" s="1108"/>
      <c r="BC35" s="1108"/>
      <c r="BD35" s="1108"/>
      <c r="BE35" s="1036" t="s">
        <v>414</v>
      </c>
      <c r="BF35" s="1036"/>
      <c r="BG35" s="1036"/>
      <c r="BH35" s="1036"/>
      <c r="BI35" s="1037"/>
      <c r="BJ35" s="228"/>
      <c r="BK35" s="228"/>
      <c r="BL35" s="228"/>
      <c r="BM35" s="228"/>
      <c r="BN35" s="228"/>
      <c r="BO35" s="237"/>
      <c r="BP35" s="237"/>
      <c r="BQ35" s="234">
        <v>29</v>
      </c>
      <c r="BR35" s="235"/>
      <c r="BS35" s="1059"/>
      <c r="BT35" s="1060"/>
      <c r="BU35" s="1060"/>
      <c r="BV35" s="1060"/>
      <c r="BW35" s="1060"/>
      <c r="BX35" s="1060"/>
      <c r="BY35" s="1060"/>
      <c r="BZ35" s="1060"/>
      <c r="CA35" s="1060"/>
      <c r="CB35" s="1060"/>
      <c r="CC35" s="1060"/>
      <c r="CD35" s="1060"/>
      <c r="CE35" s="1060"/>
      <c r="CF35" s="1060"/>
      <c r="CG35" s="1081"/>
      <c r="CH35" s="1056"/>
      <c r="CI35" s="1057"/>
      <c r="CJ35" s="1057"/>
      <c r="CK35" s="1057"/>
      <c r="CL35" s="1058"/>
      <c r="CM35" s="1056"/>
      <c r="CN35" s="1057"/>
      <c r="CO35" s="1057"/>
      <c r="CP35" s="1057"/>
      <c r="CQ35" s="1058"/>
      <c r="CR35" s="1056"/>
      <c r="CS35" s="1057"/>
      <c r="CT35" s="1057"/>
      <c r="CU35" s="1057"/>
      <c r="CV35" s="1058"/>
      <c r="CW35" s="1056"/>
      <c r="CX35" s="1057"/>
      <c r="CY35" s="1057"/>
      <c r="CZ35" s="1057"/>
      <c r="DA35" s="1058"/>
      <c r="DB35" s="1056"/>
      <c r="DC35" s="1057"/>
      <c r="DD35" s="1057"/>
      <c r="DE35" s="1057"/>
      <c r="DF35" s="1058"/>
      <c r="DG35" s="1056"/>
      <c r="DH35" s="1057"/>
      <c r="DI35" s="1057"/>
      <c r="DJ35" s="1057"/>
      <c r="DK35" s="1058"/>
      <c r="DL35" s="1056"/>
      <c r="DM35" s="1057"/>
      <c r="DN35" s="1057"/>
      <c r="DO35" s="1057"/>
      <c r="DP35" s="1058"/>
      <c r="DQ35" s="1056"/>
      <c r="DR35" s="1057"/>
      <c r="DS35" s="1057"/>
      <c r="DT35" s="1057"/>
      <c r="DU35" s="1058"/>
      <c r="DV35" s="1059"/>
      <c r="DW35" s="1060"/>
      <c r="DX35" s="1060"/>
      <c r="DY35" s="1060"/>
      <c r="DZ35" s="1061"/>
      <c r="EA35" s="226"/>
    </row>
    <row r="36" spans="1:131" ht="26.25" customHeight="1" x14ac:dyDescent="0.15">
      <c r="A36" s="238">
        <v>9</v>
      </c>
      <c r="B36" s="1097"/>
      <c r="C36" s="1098"/>
      <c r="D36" s="1098"/>
      <c r="E36" s="1098"/>
      <c r="F36" s="1098"/>
      <c r="G36" s="1098"/>
      <c r="H36" s="1098"/>
      <c r="I36" s="1098"/>
      <c r="J36" s="1098"/>
      <c r="K36" s="1098"/>
      <c r="L36" s="1098"/>
      <c r="M36" s="1098"/>
      <c r="N36" s="1098"/>
      <c r="O36" s="1098"/>
      <c r="P36" s="1099"/>
      <c r="Q36" s="1105"/>
      <c r="R36" s="1106"/>
      <c r="S36" s="1106"/>
      <c r="T36" s="1106"/>
      <c r="U36" s="1106"/>
      <c r="V36" s="1106"/>
      <c r="W36" s="1106"/>
      <c r="X36" s="1106"/>
      <c r="Y36" s="1106"/>
      <c r="Z36" s="1106"/>
      <c r="AA36" s="1106"/>
      <c r="AB36" s="1106"/>
      <c r="AC36" s="1106"/>
      <c r="AD36" s="1106"/>
      <c r="AE36" s="1107"/>
      <c r="AF36" s="1102"/>
      <c r="AG36" s="1103"/>
      <c r="AH36" s="1103"/>
      <c r="AI36" s="1103"/>
      <c r="AJ36" s="1104"/>
      <c r="AK36" s="1044"/>
      <c r="AL36" s="1035"/>
      <c r="AM36" s="1035"/>
      <c r="AN36" s="1035"/>
      <c r="AO36" s="1035"/>
      <c r="AP36" s="1035"/>
      <c r="AQ36" s="1035"/>
      <c r="AR36" s="1035"/>
      <c r="AS36" s="1035"/>
      <c r="AT36" s="1035"/>
      <c r="AU36" s="1035"/>
      <c r="AV36" s="1035"/>
      <c r="AW36" s="1035"/>
      <c r="AX36" s="1035"/>
      <c r="AY36" s="1035"/>
      <c r="AZ36" s="1108"/>
      <c r="BA36" s="1108"/>
      <c r="BB36" s="1108"/>
      <c r="BC36" s="1108"/>
      <c r="BD36" s="1108"/>
      <c r="BE36" s="1036"/>
      <c r="BF36" s="1036"/>
      <c r="BG36" s="1036"/>
      <c r="BH36" s="1036"/>
      <c r="BI36" s="1037"/>
      <c r="BJ36" s="228"/>
      <c r="BK36" s="228"/>
      <c r="BL36" s="228"/>
      <c r="BM36" s="228"/>
      <c r="BN36" s="228"/>
      <c r="BO36" s="237"/>
      <c r="BP36" s="237"/>
      <c r="BQ36" s="234">
        <v>30</v>
      </c>
      <c r="BR36" s="235"/>
      <c r="BS36" s="1059"/>
      <c r="BT36" s="1060"/>
      <c r="BU36" s="1060"/>
      <c r="BV36" s="1060"/>
      <c r="BW36" s="1060"/>
      <c r="BX36" s="1060"/>
      <c r="BY36" s="1060"/>
      <c r="BZ36" s="1060"/>
      <c r="CA36" s="1060"/>
      <c r="CB36" s="1060"/>
      <c r="CC36" s="1060"/>
      <c r="CD36" s="1060"/>
      <c r="CE36" s="1060"/>
      <c r="CF36" s="1060"/>
      <c r="CG36" s="1081"/>
      <c r="CH36" s="1056"/>
      <c r="CI36" s="1057"/>
      <c r="CJ36" s="1057"/>
      <c r="CK36" s="1057"/>
      <c r="CL36" s="1058"/>
      <c r="CM36" s="1056"/>
      <c r="CN36" s="1057"/>
      <c r="CO36" s="1057"/>
      <c r="CP36" s="1057"/>
      <c r="CQ36" s="1058"/>
      <c r="CR36" s="1056"/>
      <c r="CS36" s="1057"/>
      <c r="CT36" s="1057"/>
      <c r="CU36" s="1057"/>
      <c r="CV36" s="1058"/>
      <c r="CW36" s="1056"/>
      <c r="CX36" s="1057"/>
      <c r="CY36" s="1057"/>
      <c r="CZ36" s="1057"/>
      <c r="DA36" s="1058"/>
      <c r="DB36" s="1056"/>
      <c r="DC36" s="1057"/>
      <c r="DD36" s="1057"/>
      <c r="DE36" s="1057"/>
      <c r="DF36" s="1058"/>
      <c r="DG36" s="1056"/>
      <c r="DH36" s="1057"/>
      <c r="DI36" s="1057"/>
      <c r="DJ36" s="1057"/>
      <c r="DK36" s="1058"/>
      <c r="DL36" s="1056"/>
      <c r="DM36" s="1057"/>
      <c r="DN36" s="1057"/>
      <c r="DO36" s="1057"/>
      <c r="DP36" s="1058"/>
      <c r="DQ36" s="1056"/>
      <c r="DR36" s="1057"/>
      <c r="DS36" s="1057"/>
      <c r="DT36" s="1057"/>
      <c r="DU36" s="1058"/>
      <c r="DV36" s="1059"/>
      <c r="DW36" s="1060"/>
      <c r="DX36" s="1060"/>
      <c r="DY36" s="1060"/>
      <c r="DZ36" s="1061"/>
      <c r="EA36" s="226"/>
    </row>
    <row r="37" spans="1:131" ht="26.25" customHeight="1" x14ac:dyDescent="0.15">
      <c r="A37" s="238">
        <v>10</v>
      </c>
      <c r="B37" s="1097"/>
      <c r="C37" s="1098"/>
      <c r="D37" s="1098"/>
      <c r="E37" s="1098"/>
      <c r="F37" s="1098"/>
      <c r="G37" s="1098"/>
      <c r="H37" s="1098"/>
      <c r="I37" s="1098"/>
      <c r="J37" s="1098"/>
      <c r="K37" s="1098"/>
      <c r="L37" s="1098"/>
      <c r="M37" s="1098"/>
      <c r="N37" s="1098"/>
      <c r="O37" s="1098"/>
      <c r="P37" s="1099"/>
      <c r="Q37" s="1105"/>
      <c r="R37" s="1106"/>
      <c r="S37" s="1106"/>
      <c r="T37" s="1106"/>
      <c r="U37" s="1106"/>
      <c r="V37" s="1106"/>
      <c r="W37" s="1106"/>
      <c r="X37" s="1106"/>
      <c r="Y37" s="1106"/>
      <c r="Z37" s="1106"/>
      <c r="AA37" s="1106"/>
      <c r="AB37" s="1106"/>
      <c r="AC37" s="1106"/>
      <c r="AD37" s="1106"/>
      <c r="AE37" s="1107"/>
      <c r="AF37" s="1102"/>
      <c r="AG37" s="1103"/>
      <c r="AH37" s="1103"/>
      <c r="AI37" s="1103"/>
      <c r="AJ37" s="1104"/>
      <c r="AK37" s="1044"/>
      <c r="AL37" s="1035"/>
      <c r="AM37" s="1035"/>
      <c r="AN37" s="1035"/>
      <c r="AO37" s="1035"/>
      <c r="AP37" s="1035"/>
      <c r="AQ37" s="1035"/>
      <c r="AR37" s="1035"/>
      <c r="AS37" s="1035"/>
      <c r="AT37" s="1035"/>
      <c r="AU37" s="1035"/>
      <c r="AV37" s="1035"/>
      <c r="AW37" s="1035"/>
      <c r="AX37" s="1035"/>
      <c r="AY37" s="1035"/>
      <c r="AZ37" s="1108"/>
      <c r="BA37" s="1108"/>
      <c r="BB37" s="1108"/>
      <c r="BC37" s="1108"/>
      <c r="BD37" s="1108"/>
      <c r="BE37" s="1036"/>
      <c r="BF37" s="1036"/>
      <c r="BG37" s="1036"/>
      <c r="BH37" s="1036"/>
      <c r="BI37" s="1037"/>
      <c r="BJ37" s="228"/>
      <c r="BK37" s="228"/>
      <c r="BL37" s="228"/>
      <c r="BM37" s="228"/>
      <c r="BN37" s="228"/>
      <c r="BO37" s="237"/>
      <c r="BP37" s="237"/>
      <c r="BQ37" s="234">
        <v>31</v>
      </c>
      <c r="BR37" s="235"/>
      <c r="BS37" s="1059"/>
      <c r="BT37" s="1060"/>
      <c r="BU37" s="1060"/>
      <c r="BV37" s="1060"/>
      <c r="BW37" s="1060"/>
      <c r="BX37" s="1060"/>
      <c r="BY37" s="1060"/>
      <c r="BZ37" s="1060"/>
      <c r="CA37" s="1060"/>
      <c r="CB37" s="1060"/>
      <c r="CC37" s="1060"/>
      <c r="CD37" s="1060"/>
      <c r="CE37" s="1060"/>
      <c r="CF37" s="1060"/>
      <c r="CG37" s="1081"/>
      <c r="CH37" s="1056"/>
      <c r="CI37" s="1057"/>
      <c r="CJ37" s="1057"/>
      <c r="CK37" s="1057"/>
      <c r="CL37" s="1058"/>
      <c r="CM37" s="1056"/>
      <c r="CN37" s="1057"/>
      <c r="CO37" s="1057"/>
      <c r="CP37" s="1057"/>
      <c r="CQ37" s="1058"/>
      <c r="CR37" s="1056"/>
      <c r="CS37" s="1057"/>
      <c r="CT37" s="1057"/>
      <c r="CU37" s="1057"/>
      <c r="CV37" s="1058"/>
      <c r="CW37" s="1056"/>
      <c r="CX37" s="1057"/>
      <c r="CY37" s="1057"/>
      <c r="CZ37" s="1057"/>
      <c r="DA37" s="1058"/>
      <c r="DB37" s="1056"/>
      <c r="DC37" s="1057"/>
      <c r="DD37" s="1057"/>
      <c r="DE37" s="1057"/>
      <c r="DF37" s="1058"/>
      <c r="DG37" s="1056"/>
      <c r="DH37" s="1057"/>
      <c r="DI37" s="1057"/>
      <c r="DJ37" s="1057"/>
      <c r="DK37" s="1058"/>
      <c r="DL37" s="1056"/>
      <c r="DM37" s="1057"/>
      <c r="DN37" s="1057"/>
      <c r="DO37" s="1057"/>
      <c r="DP37" s="1058"/>
      <c r="DQ37" s="1056"/>
      <c r="DR37" s="1057"/>
      <c r="DS37" s="1057"/>
      <c r="DT37" s="1057"/>
      <c r="DU37" s="1058"/>
      <c r="DV37" s="1059"/>
      <c r="DW37" s="1060"/>
      <c r="DX37" s="1060"/>
      <c r="DY37" s="1060"/>
      <c r="DZ37" s="1061"/>
      <c r="EA37" s="226"/>
    </row>
    <row r="38" spans="1:131" ht="26.25" customHeight="1" x14ac:dyDescent="0.15">
      <c r="A38" s="238">
        <v>11</v>
      </c>
      <c r="B38" s="1097"/>
      <c r="C38" s="1098"/>
      <c r="D38" s="1098"/>
      <c r="E38" s="1098"/>
      <c r="F38" s="1098"/>
      <c r="G38" s="1098"/>
      <c r="H38" s="1098"/>
      <c r="I38" s="1098"/>
      <c r="J38" s="1098"/>
      <c r="K38" s="1098"/>
      <c r="L38" s="1098"/>
      <c r="M38" s="1098"/>
      <c r="N38" s="1098"/>
      <c r="O38" s="1098"/>
      <c r="P38" s="1099"/>
      <c r="Q38" s="1105"/>
      <c r="R38" s="1106"/>
      <c r="S38" s="1106"/>
      <c r="T38" s="1106"/>
      <c r="U38" s="1106"/>
      <c r="V38" s="1106"/>
      <c r="W38" s="1106"/>
      <c r="X38" s="1106"/>
      <c r="Y38" s="1106"/>
      <c r="Z38" s="1106"/>
      <c r="AA38" s="1106"/>
      <c r="AB38" s="1106"/>
      <c r="AC38" s="1106"/>
      <c r="AD38" s="1106"/>
      <c r="AE38" s="1107"/>
      <c r="AF38" s="1102"/>
      <c r="AG38" s="1103"/>
      <c r="AH38" s="1103"/>
      <c r="AI38" s="1103"/>
      <c r="AJ38" s="1104"/>
      <c r="AK38" s="1044"/>
      <c r="AL38" s="1035"/>
      <c r="AM38" s="1035"/>
      <c r="AN38" s="1035"/>
      <c r="AO38" s="1035"/>
      <c r="AP38" s="1035"/>
      <c r="AQ38" s="1035"/>
      <c r="AR38" s="1035"/>
      <c r="AS38" s="1035"/>
      <c r="AT38" s="1035"/>
      <c r="AU38" s="1035"/>
      <c r="AV38" s="1035"/>
      <c r="AW38" s="1035"/>
      <c r="AX38" s="1035"/>
      <c r="AY38" s="1035"/>
      <c r="AZ38" s="1108"/>
      <c r="BA38" s="1108"/>
      <c r="BB38" s="1108"/>
      <c r="BC38" s="1108"/>
      <c r="BD38" s="1108"/>
      <c r="BE38" s="1036"/>
      <c r="BF38" s="1036"/>
      <c r="BG38" s="1036"/>
      <c r="BH38" s="1036"/>
      <c r="BI38" s="1037"/>
      <c r="BJ38" s="228"/>
      <c r="BK38" s="228"/>
      <c r="BL38" s="228"/>
      <c r="BM38" s="228"/>
      <c r="BN38" s="228"/>
      <c r="BO38" s="237"/>
      <c r="BP38" s="237"/>
      <c r="BQ38" s="234">
        <v>32</v>
      </c>
      <c r="BR38" s="235"/>
      <c r="BS38" s="1059"/>
      <c r="BT38" s="1060"/>
      <c r="BU38" s="1060"/>
      <c r="BV38" s="1060"/>
      <c r="BW38" s="1060"/>
      <c r="BX38" s="1060"/>
      <c r="BY38" s="1060"/>
      <c r="BZ38" s="1060"/>
      <c r="CA38" s="1060"/>
      <c r="CB38" s="1060"/>
      <c r="CC38" s="1060"/>
      <c r="CD38" s="1060"/>
      <c r="CE38" s="1060"/>
      <c r="CF38" s="1060"/>
      <c r="CG38" s="1081"/>
      <c r="CH38" s="1056"/>
      <c r="CI38" s="1057"/>
      <c r="CJ38" s="1057"/>
      <c r="CK38" s="1057"/>
      <c r="CL38" s="1058"/>
      <c r="CM38" s="1056"/>
      <c r="CN38" s="1057"/>
      <c r="CO38" s="1057"/>
      <c r="CP38" s="1057"/>
      <c r="CQ38" s="1058"/>
      <c r="CR38" s="1056"/>
      <c r="CS38" s="1057"/>
      <c r="CT38" s="1057"/>
      <c r="CU38" s="1057"/>
      <c r="CV38" s="1058"/>
      <c r="CW38" s="1056"/>
      <c r="CX38" s="1057"/>
      <c r="CY38" s="1057"/>
      <c r="CZ38" s="1057"/>
      <c r="DA38" s="1058"/>
      <c r="DB38" s="1056"/>
      <c r="DC38" s="1057"/>
      <c r="DD38" s="1057"/>
      <c r="DE38" s="1057"/>
      <c r="DF38" s="1058"/>
      <c r="DG38" s="1056"/>
      <c r="DH38" s="1057"/>
      <c r="DI38" s="1057"/>
      <c r="DJ38" s="1057"/>
      <c r="DK38" s="1058"/>
      <c r="DL38" s="1056"/>
      <c r="DM38" s="1057"/>
      <c r="DN38" s="1057"/>
      <c r="DO38" s="1057"/>
      <c r="DP38" s="1058"/>
      <c r="DQ38" s="1056"/>
      <c r="DR38" s="1057"/>
      <c r="DS38" s="1057"/>
      <c r="DT38" s="1057"/>
      <c r="DU38" s="1058"/>
      <c r="DV38" s="1059"/>
      <c r="DW38" s="1060"/>
      <c r="DX38" s="1060"/>
      <c r="DY38" s="1060"/>
      <c r="DZ38" s="1061"/>
      <c r="EA38" s="226"/>
    </row>
    <row r="39" spans="1:131" ht="26.25" customHeight="1" x14ac:dyDescent="0.15">
      <c r="A39" s="238">
        <v>12</v>
      </c>
      <c r="B39" s="1097"/>
      <c r="C39" s="1098"/>
      <c r="D39" s="1098"/>
      <c r="E39" s="1098"/>
      <c r="F39" s="1098"/>
      <c r="G39" s="1098"/>
      <c r="H39" s="1098"/>
      <c r="I39" s="1098"/>
      <c r="J39" s="1098"/>
      <c r="K39" s="1098"/>
      <c r="L39" s="1098"/>
      <c r="M39" s="1098"/>
      <c r="N39" s="1098"/>
      <c r="O39" s="1098"/>
      <c r="P39" s="1099"/>
      <c r="Q39" s="1105"/>
      <c r="R39" s="1106"/>
      <c r="S39" s="1106"/>
      <c r="T39" s="1106"/>
      <c r="U39" s="1106"/>
      <c r="V39" s="1106"/>
      <c r="W39" s="1106"/>
      <c r="X39" s="1106"/>
      <c r="Y39" s="1106"/>
      <c r="Z39" s="1106"/>
      <c r="AA39" s="1106"/>
      <c r="AB39" s="1106"/>
      <c r="AC39" s="1106"/>
      <c r="AD39" s="1106"/>
      <c r="AE39" s="1107"/>
      <c r="AF39" s="1102"/>
      <c r="AG39" s="1103"/>
      <c r="AH39" s="1103"/>
      <c r="AI39" s="1103"/>
      <c r="AJ39" s="1104"/>
      <c r="AK39" s="1044"/>
      <c r="AL39" s="1035"/>
      <c r="AM39" s="1035"/>
      <c r="AN39" s="1035"/>
      <c r="AO39" s="1035"/>
      <c r="AP39" s="1035"/>
      <c r="AQ39" s="1035"/>
      <c r="AR39" s="1035"/>
      <c r="AS39" s="1035"/>
      <c r="AT39" s="1035"/>
      <c r="AU39" s="1035"/>
      <c r="AV39" s="1035"/>
      <c r="AW39" s="1035"/>
      <c r="AX39" s="1035"/>
      <c r="AY39" s="1035"/>
      <c r="AZ39" s="1108"/>
      <c r="BA39" s="1108"/>
      <c r="BB39" s="1108"/>
      <c r="BC39" s="1108"/>
      <c r="BD39" s="1108"/>
      <c r="BE39" s="1036"/>
      <c r="BF39" s="1036"/>
      <c r="BG39" s="1036"/>
      <c r="BH39" s="1036"/>
      <c r="BI39" s="1037"/>
      <c r="BJ39" s="228"/>
      <c r="BK39" s="228"/>
      <c r="BL39" s="228"/>
      <c r="BM39" s="228"/>
      <c r="BN39" s="228"/>
      <c r="BO39" s="237"/>
      <c r="BP39" s="237"/>
      <c r="BQ39" s="234">
        <v>33</v>
      </c>
      <c r="BR39" s="235"/>
      <c r="BS39" s="1059"/>
      <c r="BT39" s="1060"/>
      <c r="BU39" s="1060"/>
      <c r="BV39" s="1060"/>
      <c r="BW39" s="1060"/>
      <c r="BX39" s="1060"/>
      <c r="BY39" s="1060"/>
      <c r="BZ39" s="1060"/>
      <c r="CA39" s="1060"/>
      <c r="CB39" s="1060"/>
      <c r="CC39" s="1060"/>
      <c r="CD39" s="1060"/>
      <c r="CE39" s="1060"/>
      <c r="CF39" s="1060"/>
      <c r="CG39" s="1081"/>
      <c r="CH39" s="1056"/>
      <c r="CI39" s="1057"/>
      <c r="CJ39" s="1057"/>
      <c r="CK39" s="1057"/>
      <c r="CL39" s="1058"/>
      <c r="CM39" s="1056"/>
      <c r="CN39" s="1057"/>
      <c r="CO39" s="1057"/>
      <c r="CP39" s="1057"/>
      <c r="CQ39" s="1058"/>
      <c r="CR39" s="1056"/>
      <c r="CS39" s="1057"/>
      <c r="CT39" s="1057"/>
      <c r="CU39" s="1057"/>
      <c r="CV39" s="1058"/>
      <c r="CW39" s="1056"/>
      <c r="CX39" s="1057"/>
      <c r="CY39" s="1057"/>
      <c r="CZ39" s="1057"/>
      <c r="DA39" s="1058"/>
      <c r="DB39" s="1056"/>
      <c r="DC39" s="1057"/>
      <c r="DD39" s="1057"/>
      <c r="DE39" s="1057"/>
      <c r="DF39" s="1058"/>
      <c r="DG39" s="1056"/>
      <c r="DH39" s="1057"/>
      <c r="DI39" s="1057"/>
      <c r="DJ39" s="1057"/>
      <c r="DK39" s="1058"/>
      <c r="DL39" s="1056"/>
      <c r="DM39" s="1057"/>
      <c r="DN39" s="1057"/>
      <c r="DO39" s="1057"/>
      <c r="DP39" s="1058"/>
      <c r="DQ39" s="1056"/>
      <c r="DR39" s="1057"/>
      <c r="DS39" s="1057"/>
      <c r="DT39" s="1057"/>
      <c r="DU39" s="1058"/>
      <c r="DV39" s="1059"/>
      <c r="DW39" s="1060"/>
      <c r="DX39" s="1060"/>
      <c r="DY39" s="1060"/>
      <c r="DZ39" s="1061"/>
      <c r="EA39" s="226"/>
    </row>
    <row r="40" spans="1:131" ht="26.25" customHeight="1" x14ac:dyDescent="0.15">
      <c r="A40" s="234">
        <v>13</v>
      </c>
      <c r="B40" s="1097"/>
      <c r="C40" s="1098"/>
      <c r="D40" s="1098"/>
      <c r="E40" s="1098"/>
      <c r="F40" s="1098"/>
      <c r="G40" s="1098"/>
      <c r="H40" s="1098"/>
      <c r="I40" s="1098"/>
      <c r="J40" s="1098"/>
      <c r="K40" s="1098"/>
      <c r="L40" s="1098"/>
      <c r="M40" s="1098"/>
      <c r="N40" s="1098"/>
      <c r="O40" s="1098"/>
      <c r="P40" s="1099"/>
      <c r="Q40" s="1105"/>
      <c r="R40" s="1106"/>
      <c r="S40" s="1106"/>
      <c r="T40" s="1106"/>
      <c r="U40" s="1106"/>
      <c r="V40" s="1106"/>
      <c r="W40" s="1106"/>
      <c r="X40" s="1106"/>
      <c r="Y40" s="1106"/>
      <c r="Z40" s="1106"/>
      <c r="AA40" s="1106"/>
      <c r="AB40" s="1106"/>
      <c r="AC40" s="1106"/>
      <c r="AD40" s="1106"/>
      <c r="AE40" s="1107"/>
      <c r="AF40" s="1102"/>
      <c r="AG40" s="1103"/>
      <c r="AH40" s="1103"/>
      <c r="AI40" s="1103"/>
      <c r="AJ40" s="1104"/>
      <c r="AK40" s="1044"/>
      <c r="AL40" s="1035"/>
      <c r="AM40" s="1035"/>
      <c r="AN40" s="1035"/>
      <c r="AO40" s="1035"/>
      <c r="AP40" s="1035"/>
      <c r="AQ40" s="1035"/>
      <c r="AR40" s="1035"/>
      <c r="AS40" s="1035"/>
      <c r="AT40" s="1035"/>
      <c r="AU40" s="1035"/>
      <c r="AV40" s="1035"/>
      <c r="AW40" s="1035"/>
      <c r="AX40" s="1035"/>
      <c r="AY40" s="1035"/>
      <c r="AZ40" s="1108"/>
      <c r="BA40" s="1108"/>
      <c r="BB40" s="1108"/>
      <c r="BC40" s="1108"/>
      <c r="BD40" s="1108"/>
      <c r="BE40" s="1036"/>
      <c r="BF40" s="1036"/>
      <c r="BG40" s="1036"/>
      <c r="BH40" s="1036"/>
      <c r="BI40" s="1037"/>
      <c r="BJ40" s="228"/>
      <c r="BK40" s="228"/>
      <c r="BL40" s="228"/>
      <c r="BM40" s="228"/>
      <c r="BN40" s="228"/>
      <c r="BO40" s="237"/>
      <c r="BP40" s="237"/>
      <c r="BQ40" s="234">
        <v>34</v>
      </c>
      <c r="BR40" s="235"/>
      <c r="BS40" s="1059"/>
      <c r="BT40" s="1060"/>
      <c r="BU40" s="1060"/>
      <c r="BV40" s="1060"/>
      <c r="BW40" s="1060"/>
      <c r="BX40" s="1060"/>
      <c r="BY40" s="1060"/>
      <c r="BZ40" s="1060"/>
      <c r="CA40" s="1060"/>
      <c r="CB40" s="1060"/>
      <c r="CC40" s="1060"/>
      <c r="CD40" s="1060"/>
      <c r="CE40" s="1060"/>
      <c r="CF40" s="1060"/>
      <c r="CG40" s="1081"/>
      <c r="CH40" s="1056"/>
      <c r="CI40" s="1057"/>
      <c r="CJ40" s="1057"/>
      <c r="CK40" s="1057"/>
      <c r="CL40" s="1058"/>
      <c r="CM40" s="1056"/>
      <c r="CN40" s="1057"/>
      <c r="CO40" s="1057"/>
      <c r="CP40" s="1057"/>
      <c r="CQ40" s="1058"/>
      <c r="CR40" s="1056"/>
      <c r="CS40" s="1057"/>
      <c r="CT40" s="1057"/>
      <c r="CU40" s="1057"/>
      <c r="CV40" s="1058"/>
      <c r="CW40" s="1056"/>
      <c r="CX40" s="1057"/>
      <c r="CY40" s="1057"/>
      <c r="CZ40" s="1057"/>
      <c r="DA40" s="1058"/>
      <c r="DB40" s="1056"/>
      <c r="DC40" s="1057"/>
      <c r="DD40" s="1057"/>
      <c r="DE40" s="1057"/>
      <c r="DF40" s="1058"/>
      <c r="DG40" s="1056"/>
      <c r="DH40" s="1057"/>
      <c r="DI40" s="1057"/>
      <c r="DJ40" s="1057"/>
      <c r="DK40" s="1058"/>
      <c r="DL40" s="1056"/>
      <c r="DM40" s="1057"/>
      <c r="DN40" s="1057"/>
      <c r="DO40" s="1057"/>
      <c r="DP40" s="1058"/>
      <c r="DQ40" s="1056"/>
      <c r="DR40" s="1057"/>
      <c r="DS40" s="1057"/>
      <c r="DT40" s="1057"/>
      <c r="DU40" s="1058"/>
      <c r="DV40" s="1059"/>
      <c r="DW40" s="1060"/>
      <c r="DX40" s="1060"/>
      <c r="DY40" s="1060"/>
      <c r="DZ40" s="1061"/>
      <c r="EA40" s="226"/>
    </row>
    <row r="41" spans="1:131" ht="26.25" customHeight="1" x14ac:dyDescent="0.15">
      <c r="A41" s="234">
        <v>14</v>
      </c>
      <c r="B41" s="1097"/>
      <c r="C41" s="1098"/>
      <c r="D41" s="1098"/>
      <c r="E41" s="1098"/>
      <c r="F41" s="1098"/>
      <c r="G41" s="1098"/>
      <c r="H41" s="1098"/>
      <c r="I41" s="1098"/>
      <c r="J41" s="1098"/>
      <c r="K41" s="1098"/>
      <c r="L41" s="1098"/>
      <c r="M41" s="1098"/>
      <c r="N41" s="1098"/>
      <c r="O41" s="1098"/>
      <c r="P41" s="1099"/>
      <c r="Q41" s="1105"/>
      <c r="R41" s="1106"/>
      <c r="S41" s="1106"/>
      <c r="T41" s="1106"/>
      <c r="U41" s="1106"/>
      <c r="V41" s="1106"/>
      <c r="W41" s="1106"/>
      <c r="X41" s="1106"/>
      <c r="Y41" s="1106"/>
      <c r="Z41" s="1106"/>
      <c r="AA41" s="1106"/>
      <c r="AB41" s="1106"/>
      <c r="AC41" s="1106"/>
      <c r="AD41" s="1106"/>
      <c r="AE41" s="1107"/>
      <c r="AF41" s="1102"/>
      <c r="AG41" s="1103"/>
      <c r="AH41" s="1103"/>
      <c r="AI41" s="1103"/>
      <c r="AJ41" s="1104"/>
      <c r="AK41" s="1044"/>
      <c r="AL41" s="1035"/>
      <c r="AM41" s="1035"/>
      <c r="AN41" s="1035"/>
      <c r="AO41" s="1035"/>
      <c r="AP41" s="1035"/>
      <c r="AQ41" s="1035"/>
      <c r="AR41" s="1035"/>
      <c r="AS41" s="1035"/>
      <c r="AT41" s="1035"/>
      <c r="AU41" s="1035"/>
      <c r="AV41" s="1035"/>
      <c r="AW41" s="1035"/>
      <c r="AX41" s="1035"/>
      <c r="AY41" s="1035"/>
      <c r="AZ41" s="1108"/>
      <c r="BA41" s="1108"/>
      <c r="BB41" s="1108"/>
      <c r="BC41" s="1108"/>
      <c r="BD41" s="1108"/>
      <c r="BE41" s="1036"/>
      <c r="BF41" s="1036"/>
      <c r="BG41" s="1036"/>
      <c r="BH41" s="1036"/>
      <c r="BI41" s="1037"/>
      <c r="BJ41" s="228"/>
      <c r="BK41" s="228"/>
      <c r="BL41" s="228"/>
      <c r="BM41" s="228"/>
      <c r="BN41" s="228"/>
      <c r="BO41" s="237"/>
      <c r="BP41" s="237"/>
      <c r="BQ41" s="234">
        <v>35</v>
      </c>
      <c r="BR41" s="235"/>
      <c r="BS41" s="1059"/>
      <c r="BT41" s="1060"/>
      <c r="BU41" s="1060"/>
      <c r="BV41" s="1060"/>
      <c r="BW41" s="1060"/>
      <c r="BX41" s="1060"/>
      <c r="BY41" s="1060"/>
      <c r="BZ41" s="1060"/>
      <c r="CA41" s="1060"/>
      <c r="CB41" s="1060"/>
      <c r="CC41" s="1060"/>
      <c r="CD41" s="1060"/>
      <c r="CE41" s="1060"/>
      <c r="CF41" s="1060"/>
      <c r="CG41" s="1081"/>
      <c r="CH41" s="1056"/>
      <c r="CI41" s="1057"/>
      <c r="CJ41" s="1057"/>
      <c r="CK41" s="1057"/>
      <c r="CL41" s="1058"/>
      <c r="CM41" s="1056"/>
      <c r="CN41" s="1057"/>
      <c r="CO41" s="1057"/>
      <c r="CP41" s="1057"/>
      <c r="CQ41" s="1058"/>
      <c r="CR41" s="1056"/>
      <c r="CS41" s="1057"/>
      <c r="CT41" s="1057"/>
      <c r="CU41" s="1057"/>
      <c r="CV41" s="1058"/>
      <c r="CW41" s="1056"/>
      <c r="CX41" s="1057"/>
      <c r="CY41" s="1057"/>
      <c r="CZ41" s="1057"/>
      <c r="DA41" s="1058"/>
      <c r="DB41" s="1056"/>
      <c r="DC41" s="1057"/>
      <c r="DD41" s="1057"/>
      <c r="DE41" s="1057"/>
      <c r="DF41" s="1058"/>
      <c r="DG41" s="1056"/>
      <c r="DH41" s="1057"/>
      <c r="DI41" s="1057"/>
      <c r="DJ41" s="1057"/>
      <c r="DK41" s="1058"/>
      <c r="DL41" s="1056"/>
      <c r="DM41" s="1057"/>
      <c r="DN41" s="1057"/>
      <c r="DO41" s="1057"/>
      <c r="DP41" s="1058"/>
      <c r="DQ41" s="1056"/>
      <c r="DR41" s="1057"/>
      <c r="DS41" s="1057"/>
      <c r="DT41" s="1057"/>
      <c r="DU41" s="1058"/>
      <c r="DV41" s="1059"/>
      <c r="DW41" s="1060"/>
      <c r="DX41" s="1060"/>
      <c r="DY41" s="1060"/>
      <c r="DZ41" s="1061"/>
      <c r="EA41" s="226"/>
    </row>
    <row r="42" spans="1:131" ht="26.25" customHeight="1" x14ac:dyDescent="0.15">
      <c r="A42" s="234">
        <v>15</v>
      </c>
      <c r="B42" s="1097"/>
      <c r="C42" s="1098"/>
      <c r="D42" s="1098"/>
      <c r="E42" s="1098"/>
      <c r="F42" s="1098"/>
      <c r="G42" s="1098"/>
      <c r="H42" s="1098"/>
      <c r="I42" s="1098"/>
      <c r="J42" s="1098"/>
      <c r="K42" s="1098"/>
      <c r="L42" s="1098"/>
      <c r="M42" s="1098"/>
      <c r="N42" s="1098"/>
      <c r="O42" s="1098"/>
      <c r="P42" s="1099"/>
      <c r="Q42" s="1105"/>
      <c r="R42" s="1106"/>
      <c r="S42" s="1106"/>
      <c r="T42" s="1106"/>
      <c r="U42" s="1106"/>
      <c r="V42" s="1106"/>
      <c r="W42" s="1106"/>
      <c r="X42" s="1106"/>
      <c r="Y42" s="1106"/>
      <c r="Z42" s="1106"/>
      <c r="AA42" s="1106"/>
      <c r="AB42" s="1106"/>
      <c r="AC42" s="1106"/>
      <c r="AD42" s="1106"/>
      <c r="AE42" s="1107"/>
      <c r="AF42" s="1102"/>
      <c r="AG42" s="1103"/>
      <c r="AH42" s="1103"/>
      <c r="AI42" s="1103"/>
      <c r="AJ42" s="1104"/>
      <c r="AK42" s="1044"/>
      <c r="AL42" s="1035"/>
      <c r="AM42" s="1035"/>
      <c r="AN42" s="1035"/>
      <c r="AO42" s="1035"/>
      <c r="AP42" s="1035"/>
      <c r="AQ42" s="1035"/>
      <c r="AR42" s="1035"/>
      <c r="AS42" s="1035"/>
      <c r="AT42" s="1035"/>
      <c r="AU42" s="1035"/>
      <c r="AV42" s="1035"/>
      <c r="AW42" s="1035"/>
      <c r="AX42" s="1035"/>
      <c r="AY42" s="1035"/>
      <c r="AZ42" s="1108"/>
      <c r="BA42" s="1108"/>
      <c r="BB42" s="1108"/>
      <c r="BC42" s="1108"/>
      <c r="BD42" s="1108"/>
      <c r="BE42" s="1036"/>
      <c r="BF42" s="1036"/>
      <c r="BG42" s="1036"/>
      <c r="BH42" s="1036"/>
      <c r="BI42" s="1037"/>
      <c r="BJ42" s="228"/>
      <c r="BK42" s="228"/>
      <c r="BL42" s="228"/>
      <c r="BM42" s="228"/>
      <c r="BN42" s="228"/>
      <c r="BO42" s="237"/>
      <c r="BP42" s="237"/>
      <c r="BQ42" s="234">
        <v>36</v>
      </c>
      <c r="BR42" s="235"/>
      <c r="BS42" s="1059"/>
      <c r="BT42" s="1060"/>
      <c r="BU42" s="1060"/>
      <c r="BV42" s="1060"/>
      <c r="BW42" s="1060"/>
      <c r="BX42" s="1060"/>
      <c r="BY42" s="1060"/>
      <c r="BZ42" s="1060"/>
      <c r="CA42" s="1060"/>
      <c r="CB42" s="1060"/>
      <c r="CC42" s="1060"/>
      <c r="CD42" s="1060"/>
      <c r="CE42" s="1060"/>
      <c r="CF42" s="1060"/>
      <c r="CG42" s="1081"/>
      <c r="CH42" s="1056"/>
      <c r="CI42" s="1057"/>
      <c r="CJ42" s="1057"/>
      <c r="CK42" s="1057"/>
      <c r="CL42" s="1058"/>
      <c r="CM42" s="1056"/>
      <c r="CN42" s="1057"/>
      <c r="CO42" s="1057"/>
      <c r="CP42" s="1057"/>
      <c r="CQ42" s="1058"/>
      <c r="CR42" s="1056"/>
      <c r="CS42" s="1057"/>
      <c r="CT42" s="1057"/>
      <c r="CU42" s="1057"/>
      <c r="CV42" s="1058"/>
      <c r="CW42" s="1056"/>
      <c r="CX42" s="1057"/>
      <c r="CY42" s="1057"/>
      <c r="CZ42" s="1057"/>
      <c r="DA42" s="1058"/>
      <c r="DB42" s="1056"/>
      <c r="DC42" s="1057"/>
      <c r="DD42" s="1057"/>
      <c r="DE42" s="1057"/>
      <c r="DF42" s="1058"/>
      <c r="DG42" s="1056"/>
      <c r="DH42" s="1057"/>
      <c r="DI42" s="1057"/>
      <c r="DJ42" s="1057"/>
      <c r="DK42" s="1058"/>
      <c r="DL42" s="1056"/>
      <c r="DM42" s="1057"/>
      <c r="DN42" s="1057"/>
      <c r="DO42" s="1057"/>
      <c r="DP42" s="1058"/>
      <c r="DQ42" s="1056"/>
      <c r="DR42" s="1057"/>
      <c r="DS42" s="1057"/>
      <c r="DT42" s="1057"/>
      <c r="DU42" s="1058"/>
      <c r="DV42" s="1059"/>
      <c r="DW42" s="1060"/>
      <c r="DX42" s="1060"/>
      <c r="DY42" s="1060"/>
      <c r="DZ42" s="1061"/>
      <c r="EA42" s="226"/>
    </row>
    <row r="43" spans="1:131" ht="26.25" customHeight="1" x14ac:dyDescent="0.15">
      <c r="A43" s="234">
        <v>16</v>
      </c>
      <c r="B43" s="1097"/>
      <c r="C43" s="1098"/>
      <c r="D43" s="1098"/>
      <c r="E43" s="1098"/>
      <c r="F43" s="1098"/>
      <c r="G43" s="1098"/>
      <c r="H43" s="1098"/>
      <c r="I43" s="1098"/>
      <c r="J43" s="1098"/>
      <c r="K43" s="1098"/>
      <c r="L43" s="1098"/>
      <c r="M43" s="1098"/>
      <c r="N43" s="1098"/>
      <c r="O43" s="1098"/>
      <c r="P43" s="1099"/>
      <c r="Q43" s="1105"/>
      <c r="R43" s="1106"/>
      <c r="S43" s="1106"/>
      <c r="T43" s="1106"/>
      <c r="U43" s="1106"/>
      <c r="V43" s="1106"/>
      <c r="W43" s="1106"/>
      <c r="X43" s="1106"/>
      <c r="Y43" s="1106"/>
      <c r="Z43" s="1106"/>
      <c r="AA43" s="1106"/>
      <c r="AB43" s="1106"/>
      <c r="AC43" s="1106"/>
      <c r="AD43" s="1106"/>
      <c r="AE43" s="1107"/>
      <c r="AF43" s="1102"/>
      <c r="AG43" s="1103"/>
      <c r="AH43" s="1103"/>
      <c r="AI43" s="1103"/>
      <c r="AJ43" s="1104"/>
      <c r="AK43" s="1044"/>
      <c r="AL43" s="1035"/>
      <c r="AM43" s="1035"/>
      <c r="AN43" s="1035"/>
      <c r="AO43" s="1035"/>
      <c r="AP43" s="1035"/>
      <c r="AQ43" s="1035"/>
      <c r="AR43" s="1035"/>
      <c r="AS43" s="1035"/>
      <c r="AT43" s="1035"/>
      <c r="AU43" s="1035"/>
      <c r="AV43" s="1035"/>
      <c r="AW43" s="1035"/>
      <c r="AX43" s="1035"/>
      <c r="AY43" s="1035"/>
      <c r="AZ43" s="1108"/>
      <c r="BA43" s="1108"/>
      <c r="BB43" s="1108"/>
      <c r="BC43" s="1108"/>
      <c r="BD43" s="1108"/>
      <c r="BE43" s="1036"/>
      <c r="BF43" s="1036"/>
      <c r="BG43" s="1036"/>
      <c r="BH43" s="1036"/>
      <c r="BI43" s="1037"/>
      <c r="BJ43" s="228"/>
      <c r="BK43" s="228"/>
      <c r="BL43" s="228"/>
      <c r="BM43" s="228"/>
      <c r="BN43" s="228"/>
      <c r="BO43" s="237"/>
      <c r="BP43" s="237"/>
      <c r="BQ43" s="234">
        <v>37</v>
      </c>
      <c r="BR43" s="235"/>
      <c r="BS43" s="1059"/>
      <c r="BT43" s="1060"/>
      <c r="BU43" s="1060"/>
      <c r="BV43" s="1060"/>
      <c r="BW43" s="1060"/>
      <c r="BX43" s="1060"/>
      <c r="BY43" s="1060"/>
      <c r="BZ43" s="1060"/>
      <c r="CA43" s="1060"/>
      <c r="CB43" s="1060"/>
      <c r="CC43" s="1060"/>
      <c r="CD43" s="1060"/>
      <c r="CE43" s="1060"/>
      <c r="CF43" s="1060"/>
      <c r="CG43" s="1081"/>
      <c r="CH43" s="1056"/>
      <c r="CI43" s="1057"/>
      <c r="CJ43" s="1057"/>
      <c r="CK43" s="1057"/>
      <c r="CL43" s="1058"/>
      <c r="CM43" s="1056"/>
      <c r="CN43" s="1057"/>
      <c r="CO43" s="1057"/>
      <c r="CP43" s="1057"/>
      <c r="CQ43" s="1058"/>
      <c r="CR43" s="1056"/>
      <c r="CS43" s="1057"/>
      <c r="CT43" s="1057"/>
      <c r="CU43" s="1057"/>
      <c r="CV43" s="1058"/>
      <c r="CW43" s="1056"/>
      <c r="CX43" s="1057"/>
      <c r="CY43" s="1057"/>
      <c r="CZ43" s="1057"/>
      <c r="DA43" s="1058"/>
      <c r="DB43" s="1056"/>
      <c r="DC43" s="1057"/>
      <c r="DD43" s="1057"/>
      <c r="DE43" s="1057"/>
      <c r="DF43" s="1058"/>
      <c r="DG43" s="1056"/>
      <c r="DH43" s="1057"/>
      <c r="DI43" s="1057"/>
      <c r="DJ43" s="1057"/>
      <c r="DK43" s="1058"/>
      <c r="DL43" s="1056"/>
      <c r="DM43" s="1057"/>
      <c r="DN43" s="1057"/>
      <c r="DO43" s="1057"/>
      <c r="DP43" s="1058"/>
      <c r="DQ43" s="1056"/>
      <c r="DR43" s="1057"/>
      <c r="DS43" s="1057"/>
      <c r="DT43" s="1057"/>
      <c r="DU43" s="1058"/>
      <c r="DV43" s="1059"/>
      <c r="DW43" s="1060"/>
      <c r="DX43" s="1060"/>
      <c r="DY43" s="1060"/>
      <c r="DZ43" s="1061"/>
      <c r="EA43" s="226"/>
    </row>
    <row r="44" spans="1:131" ht="26.25" customHeight="1" x14ac:dyDescent="0.15">
      <c r="A44" s="234">
        <v>17</v>
      </c>
      <c r="B44" s="1097"/>
      <c r="C44" s="1098"/>
      <c r="D44" s="1098"/>
      <c r="E44" s="1098"/>
      <c r="F44" s="1098"/>
      <c r="G44" s="1098"/>
      <c r="H44" s="1098"/>
      <c r="I44" s="1098"/>
      <c r="J44" s="1098"/>
      <c r="K44" s="1098"/>
      <c r="L44" s="1098"/>
      <c r="M44" s="1098"/>
      <c r="N44" s="1098"/>
      <c r="O44" s="1098"/>
      <c r="P44" s="1099"/>
      <c r="Q44" s="1105"/>
      <c r="R44" s="1106"/>
      <c r="S44" s="1106"/>
      <c r="T44" s="1106"/>
      <c r="U44" s="1106"/>
      <c r="V44" s="1106"/>
      <c r="W44" s="1106"/>
      <c r="X44" s="1106"/>
      <c r="Y44" s="1106"/>
      <c r="Z44" s="1106"/>
      <c r="AA44" s="1106"/>
      <c r="AB44" s="1106"/>
      <c r="AC44" s="1106"/>
      <c r="AD44" s="1106"/>
      <c r="AE44" s="1107"/>
      <c r="AF44" s="1102"/>
      <c r="AG44" s="1103"/>
      <c r="AH44" s="1103"/>
      <c r="AI44" s="1103"/>
      <c r="AJ44" s="1104"/>
      <c r="AK44" s="1044"/>
      <c r="AL44" s="1035"/>
      <c r="AM44" s="1035"/>
      <c r="AN44" s="1035"/>
      <c r="AO44" s="1035"/>
      <c r="AP44" s="1035"/>
      <c r="AQ44" s="1035"/>
      <c r="AR44" s="1035"/>
      <c r="AS44" s="1035"/>
      <c r="AT44" s="1035"/>
      <c r="AU44" s="1035"/>
      <c r="AV44" s="1035"/>
      <c r="AW44" s="1035"/>
      <c r="AX44" s="1035"/>
      <c r="AY44" s="1035"/>
      <c r="AZ44" s="1108"/>
      <c r="BA44" s="1108"/>
      <c r="BB44" s="1108"/>
      <c r="BC44" s="1108"/>
      <c r="BD44" s="1108"/>
      <c r="BE44" s="1036"/>
      <c r="BF44" s="1036"/>
      <c r="BG44" s="1036"/>
      <c r="BH44" s="1036"/>
      <c r="BI44" s="1037"/>
      <c r="BJ44" s="228"/>
      <c r="BK44" s="228"/>
      <c r="BL44" s="228"/>
      <c r="BM44" s="228"/>
      <c r="BN44" s="228"/>
      <c r="BO44" s="237"/>
      <c r="BP44" s="237"/>
      <c r="BQ44" s="234">
        <v>38</v>
      </c>
      <c r="BR44" s="235"/>
      <c r="BS44" s="1059"/>
      <c r="BT44" s="1060"/>
      <c r="BU44" s="1060"/>
      <c r="BV44" s="1060"/>
      <c r="BW44" s="1060"/>
      <c r="BX44" s="1060"/>
      <c r="BY44" s="1060"/>
      <c r="BZ44" s="1060"/>
      <c r="CA44" s="1060"/>
      <c r="CB44" s="1060"/>
      <c r="CC44" s="1060"/>
      <c r="CD44" s="1060"/>
      <c r="CE44" s="1060"/>
      <c r="CF44" s="1060"/>
      <c r="CG44" s="1081"/>
      <c r="CH44" s="1056"/>
      <c r="CI44" s="1057"/>
      <c r="CJ44" s="1057"/>
      <c r="CK44" s="1057"/>
      <c r="CL44" s="1058"/>
      <c r="CM44" s="1056"/>
      <c r="CN44" s="1057"/>
      <c r="CO44" s="1057"/>
      <c r="CP44" s="1057"/>
      <c r="CQ44" s="1058"/>
      <c r="CR44" s="1056"/>
      <c r="CS44" s="1057"/>
      <c r="CT44" s="1057"/>
      <c r="CU44" s="1057"/>
      <c r="CV44" s="1058"/>
      <c r="CW44" s="1056"/>
      <c r="CX44" s="1057"/>
      <c r="CY44" s="1057"/>
      <c r="CZ44" s="1057"/>
      <c r="DA44" s="1058"/>
      <c r="DB44" s="1056"/>
      <c r="DC44" s="1057"/>
      <c r="DD44" s="1057"/>
      <c r="DE44" s="1057"/>
      <c r="DF44" s="1058"/>
      <c r="DG44" s="1056"/>
      <c r="DH44" s="1057"/>
      <c r="DI44" s="1057"/>
      <c r="DJ44" s="1057"/>
      <c r="DK44" s="1058"/>
      <c r="DL44" s="1056"/>
      <c r="DM44" s="1057"/>
      <c r="DN44" s="1057"/>
      <c r="DO44" s="1057"/>
      <c r="DP44" s="1058"/>
      <c r="DQ44" s="1056"/>
      <c r="DR44" s="1057"/>
      <c r="DS44" s="1057"/>
      <c r="DT44" s="1057"/>
      <c r="DU44" s="1058"/>
      <c r="DV44" s="1059"/>
      <c r="DW44" s="1060"/>
      <c r="DX44" s="1060"/>
      <c r="DY44" s="1060"/>
      <c r="DZ44" s="1061"/>
      <c r="EA44" s="226"/>
    </row>
    <row r="45" spans="1:131" ht="26.25" customHeight="1" x14ac:dyDescent="0.15">
      <c r="A45" s="234">
        <v>18</v>
      </c>
      <c r="B45" s="1097"/>
      <c r="C45" s="1098"/>
      <c r="D45" s="1098"/>
      <c r="E45" s="1098"/>
      <c r="F45" s="1098"/>
      <c r="G45" s="1098"/>
      <c r="H45" s="1098"/>
      <c r="I45" s="1098"/>
      <c r="J45" s="1098"/>
      <c r="K45" s="1098"/>
      <c r="L45" s="1098"/>
      <c r="M45" s="1098"/>
      <c r="N45" s="1098"/>
      <c r="O45" s="1098"/>
      <c r="P45" s="1099"/>
      <c r="Q45" s="1105"/>
      <c r="R45" s="1106"/>
      <c r="S45" s="1106"/>
      <c r="T45" s="1106"/>
      <c r="U45" s="1106"/>
      <c r="V45" s="1106"/>
      <c r="W45" s="1106"/>
      <c r="X45" s="1106"/>
      <c r="Y45" s="1106"/>
      <c r="Z45" s="1106"/>
      <c r="AA45" s="1106"/>
      <c r="AB45" s="1106"/>
      <c r="AC45" s="1106"/>
      <c r="AD45" s="1106"/>
      <c r="AE45" s="1107"/>
      <c r="AF45" s="1102"/>
      <c r="AG45" s="1103"/>
      <c r="AH45" s="1103"/>
      <c r="AI45" s="1103"/>
      <c r="AJ45" s="1104"/>
      <c r="AK45" s="1044"/>
      <c r="AL45" s="1035"/>
      <c r="AM45" s="1035"/>
      <c r="AN45" s="1035"/>
      <c r="AO45" s="1035"/>
      <c r="AP45" s="1035"/>
      <c r="AQ45" s="1035"/>
      <c r="AR45" s="1035"/>
      <c r="AS45" s="1035"/>
      <c r="AT45" s="1035"/>
      <c r="AU45" s="1035"/>
      <c r="AV45" s="1035"/>
      <c r="AW45" s="1035"/>
      <c r="AX45" s="1035"/>
      <c r="AY45" s="1035"/>
      <c r="AZ45" s="1108"/>
      <c r="BA45" s="1108"/>
      <c r="BB45" s="1108"/>
      <c r="BC45" s="1108"/>
      <c r="BD45" s="1108"/>
      <c r="BE45" s="1036"/>
      <c r="BF45" s="1036"/>
      <c r="BG45" s="1036"/>
      <c r="BH45" s="1036"/>
      <c r="BI45" s="1037"/>
      <c r="BJ45" s="228"/>
      <c r="BK45" s="228"/>
      <c r="BL45" s="228"/>
      <c r="BM45" s="228"/>
      <c r="BN45" s="228"/>
      <c r="BO45" s="237"/>
      <c r="BP45" s="237"/>
      <c r="BQ45" s="234">
        <v>39</v>
      </c>
      <c r="BR45" s="235"/>
      <c r="BS45" s="1059"/>
      <c r="BT45" s="1060"/>
      <c r="BU45" s="1060"/>
      <c r="BV45" s="1060"/>
      <c r="BW45" s="1060"/>
      <c r="BX45" s="1060"/>
      <c r="BY45" s="1060"/>
      <c r="BZ45" s="1060"/>
      <c r="CA45" s="1060"/>
      <c r="CB45" s="1060"/>
      <c r="CC45" s="1060"/>
      <c r="CD45" s="1060"/>
      <c r="CE45" s="1060"/>
      <c r="CF45" s="1060"/>
      <c r="CG45" s="1081"/>
      <c r="CH45" s="1056"/>
      <c r="CI45" s="1057"/>
      <c r="CJ45" s="1057"/>
      <c r="CK45" s="1057"/>
      <c r="CL45" s="1058"/>
      <c r="CM45" s="1056"/>
      <c r="CN45" s="1057"/>
      <c r="CO45" s="1057"/>
      <c r="CP45" s="1057"/>
      <c r="CQ45" s="1058"/>
      <c r="CR45" s="1056"/>
      <c r="CS45" s="1057"/>
      <c r="CT45" s="1057"/>
      <c r="CU45" s="1057"/>
      <c r="CV45" s="1058"/>
      <c r="CW45" s="1056"/>
      <c r="CX45" s="1057"/>
      <c r="CY45" s="1057"/>
      <c r="CZ45" s="1057"/>
      <c r="DA45" s="1058"/>
      <c r="DB45" s="1056"/>
      <c r="DC45" s="1057"/>
      <c r="DD45" s="1057"/>
      <c r="DE45" s="1057"/>
      <c r="DF45" s="1058"/>
      <c r="DG45" s="1056"/>
      <c r="DH45" s="1057"/>
      <c r="DI45" s="1057"/>
      <c r="DJ45" s="1057"/>
      <c r="DK45" s="1058"/>
      <c r="DL45" s="1056"/>
      <c r="DM45" s="1057"/>
      <c r="DN45" s="1057"/>
      <c r="DO45" s="1057"/>
      <c r="DP45" s="1058"/>
      <c r="DQ45" s="1056"/>
      <c r="DR45" s="1057"/>
      <c r="DS45" s="1057"/>
      <c r="DT45" s="1057"/>
      <c r="DU45" s="1058"/>
      <c r="DV45" s="1059"/>
      <c r="DW45" s="1060"/>
      <c r="DX45" s="1060"/>
      <c r="DY45" s="1060"/>
      <c r="DZ45" s="1061"/>
      <c r="EA45" s="226"/>
    </row>
    <row r="46" spans="1:131" ht="26.25" customHeight="1" x14ac:dyDescent="0.15">
      <c r="A46" s="234">
        <v>19</v>
      </c>
      <c r="B46" s="1097"/>
      <c r="C46" s="1098"/>
      <c r="D46" s="1098"/>
      <c r="E46" s="1098"/>
      <c r="F46" s="1098"/>
      <c r="G46" s="1098"/>
      <c r="H46" s="1098"/>
      <c r="I46" s="1098"/>
      <c r="J46" s="1098"/>
      <c r="K46" s="1098"/>
      <c r="L46" s="1098"/>
      <c r="M46" s="1098"/>
      <c r="N46" s="1098"/>
      <c r="O46" s="1098"/>
      <c r="P46" s="1099"/>
      <c r="Q46" s="1105"/>
      <c r="R46" s="1106"/>
      <c r="S46" s="1106"/>
      <c r="T46" s="1106"/>
      <c r="U46" s="1106"/>
      <c r="V46" s="1106"/>
      <c r="W46" s="1106"/>
      <c r="X46" s="1106"/>
      <c r="Y46" s="1106"/>
      <c r="Z46" s="1106"/>
      <c r="AA46" s="1106"/>
      <c r="AB46" s="1106"/>
      <c r="AC46" s="1106"/>
      <c r="AD46" s="1106"/>
      <c r="AE46" s="1107"/>
      <c r="AF46" s="1102"/>
      <c r="AG46" s="1103"/>
      <c r="AH46" s="1103"/>
      <c r="AI46" s="1103"/>
      <c r="AJ46" s="1104"/>
      <c r="AK46" s="1044"/>
      <c r="AL46" s="1035"/>
      <c r="AM46" s="1035"/>
      <c r="AN46" s="1035"/>
      <c r="AO46" s="1035"/>
      <c r="AP46" s="1035"/>
      <c r="AQ46" s="1035"/>
      <c r="AR46" s="1035"/>
      <c r="AS46" s="1035"/>
      <c r="AT46" s="1035"/>
      <c r="AU46" s="1035"/>
      <c r="AV46" s="1035"/>
      <c r="AW46" s="1035"/>
      <c r="AX46" s="1035"/>
      <c r="AY46" s="1035"/>
      <c r="AZ46" s="1108"/>
      <c r="BA46" s="1108"/>
      <c r="BB46" s="1108"/>
      <c r="BC46" s="1108"/>
      <c r="BD46" s="1108"/>
      <c r="BE46" s="1036"/>
      <c r="BF46" s="1036"/>
      <c r="BG46" s="1036"/>
      <c r="BH46" s="1036"/>
      <c r="BI46" s="1037"/>
      <c r="BJ46" s="228"/>
      <c r="BK46" s="228"/>
      <c r="BL46" s="228"/>
      <c r="BM46" s="228"/>
      <c r="BN46" s="228"/>
      <c r="BO46" s="237"/>
      <c r="BP46" s="237"/>
      <c r="BQ46" s="234">
        <v>40</v>
      </c>
      <c r="BR46" s="235"/>
      <c r="BS46" s="1059"/>
      <c r="BT46" s="1060"/>
      <c r="BU46" s="1060"/>
      <c r="BV46" s="1060"/>
      <c r="BW46" s="1060"/>
      <c r="BX46" s="1060"/>
      <c r="BY46" s="1060"/>
      <c r="BZ46" s="1060"/>
      <c r="CA46" s="1060"/>
      <c r="CB46" s="1060"/>
      <c r="CC46" s="1060"/>
      <c r="CD46" s="1060"/>
      <c r="CE46" s="1060"/>
      <c r="CF46" s="1060"/>
      <c r="CG46" s="1081"/>
      <c r="CH46" s="1056"/>
      <c r="CI46" s="1057"/>
      <c r="CJ46" s="1057"/>
      <c r="CK46" s="1057"/>
      <c r="CL46" s="1058"/>
      <c r="CM46" s="1056"/>
      <c r="CN46" s="1057"/>
      <c r="CO46" s="1057"/>
      <c r="CP46" s="1057"/>
      <c r="CQ46" s="1058"/>
      <c r="CR46" s="1056"/>
      <c r="CS46" s="1057"/>
      <c r="CT46" s="1057"/>
      <c r="CU46" s="1057"/>
      <c r="CV46" s="1058"/>
      <c r="CW46" s="1056"/>
      <c r="CX46" s="1057"/>
      <c r="CY46" s="1057"/>
      <c r="CZ46" s="1057"/>
      <c r="DA46" s="1058"/>
      <c r="DB46" s="1056"/>
      <c r="DC46" s="1057"/>
      <c r="DD46" s="1057"/>
      <c r="DE46" s="1057"/>
      <c r="DF46" s="1058"/>
      <c r="DG46" s="1056"/>
      <c r="DH46" s="1057"/>
      <c r="DI46" s="1057"/>
      <c r="DJ46" s="1057"/>
      <c r="DK46" s="1058"/>
      <c r="DL46" s="1056"/>
      <c r="DM46" s="1057"/>
      <c r="DN46" s="1057"/>
      <c r="DO46" s="1057"/>
      <c r="DP46" s="1058"/>
      <c r="DQ46" s="1056"/>
      <c r="DR46" s="1057"/>
      <c r="DS46" s="1057"/>
      <c r="DT46" s="1057"/>
      <c r="DU46" s="1058"/>
      <c r="DV46" s="1059"/>
      <c r="DW46" s="1060"/>
      <c r="DX46" s="1060"/>
      <c r="DY46" s="1060"/>
      <c r="DZ46" s="1061"/>
      <c r="EA46" s="226"/>
    </row>
    <row r="47" spans="1:131" ht="26.25" customHeight="1" x14ac:dyDescent="0.15">
      <c r="A47" s="234">
        <v>20</v>
      </c>
      <c r="B47" s="1097"/>
      <c r="C47" s="1098"/>
      <c r="D47" s="1098"/>
      <c r="E47" s="1098"/>
      <c r="F47" s="1098"/>
      <c r="G47" s="1098"/>
      <c r="H47" s="1098"/>
      <c r="I47" s="1098"/>
      <c r="J47" s="1098"/>
      <c r="K47" s="1098"/>
      <c r="L47" s="1098"/>
      <c r="M47" s="1098"/>
      <c r="N47" s="1098"/>
      <c r="O47" s="1098"/>
      <c r="P47" s="1099"/>
      <c r="Q47" s="1105"/>
      <c r="R47" s="1106"/>
      <c r="S47" s="1106"/>
      <c r="T47" s="1106"/>
      <c r="U47" s="1106"/>
      <c r="V47" s="1106"/>
      <c r="W47" s="1106"/>
      <c r="X47" s="1106"/>
      <c r="Y47" s="1106"/>
      <c r="Z47" s="1106"/>
      <c r="AA47" s="1106"/>
      <c r="AB47" s="1106"/>
      <c r="AC47" s="1106"/>
      <c r="AD47" s="1106"/>
      <c r="AE47" s="1107"/>
      <c r="AF47" s="1102"/>
      <c r="AG47" s="1103"/>
      <c r="AH47" s="1103"/>
      <c r="AI47" s="1103"/>
      <c r="AJ47" s="1104"/>
      <c r="AK47" s="1044"/>
      <c r="AL47" s="1035"/>
      <c r="AM47" s="1035"/>
      <c r="AN47" s="1035"/>
      <c r="AO47" s="1035"/>
      <c r="AP47" s="1035"/>
      <c r="AQ47" s="1035"/>
      <c r="AR47" s="1035"/>
      <c r="AS47" s="1035"/>
      <c r="AT47" s="1035"/>
      <c r="AU47" s="1035"/>
      <c r="AV47" s="1035"/>
      <c r="AW47" s="1035"/>
      <c r="AX47" s="1035"/>
      <c r="AY47" s="1035"/>
      <c r="AZ47" s="1108"/>
      <c r="BA47" s="1108"/>
      <c r="BB47" s="1108"/>
      <c r="BC47" s="1108"/>
      <c r="BD47" s="1108"/>
      <c r="BE47" s="1036"/>
      <c r="BF47" s="1036"/>
      <c r="BG47" s="1036"/>
      <c r="BH47" s="1036"/>
      <c r="BI47" s="1037"/>
      <c r="BJ47" s="228"/>
      <c r="BK47" s="228"/>
      <c r="BL47" s="228"/>
      <c r="BM47" s="228"/>
      <c r="BN47" s="228"/>
      <c r="BO47" s="237"/>
      <c r="BP47" s="237"/>
      <c r="BQ47" s="234">
        <v>41</v>
      </c>
      <c r="BR47" s="235"/>
      <c r="BS47" s="1059"/>
      <c r="BT47" s="1060"/>
      <c r="BU47" s="1060"/>
      <c r="BV47" s="1060"/>
      <c r="BW47" s="1060"/>
      <c r="BX47" s="1060"/>
      <c r="BY47" s="1060"/>
      <c r="BZ47" s="1060"/>
      <c r="CA47" s="1060"/>
      <c r="CB47" s="1060"/>
      <c r="CC47" s="1060"/>
      <c r="CD47" s="1060"/>
      <c r="CE47" s="1060"/>
      <c r="CF47" s="1060"/>
      <c r="CG47" s="1081"/>
      <c r="CH47" s="1056"/>
      <c r="CI47" s="1057"/>
      <c r="CJ47" s="1057"/>
      <c r="CK47" s="1057"/>
      <c r="CL47" s="1058"/>
      <c r="CM47" s="1056"/>
      <c r="CN47" s="1057"/>
      <c r="CO47" s="1057"/>
      <c r="CP47" s="1057"/>
      <c r="CQ47" s="1058"/>
      <c r="CR47" s="1056"/>
      <c r="CS47" s="1057"/>
      <c r="CT47" s="1057"/>
      <c r="CU47" s="1057"/>
      <c r="CV47" s="1058"/>
      <c r="CW47" s="1056"/>
      <c r="CX47" s="1057"/>
      <c r="CY47" s="1057"/>
      <c r="CZ47" s="1057"/>
      <c r="DA47" s="1058"/>
      <c r="DB47" s="1056"/>
      <c r="DC47" s="1057"/>
      <c r="DD47" s="1057"/>
      <c r="DE47" s="1057"/>
      <c r="DF47" s="1058"/>
      <c r="DG47" s="1056"/>
      <c r="DH47" s="1057"/>
      <c r="DI47" s="1057"/>
      <c r="DJ47" s="1057"/>
      <c r="DK47" s="1058"/>
      <c r="DL47" s="1056"/>
      <c r="DM47" s="1057"/>
      <c r="DN47" s="1057"/>
      <c r="DO47" s="1057"/>
      <c r="DP47" s="1058"/>
      <c r="DQ47" s="1056"/>
      <c r="DR47" s="1057"/>
      <c r="DS47" s="1057"/>
      <c r="DT47" s="1057"/>
      <c r="DU47" s="1058"/>
      <c r="DV47" s="1059"/>
      <c r="DW47" s="1060"/>
      <c r="DX47" s="1060"/>
      <c r="DY47" s="1060"/>
      <c r="DZ47" s="1061"/>
      <c r="EA47" s="226"/>
    </row>
    <row r="48" spans="1:131" ht="26.25" customHeight="1" x14ac:dyDescent="0.15">
      <c r="A48" s="234">
        <v>21</v>
      </c>
      <c r="B48" s="1097"/>
      <c r="C48" s="1098"/>
      <c r="D48" s="1098"/>
      <c r="E48" s="1098"/>
      <c r="F48" s="1098"/>
      <c r="G48" s="1098"/>
      <c r="H48" s="1098"/>
      <c r="I48" s="1098"/>
      <c r="J48" s="1098"/>
      <c r="K48" s="1098"/>
      <c r="L48" s="1098"/>
      <c r="M48" s="1098"/>
      <c r="N48" s="1098"/>
      <c r="O48" s="1098"/>
      <c r="P48" s="1099"/>
      <c r="Q48" s="1105"/>
      <c r="R48" s="1106"/>
      <c r="S48" s="1106"/>
      <c r="T48" s="1106"/>
      <c r="U48" s="1106"/>
      <c r="V48" s="1106"/>
      <c r="W48" s="1106"/>
      <c r="X48" s="1106"/>
      <c r="Y48" s="1106"/>
      <c r="Z48" s="1106"/>
      <c r="AA48" s="1106"/>
      <c r="AB48" s="1106"/>
      <c r="AC48" s="1106"/>
      <c r="AD48" s="1106"/>
      <c r="AE48" s="1107"/>
      <c r="AF48" s="1102"/>
      <c r="AG48" s="1103"/>
      <c r="AH48" s="1103"/>
      <c r="AI48" s="1103"/>
      <c r="AJ48" s="1104"/>
      <c r="AK48" s="1044"/>
      <c r="AL48" s="1035"/>
      <c r="AM48" s="1035"/>
      <c r="AN48" s="1035"/>
      <c r="AO48" s="1035"/>
      <c r="AP48" s="1035"/>
      <c r="AQ48" s="1035"/>
      <c r="AR48" s="1035"/>
      <c r="AS48" s="1035"/>
      <c r="AT48" s="1035"/>
      <c r="AU48" s="1035"/>
      <c r="AV48" s="1035"/>
      <c r="AW48" s="1035"/>
      <c r="AX48" s="1035"/>
      <c r="AY48" s="1035"/>
      <c r="AZ48" s="1108"/>
      <c r="BA48" s="1108"/>
      <c r="BB48" s="1108"/>
      <c r="BC48" s="1108"/>
      <c r="BD48" s="1108"/>
      <c r="BE48" s="1036"/>
      <c r="BF48" s="1036"/>
      <c r="BG48" s="1036"/>
      <c r="BH48" s="1036"/>
      <c r="BI48" s="1037"/>
      <c r="BJ48" s="228"/>
      <c r="BK48" s="228"/>
      <c r="BL48" s="228"/>
      <c r="BM48" s="228"/>
      <c r="BN48" s="228"/>
      <c r="BO48" s="237"/>
      <c r="BP48" s="237"/>
      <c r="BQ48" s="234">
        <v>42</v>
      </c>
      <c r="BR48" s="235"/>
      <c r="BS48" s="1059"/>
      <c r="BT48" s="1060"/>
      <c r="BU48" s="1060"/>
      <c r="BV48" s="1060"/>
      <c r="BW48" s="1060"/>
      <c r="BX48" s="1060"/>
      <c r="BY48" s="1060"/>
      <c r="BZ48" s="1060"/>
      <c r="CA48" s="1060"/>
      <c r="CB48" s="1060"/>
      <c r="CC48" s="1060"/>
      <c r="CD48" s="1060"/>
      <c r="CE48" s="1060"/>
      <c r="CF48" s="1060"/>
      <c r="CG48" s="1081"/>
      <c r="CH48" s="1056"/>
      <c r="CI48" s="1057"/>
      <c r="CJ48" s="1057"/>
      <c r="CK48" s="1057"/>
      <c r="CL48" s="1058"/>
      <c r="CM48" s="1056"/>
      <c r="CN48" s="1057"/>
      <c r="CO48" s="1057"/>
      <c r="CP48" s="1057"/>
      <c r="CQ48" s="1058"/>
      <c r="CR48" s="1056"/>
      <c r="CS48" s="1057"/>
      <c r="CT48" s="1057"/>
      <c r="CU48" s="1057"/>
      <c r="CV48" s="1058"/>
      <c r="CW48" s="1056"/>
      <c r="CX48" s="1057"/>
      <c r="CY48" s="1057"/>
      <c r="CZ48" s="1057"/>
      <c r="DA48" s="1058"/>
      <c r="DB48" s="1056"/>
      <c r="DC48" s="1057"/>
      <c r="DD48" s="1057"/>
      <c r="DE48" s="1057"/>
      <c r="DF48" s="1058"/>
      <c r="DG48" s="1056"/>
      <c r="DH48" s="1057"/>
      <c r="DI48" s="1057"/>
      <c r="DJ48" s="1057"/>
      <c r="DK48" s="1058"/>
      <c r="DL48" s="1056"/>
      <c r="DM48" s="1057"/>
      <c r="DN48" s="1057"/>
      <c r="DO48" s="1057"/>
      <c r="DP48" s="1058"/>
      <c r="DQ48" s="1056"/>
      <c r="DR48" s="1057"/>
      <c r="DS48" s="1057"/>
      <c r="DT48" s="1057"/>
      <c r="DU48" s="1058"/>
      <c r="DV48" s="1059"/>
      <c r="DW48" s="1060"/>
      <c r="DX48" s="1060"/>
      <c r="DY48" s="1060"/>
      <c r="DZ48" s="1061"/>
      <c r="EA48" s="226"/>
    </row>
    <row r="49" spans="1:131" ht="26.25" customHeight="1" x14ac:dyDescent="0.15">
      <c r="A49" s="234">
        <v>22</v>
      </c>
      <c r="B49" s="1097"/>
      <c r="C49" s="1098"/>
      <c r="D49" s="1098"/>
      <c r="E49" s="1098"/>
      <c r="F49" s="1098"/>
      <c r="G49" s="1098"/>
      <c r="H49" s="1098"/>
      <c r="I49" s="1098"/>
      <c r="J49" s="1098"/>
      <c r="K49" s="1098"/>
      <c r="L49" s="1098"/>
      <c r="M49" s="1098"/>
      <c r="N49" s="1098"/>
      <c r="O49" s="1098"/>
      <c r="P49" s="1099"/>
      <c r="Q49" s="1105"/>
      <c r="R49" s="1106"/>
      <c r="S49" s="1106"/>
      <c r="T49" s="1106"/>
      <c r="U49" s="1106"/>
      <c r="V49" s="1106"/>
      <c r="W49" s="1106"/>
      <c r="X49" s="1106"/>
      <c r="Y49" s="1106"/>
      <c r="Z49" s="1106"/>
      <c r="AA49" s="1106"/>
      <c r="AB49" s="1106"/>
      <c r="AC49" s="1106"/>
      <c r="AD49" s="1106"/>
      <c r="AE49" s="1107"/>
      <c r="AF49" s="1102"/>
      <c r="AG49" s="1103"/>
      <c r="AH49" s="1103"/>
      <c r="AI49" s="1103"/>
      <c r="AJ49" s="1104"/>
      <c r="AK49" s="1044"/>
      <c r="AL49" s="1035"/>
      <c r="AM49" s="1035"/>
      <c r="AN49" s="1035"/>
      <c r="AO49" s="1035"/>
      <c r="AP49" s="1035"/>
      <c r="AQ49" s="1035"/>
      <c r="AR49" s="1035"/>
      <c r="AS49" s="1035"/>
      <c r="AT49" s="1035"/>
      <c r="AU49" s="1035"/>
      <c r="AV49" s="1035"/>
      <c r="AW49" s="1035"/>
      <c r="AX49" s="1035"/>
      <c r="AY49" s="1035"/>
      <c r="AZ49" s="1108"/>
      <c r="BA49" s="1108"/>
      <c r="BB49" s="1108"/>
      <c r="BC49" s="1108"/>
      <c r="BD49" s="1108"/>
      <c r="BE49" s="1036"/>
      <c r="BF49" s="1036"/>
      <c r="BG49" s="1036"/>
      <c r="BH49" s="1036"/>
      <c r="BI49" s="1037"/>
      <c r="BJ49" s="228"/>
      <c r="BK49" s="228"/>
      <c r="BL49" s="228"/>
      <c r="BM49" s="228"/>
      <c r="BN49" s="228"/>
      <c r="BO49" s="237"/>
      <c r="BP49" s="237"/>
      <c r="BQ49" s="234">
        <v>43</v>
      </c>
      <c r="BR49" s="235"/>
      <c r="BS49" s="1059"/>
      <c r="BT49" s="1060"/>
      <c r="BU49" s="1060"/>
      <c r="BV49" s="1060"/>
      <c r="BW49" s="1060"/>
      <c r="BX49" s="1060"/>
      <c r="BY49" s="1060"/>
      <c r="BZ49" s="1060"/>
      <c r="CA49" s="1060"/>
      <c r="CB49" s="1060"/>
      <c r="CC49" s="1060"/>
      <c r="CD49" s="1060"/>
      <c r="CE49" s="1060"/>
      <c r="CF49" s="1060"/>
      <c r="CG49" s="1081"/>
      <c r="CH49" s="1056"/>
      <c r="CI49" s="1057"/>
      <c r="CJ49" s="1057"/>
      <c r="CK49" s="1057"/>
      <c r="CL49" s="1058"/>
      <c r="CM49" s="1056"/>
      <c r="CN49" s="1057"/>
      <c r="CO49" s="1057"/>
      <c r="CP49" s="1057"/>
      <c r="CQ49" s="1058"/>
      <c r="CR49" s="1056"/>
      <c r="CS49" s="1057"/>
      <c r="CT49" s="1057"/>
      <c r="CU49" s="1057"/>
      <c r="CV49" s="1058"/>
      <c r="CW49" s="1056"/>
      <c r="CX49" s="1057"/>
      <c r="CY49" s="1057"/>
      <c r="CZ49" s="1057"/>
      <c r="DA49" s="1058"/>
      <c r="DB49" s="1056"/>
      <c r="DC49" s="1057"/>
      <c r="DD49" s="1057"/>
      <c r="DE49" s="1057"/>
      <c r="DF49" s="1058"/>
      <c r="DG49" s="1056"/>
      <c r="DH49" s="1057"/>
      <c r="DI49" s="1057"/>
      <c r="DJ49" s="1057"/>
      <c r="DK49" s="1058"/>
      <c r="DL49" s="1056"/>
      <c r="DM49" s="1057"/>
      <c r="DN49" s="1057"/>
      <c r="DO49" s="1057"/>
      <c r="DP49" s="1058"/>
      <c r="DQ49" s="1056"/>
      <c r="DR49" s="1057"/>
      <c r="DS49" s="1057"/>
      <c r="DT49" s="1057"/>
      <c r="DU49" s="1058"/>
      <c r="DV49" s="1059"/>
      <c r="DW49" s="1060"/>
      <c r="DX49" s="1060"/>
      <c r="DY49" s="1060"/>
      <c r="DZ49" s="1061"/>
      <c r="EA49" s="226"/>
    </row>
    <row r="50" spans="1:131" ht="26.25" customHeight="1" x14ac:dyDescent="0.15">
      <c r="A50" s="234">
        <v>23</v>
      </c>
      <c r="B50" s="1097"/>
      <c r="C50" s="1098"/>
      <c r="D50" s="1098"/>
      <c r="E50" s="1098"/>
      <c r="F50" s="1098"/>
      <c r="G50" s="1098"/>
      <c r="H50" s="1098"/>
      <c r="I50" s="1098"/>
      <c r="J50" s="1098"/>
      <c r="K50" s="1098"/>
      <c r="L50" s="1098"/>
      <c r="M50" s="1098"/>
      <c r="N50" s="1098"/>
      <c r="O50" s="1098"/>
      <c r="P50" s="1099"/>
      <c r="Q50" s="1100"/>
      <c r="R50" s="1092"/>
      <c r="S50" s="1092"/>
      <c r="T50" s="1092"/>
      <c r="U50" s="1092"/>
      <c r="V50" s="1092"/>
      <c r="W50" s="1092"/>
      <c r="X50" s="1092"/>
      <c r="Y50" s="1092"/>
      <c r="Z50" s="1092"/>
      <c r="AA50" s="1092"/>
      <c r="AB50" s="1092"/>
      <c r="AC50" s="1092"/>
      <c r="AD50" s="1092"/>
      <c r="AE50" s="1101"/>
      <c r="AF50" s="1102"/>
      <c r="AG50" s="1103"/>
      <c r="AH50" s="1103"/>
      <c r="AI50" s="1103"/>
      <c r="AJ50" s="1104"/>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036"/>
      <c r="BF50" s="1036"/>
      <c r="BG50" s="1036"/>
      <c r="BH50" s="1036"/>
      <c r="BI50" s="1037"/>
      <c r="BJ50" s="228"/>
      <c r="BK50" s="228"/>
      <c r="BL50" s="228"/>
      <c r="BM50" s="228"/>
      <c r="BN50" s="228"/>
      <c r="BO50" s="237"/>
      <c r="BP50" s="237"/>
      <c r="BQ50" s="234">
        <v>44</v>
      </c>
      <c r="BR50" s="235"/>
      <c r="BS50" s="1059"/>
      <c r="BT50" s="1060"/>
      <c r="BU50" s="1060"/>
      <c r="BV50" s="1060"/>
      <c r="BW50" s="1060"/>
      <c r="BX50" s="1060"/>
      <c r="BY50" s="1060"/>
      <c r="BZ50" s="1060"/>
      <c r="CA50" s="1060"/>
      <c r="CB50" s="1060"/>
      <c r="CC50" s="1060"/>
      <c r="CD50" s="1060"/>
      <c r="CE50" s="1060"/>
      <c r="CF50" s="1060"/>
      <c r="CG50" s="1081"/>
      <c r="CH50" s="1056"/>
      <c r="CI50" s="1057"/>
      <c r="CJ50" s="1057"/>
      <c r="CK50" s="1057"/>
      <c r="CL50" s="1058"/>
      <c r="CM50" s="1056"/>
      <c r="CN50" s="1057"/>
      <c r="CO50" s="1057"/>
      <c r="CP50" s="1057"/>
      <c r="CQ50" s="1058"/>
      <c r="CR50" s="1056"/>
      <c r="CS50" s="1057"/>
      <c r="CT50" s="1057"/>
      <c r="CU50" s="1057"/>
      <c r="CV50" s="1058"/>
      <c r="CW50" s="1056"/>
      <c r="CX50" s="1057"/>
      <c r="CY50" s="1057"/>
      <c r="CZ50" s="1057"/>
      <c r="DA50" s="1058"/>
      <c r="DB50" s="1056"/>
      <c r="DC50" s="1057"/>
      <c r="DD50" s="1057"/>
      <c r="DE50" s="1057"/>
      <c r="DF50" s="1058"/>
      <c r="DG50" s="1056"/>
      <c r="DH50" s="1057"/>
      <c r="DI50" s="1057"/>
      <c r="DJ50" s="1057"/>
      <c r="DK50" s="1058"/>
      <c r="DL50" s="1056"/>
      <c r="DM50" s="1057"/>
      <c r="DN50" s="1057"/>
      <c r="DO50" s="1057"/>
      <c r="DP50" s="1058"/>
      <c r="DQ50" s="1056"/>
      <c r="DR50" s="1057"/>
      <c r="DS50" s="1057"/>
      <c r="DT50" s="1057"/>
      <c r="DU50" s="1058"/>
      <c r="DV50" s="1059"/>
      <c r="DW50" s="1060"/>
      <c r="DX50" s="1060"/>
      <c r="DY50" s="1060"/>
      <c r="DZ50" s="1061"/>
      <c r="EA50" s="226"/>
    </row>
    <row r="51" spans="1:131" ht="26.25" customHeight="1" x14ac:dyDescent="0.15">
      <c r="A51" s="234">
        <v>24</v>
      </c>
      <c r="B51" s="1097"/>
      <c r="C51" s="1098"/>
      <c r="D51" s="1098"/>
      <c r="E51" s="1098"/>
      <c r="F51" s="1098"/>
      <c r="G51" s="1098"/>
      <c r="H51" s="1098"/>
      <c r="I51" s="1098"/>
      <c r="J51" s="1098"/>
      <c r="K51" s="1098"/>
      <c r="L51" s="1098"/>
      <c r="M51" s="1098"/>
      <c r="N51" s="1098"/>
      <c r="O51" s="1098"/>
      <c r="P51" s="1099"/>
      <c r="Q51" s="1100"/>
      <c r="R51" s="1092"/>
      <c r="S51" s="1092"/>
      <c r="T51" s="1092"/>
      <c r="U51" s="1092"/>
      <c r="V51" s="1092"/>
      <c r="W51" s="1092"/>
      <c r="X51" s="1092"/>
      <c r="Y51" s="1092"/>
      <c r="Z51" s="1092"/>
      <c r="AA51" s="1092"/>
      <c r="AB51" s="1092"/>
      <c r="AC51" s="1092"/>
      <c r="AD51" s="1092"/>
      <c r="AE51" s="1101"/>
      <c r="AF51" s="1102"/>
      <c r="AG51" s="1103"/>
      <c r="AH51" s="1103"/>
      <c r="AI51" s="1103"/>
      <c r="AJ51" s="1104"/>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036"/>
      <c r="BF51" s="1036"/>
      <c r="BG51" s="1036"/>
      <c r="BH51" s="1036"/>
      <c r="BI51" s="1037"/>
      <c r="BJ51" s="228"/>
      <c r="BK51" s="228"/>
      <c r="BL51" s="228"/>
      <c r="BM51" s="228"/>
      <c r="BN51" s="228"/>
      <c r="BO51" s="237"/>
      <c r="BP51" s="237"/>
      <c r="BQ51" s="234">
        <v>45</v>
      </c>
      <c r="BR51" s="235"/>
      <c r="BS51" s="1059"/>
      <c r="BT51" s="1060"/>
      <c r="BU51" s="1060"/>
      <c r="BV51" s="1060"/>
      <c r="BW51" s="1060"/>
      <c r="BX51" s="1060"/>
      <c r="BY51" s="1060"/>
      <c r="BZ51" s="1060"/>
      <c r="CA51" s="1060"/>
      <c r="CB51" s="1060"/>
      <c r="CC51" s="1060"/>
      <c r="CD51" s="1060"/>
      <c r="CE51" s="1060"/>
      <c r="CF51" s="1060"/>
      <c r="CG51" s="1081"/>
      <c r="CH51" s="1056"/>
      <c r="CI51" s="1057"/>
      <c r="CJ51" s="1057"/>
      <c r="CK51" s="1057"/>
      <c r="CL51" s="1058"/>
      <c r="CM51" s="1056"/>
      <c r="CN51" s="1057"/>
      <c r="CO51" s="1057"/>
      <c r="CP51" s="1057"/>
      <c r="CQ51" s="1058"/>
      <c r="CR51" s="1056"/>
      <c r="CS51" s="1057"/>
      <c r="CT51" s="1057"/>
      <c r="CU51" s="1057"/>
      <c r="CV51" s="1058"/>
      <c r="CW51" s="1056"/>
      <c r="CX51" s="1057"/>
      <c r="CY51" s="1057"/>
      <c r="CZ51" s="1057"/>
      <c r="DA51" s="1058"/>
      <c r="DB51" s="1056"/>
      <c r="DC51" s="1057"/>
      <c r="DD51" s="1057"/>
      <c r="DE51" s="1057"/>
      <c r="DF51" s="1058"/>
      <c r="DG51" s="1056"/>
      <c r="DH51" s="1057"/>
      <c r="DI51" s="1057"/>
      <c r="DJ51" s="1057"/>
      <c r="DK51" s="1058"/>
      <c r="DL51" s="1056"/>
      <c r="DM51" s="1057"/>
      <c r="DN51" s="1057"/>
      <c r="DO51" s="1057"/>
      <c r="DP51" s="1058"/>
      <c r="DQ51" s="1056"/>
      <c r="DR51" s="1057"/>
      <c r="DS51" s="1057"/>
      <c r="DT51" s="1057"/>
      <c r="DU51" s="1058"/>
      <c r="DV51" s="1059"/>
      <c r="DW51" s="1060"/>
      <c r="DX51" s="1060"/>
      <c r="DY51" s="1060"/>
      <c r="DZ51" s="1061"/>
      <c r="EA51" s="226"/>
    </row>
    <row r="52" spans="1:131" ht="26.25" customHeight="1" x14ac:dyDescent="0.15">
      <c r="A52" s="234">
        <v>25</v>
      </c>
      <c r="B52" s="1097"/>
      <c r="C52" s="1098"/>
      <c r="D52" s="1098"/>
      <c r="E52" s="1098"/>
      <c r="F52" s="1098"/>
      <c r="G52" s="1098"/>
      <c r="H52" s="1098"/>
      <c r="I52" s="1098"/>
      <c r="J52" s="1098"/>
      <c r="K52" s="1098"/>
      <c r="L52" s="1098"/>
      <c r="M52" s="1098"/>
      <c r="N52" s="1098"/>
      <c r="O52" s="1098"/>
      <c r="P52" s="1099"/>
      <c r="Q52" s="1100"/>
      <c r="R52" s="1092"/>
      <c r="S52" s="1092"/>
      <c r="T52" s="1092"/>
      <c r="U52" s="1092"/>
      <c r="V52" s="1092"/>
      <c r="W52" s="1092"/>
      <c r="X52" s="1092"/>
      <c r="Y52" s="1092"/>
      <c r="Z52" s="1092"/>
      <c r="AA52" s="1092"/>
      <c r="AB52" s="1092"/>
      <c r="AC52" s="1092"/>
      <c r="AD52" s="1092"/>
      <c r="AE52" s="1101"/>
      <c r="AF52" s="1102"/>
      <c r="AG52" s="1103"/>
      <c r="AH52" s="1103"/>
      <c r="AI52" s="1103"/>
      <c r="AJ52" s="1104"/>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036"/>
      <c r="BF52" s="1036"/>
      <c r="BG52" s="1036"/>
      <c r="BH52" s="1036"/>
      <c r="BI52" s="1037"/>
      <c r="BJ52" s="228"/>
      <c r="BK52" s="228"/>
      <c r="BL52" s="228"/>
      <c r="BM52" s="228"/>
      <c r="BN52" s="228"/>
      <c r="BO52" s="237"/>
      <c r="BP52" s="237"/>
      <c r="BQ52" s="234">
        <v>46</v>
      </c>
      <c r="BR52" s="235"/>
      <c r="BS52" s="1059"/>
      <c r="BT52" s="1060"/>
      <c r="BU52" s="1060"/>
      <c r="BV52" s="1060"/>
      <c r="BW52" s="1060"/>
      <c r="BX52" s="1060"/>
      <c r="BY52" s="1060"/>
      <c r="BZ52" s="1060"/>
      <c r="CA52" s="1060"/>
      <c r="CB52" s="1060"/>
      <c r="CC52" s="1060"/>
      <c r="CD52" s="1060"/>
      <c r="CE52" s="1060"/>
      <c r="CF52" s="1060"/>
      <c r="CG52" s="1081"/>
      <c r="CH52" s="1056"/>
      <c r="CI52" s="1057"/>
      <c r="CJ52" s="1057"/>
      <c r="CK52" s="1057"/>
      <c r="CL52" s="1058"/>
      <c r="CM52" s="1056"/>
      <c r="CN52" s="1057"/>
      <c r="CO52" s="1057"/>
      <c r="CP52" s="1057"/>
      <c r="CQ52" s="1058"/>
      <c r="CR52" s="1056"/>
      <c r="CS52" s="1057"/>
      <c r="CT52" s="1057"/>
      <c r="CU52" s="1057"/>
      <c r="CV52" s="1058"/>
      <c r="CW52" s="1056"/>
      <c r="CX52" s="1057"/>
      <c r="CY52" s="1057"/>
      <c r="CZ52" s="1057"/>
      <c r="DA52" s="1058"/>
      <c r="DB52" s="1056"/>
      <c r="DC52" s="1057"/>
      <c r="DD52" s="1057"/>
      <c r="DE52" s="1057"/>
      <c r="DF52" s="1058"/>
      <c r="DG52" s="1056"/>
      <c r="DH52" s="1057"/>
      <c r="DI52" s="1057"/>
      <c r="DJ52" s="1057"/>
      <c r="DK52" s="1058"/>
      <c r="DL52" s="1056"/>
      <c r="DM52" s="1057"/>
      <c r="DN52" s="1057"/>
      <c r="DO52" s="1057"/>
      <c r="DP52" s="1058"/>
      <c r="DQ52" s="1056"/>
      <c r="DR52" s="1057"/>
      <c r="DS52" s="1057"/>
      <c r="DT52" s="1057"/>
      <c r="DU52" s="1058"/>
      <c r="DV52" s="1059"/>
      <c r="DW52" s="1060"/>
      <c r="DX52" s="1060"/>
      <c r="DY52" s="1060"/>
      <c r="DZ52" s="1061"/>
      <c r="EA52" s="226"/>
    </row>
    <row r="53" spans="1:131" ht="26.25" customHeight="1" x14ac:dyDescent="0.15">
      <c r="A53" s="234">
        <v>26</v>
      </c>
      <c r="B53" s="1097"/>
      <c r="C53" s="1098"/>
      <c r="D53" s="1098"/>
      <c r="E53" s="1098"/>
      <c r="F53" s="1098"/>
      <c r="G53" s="1098"/>
      <c r="H53" s="1098"/>
      <c r="I53" s="1098"/>
      <c r="J53" s="1098"/>
      <c r="K53" s="1098"/>
      <c r="L53" s="1098"/>
      <c r="M53" s="1098"/>
      <c r="N53" s="1098"/>
      <c r="O53" s="1098"/>
      <c r="P53" s="1099"/>
      <c r="Q53" s="1100"/>
      <c r="R53" s="1092"/>
      <c r="S53" s="1092"/>
      <c r="T53" s="1092"/>
      <c r="U53" s="1092"/>
      <c r="V53" s="1092"/>
      <c r="W53" s="1092"/>
      <c r="X53" s="1092"/>
      <c r="Y53" s="1092"/>
      <c r="Z53" s="1092"/>
      <c r="AA53" s="1092"/>
      <c r="AB53" s="1092"/>
      <c r="AC53" s="1092"/>
      <c r="AD53" s="1092"/>
      <c r="AE53" s="1101"/>
      <c r="AF53" s="1102"/>
      <c r="AG53" s="1103"/>
      <c r="AH53" s="1103"/>
      <c r="AI53" s="1103"/>
      <c r="AJ53" s="1104"/>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036"/>
      <c r="BF53" s="1036"/>
      <c r="BG53" s="1036"/>
      <c r="BH53" s="1036"/>
      <c r="BI53" s="1037"/>
      <c r="BJ53" s="228"/>
      <c r="BK53" s="228"/>
      <c r="BL53" s="228"/>
      <c r="BM53" s="228"/>
      <c r="BN53" s="228"/>
      <c r="BO53" s="237"/>
      <c r="BP53" s="237"/>
      <c r="BQ53" s="234">
        <v>47</v>
      </c>
      <c r="BR53" s="235"/>
      <c r="BS53" s="1059"/>
      <c r="BT53" s="1060"/>
      <c r="BU53" s="1060"/>
      <c r="BV53" s="1060"/>
      <c r="BW53" s="1060"/>
      <c r="BX53" s="1060"/>
      <c r="BY53" s="1060"/>
      <c r="BZ53" s="1060"/>
      <c r="CA53" s="1060"/>
      <c r="CB53" s="1060"/>
      <c r="CC53" s="1060"/>
      <c r="CD53" s="1060"/>
      <c r="CE53" s="1060"/>
      <c r="CF53" s="1060"/>
      <c r="CG53" s="1081"/>
      <c r="CH53" s="1056"/>
      <c r="CI53" s="1057"/>
      <c r="CJ53" s="1057"/>
      <c r="CK53" s="1057"/>
      <c r="CL53" s="1058"/>
      <c r="CM53" s="1056"/>
      <c r="CN53" s="1057"/>
      <c r="CO53" s="1057"/>
      <c r="CP53" s="1057"/>
      <c r="CQ53" s="1058"/>
      <c r="CR53" s="1056"/>
      <c r="CS53" s="1057"/>
      <c r="CT53" s="1057"/>
      <c r="CU53" s="1057"/>
      <c r="CV53" s="1058"/>
      <c r="CW53" s="1056"/>
      <c r="CX53" s="1057"/>
      <c r="CY53" s="1057"/>
      <c r="CZ53" s="1057"/>
      <c r="DA53" s="1058"/>
      <c r="DB53" s="1056"/>
      <c r="DC53" s="1057"/>
      <c r="DD53" s="1057"/>
      <c r="DE53" s="1057"/>
      <c r="DF53" s="1058"/>
      <c r="DG53" s="1056"/>
      <c r="DH53" s="1057"/>
      <c r="DI53" s="1057"/>
      <c r="DJ53" s="1057"/>
      <c r="DK53" s="1058"/>
      <c r="DL53" s="1056"/>
      <c r="DM53" s="1057"/>
      <c r="DN53" s="1057"/>
      <c r="DO53" s="1057"/>
      <c r="DP53" s="1058"/>
      <c r="DQ53" s="1056"/>
      <c r="DR53" s="1057"/>
      <c r="DS53" s="1057"/>
      <c r="DT53" s="1057"/>
      <c r="DU53" s="1058"/>
      <c r="DV53" s="1059"/>
      <c r="DW53" s="1060"/>
      <c r="DX53" s="1060"/>
      <c r="DY53" s="1060"/>
      <c r="DZ53" s="1061"/>
      <c r="EA53" s="226"/>
    </row>
    <row r="54" spans="1:131" ht="26.25" customHeight="1" x14ac:dyDescent="0.15">
      <c r="A54" s="234">
        <v>27</v>
      </c>
      <c r="B54" s="1097"/>
      <c r="C54" s="1098"/>
      <c r="D54" s="1098"/>
      <c r="E54" s="1098"/>
      <c r="F54" s="1098"/>
      <c r="G54" s="1098"/>
      <c r="H54" s="1098"/>
      <c r="I54" s="1098"/>
      <c r="J54" s="1098"/>
      <c r="K54" s="1098"/>
      <c r="L54" s="1098"/>
      <c r="M54" s="1098"/>
      <c r="N54" s="1098"/>
      <c r="O54" s="1098"/>
      <c r="P54" s="1099"/>
      <c r="Q54" s="1100"/>
      <c r="R54" s="1092"/>
      <c r="S54" s="1092"/>
      <c r="T54" s="1092"/>
      <c r="U54" s="1092"/>
      <c r="V54" s="1092"/>
      <c r="W54" s="1092"/>
      <c r="X54" s="1092"/>
      <c r="Y54" s="1092"/>
      <c r="Z54" s="1092"/>
      <c r="AA54" s="1092"/>
      <c r="AB54" s="1092"/>
      <c r="AC54" s="1092"/>
      <c r="AD54" s="1092"/>
      <c r="AE54" s="1101"/>
      <c r="AF54" s="1102"/>
      <c r="AG54" s="1103"/>
      <c r="AH54" s="1103"/>
      <c r="AI54" s="1103"/>
      <c r="AJ54" s="1104"/>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036"/>
      <c r="BF54" s="1036"/>
      <c r="BG54" s="1036"/>
      <c r="BH54" s="1036"/>
      <c r="BI54" s="1037"/>
      <c r="BJ54" s="228"/>
      <c r="BK54" s="228"/>
      <c r="BL54" s="228"/>
      <c r="BM54" s="228"/>
      <c r="BN54" s="228"/>
      <c r="BO54" s="237"/>
      <c r="BP54" s="237"/>
      <c r="BQ54" s="234">
        <v>48</v>
      </c>
      <c r="BR54" s="235"/>
      <c r="BS54" s="1059"/>
      <c r="BT54" s="1060"/>
      <c r="BU54" s="1060"/>
      <c r="BV54" s="1060"/>
      <c r="BW54" s="1060"/>
      <c r="BX54" s="1060"/>
      <c r="BY54" s="1060"/>
      <c r="BZ54" s="1060"/>
      <c r="CA54" s="1060"/>
      <c r="CB54" s="1060"/>
      <c r="CC54" s="1060"/>
      <c r="CD54" s="1060"/>
      <c r="CE54" s="1060"/>
      <c r="CF54" s="1060"/>
      <c r="CG54" s="1081"/>
      <c r="CH54" s="1056"/>
      <c r="CI54" s="1057"/>
      <c r="CJ54" s="1057"/>
      <c r="CK54" s="1057"/>
      <c r="CL54" s="1058"/>
      <c r="CM54" s="1056"/>
      <c r="CN54" s="1057"/>
      <c r="CO54" s="1057"/>
      <c r="CP54" s="1057"/>
      <c r="CQ54" s="1058"/>
      <c r="CR54" s="1056"/>
      <c r="CS54" s="1057"/>
      <c r="CT54" s="1057"/>
      <c r="CU54" s="1057"/>
      <c r="CV54" s="1058"/>
      <c r="CW54" s="1056"/>
      <c r="CX54" s="1057"/>
      <c r="CY54" s="1057"/>
      <c r="CZ54" s="1057"/>
      <c r="DA54" s="1058"/>
      <c r="DB54" s="1056"/>
      <c r="DC54" s="1057"/>
      <c r="DD54" s="1057"/>
      <c r="DE54" s="1057"/>
      <c r="DF54" s="1058"/>
      <c r="DG54" s="1056"/>
      <c r="DH54" s="1057"/>
      <c r="DI54" s="1057"/>
      <c r="DJ54" s="1057"/>
      <c r="DK54" s="1058"/>
      <c r="DL54" s="1056"/>
      <c r="DM54" s="1057"/>
      <c r="DN54" s="1057"/>
      <c r="DO54" s="1057"/>
      <c r="DP54" s="1058"/>
      <c r="DQ54" s="1056"/>
      <c r="DR54" s="1057"/>
      <c r="DS54" s="1057"/>
      <c r="DT54" s="1057"/>
      <c r="DU54" s="1058"/>
      <c r="DV54" s="1059"/>
      <c r="DW54" s="1060"/>
      <c r="DX54" s="1060"/>
      <c r="DY54" s="1060"/>
      <c r="DZ54" s="1061"/>
      <c r="EA54" s="226"/>
    </row>
    <row r="55" spans="1:131" ht="26.25" customHeight="1" x14ac:dyDescent="0.15">
      <c r="A55" s="234">
        <v>28</v>
      </c>
      <c r="B55" s="1097"/>
      <c r="C55" s="1098"/>
      <c r="D55" s="1098"/>
      <c r="E55" s="1098"/>
      <c r="F55" s="1098"/>
      <c r="G55" s="1098"/>
      <c r="H55" s="1098"/>
      <c r="I55" s="1098"/>
      <c r="J55" s="1098"/>
      <c r="K55" s="1098"/>
      <c r="L55" s="1098"/>
      <c r="M55" s="1098"/>
      <c r="N55" s="1098"/>
      <c r="O55" s="1098"/>
      <c r="P55" s="1099"/>
      <c r="Q55" s="1100"/>
      <c r="R55" s="1092"/>
      <c r="S55" s="1092"/>
      <c r="T55" s="1092"/>
      <c r="U55" s="1092"/>
      <c r="V55" s="1092"/>
      <c r="W55" s="1092"/>
      <c r="X55" s="1092"/>
      <c r="Y55" s="1092"/>
      <c r="Z55" s="1092"/>
      <c r="AA55" s="1092"/>
      <c r="AB55" s="1092"/>
      <c r="AC55" s="1092"/>
      <c r="AD55" s="1092"/>
      <c r="AE55" s="1101"/>
      <c r="AF55" s="1102"/>
      <c r="AG55" s="1103"/>
      <c r="AH55" s="1103"/>
      <c r="AI55" s="1103"/>
      <c r="AJ55" s="1104"/>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036"/>
      <c r="BF55" s="1036"/>
      <c r="BG55" s="1036"/>
      <c r="BH55" s="1036"/>
      <c r="BI55" s="1037"/>
      <c r="BJ55" s="228"/>
      <c r="BK55" s="228"/>
      <c r="BL55" s="228"/>
      <c r="BM55" s="228"/>
      <c r="BN55" s="228"/>
      <c r="BO55" s="237"/>
      <c r="BP55" s="237"/>
      <c r="BQ55" s="234">
        <v>49</v>
      </c>
      <c r="BR55" s="235"/>
      <c r="BS55" s="1059"/>
      <c r="BT55" s="1060"/>
      <c r="BU55" s="1060"/>
      <c r="BV55" s="1060"/>
      <c r="BW55" s="1060"/>
      <c r="BX55" s="1060"/>
      <c r="BY55" s="1060"/>
      <c r="BZ55" s="1060"/>
      <c r="CA55" s="1060"/>
      <c r="CB55" s="1060"/>
      <c r="CC55" s="1060"/>
      <c r="CD55" s="1060"/>
      <c r="CE55" s="1060"/>
      <c r="CF55" s="1060"/>
      <c r="CG55" s="1081"/>
      <c r="CH55" s="1056"/>
      <c r="CI55" s="1057"/>
      <c r="CJ55" s="1057"/>
      <c r="CK55" s="1057"/>
      <c r="CL55" s="1058"/>
      <c r="CM55" s="1056"/>
      <c r="CN55" s="1057"/>
      <c r="CO55" s="1057"/>
      <c r="CP55" s="1057"/>
      <c r="CQ55" s="1058"/>
      <c r="CR55" s="1056"/>
      <c r="CS55" s="1057"/>
      <c r="CT55" s="1057"/>
      <c r="CU55" s="1057"/>
      <c r="CV55" s="1058"/>
      <c r="CW55" s="1056"/>
      <c r="CX55" s="1057"/>
      <c r="CY55" s="1057"/>
      <c r="CZ55" s="1057"/>
      <c r="DA55" s="1058"/>
      <c r="DB55" s="1056"/>
      <c r="DC55" s="1057"/>
      <c r="DD55" s="1057"/>
      <c r="DE55" s="1057"/>
      <c r="DF55" s="1058"/>
      <c r="DG55" s="1056"/>
      <c r="DH55" s="1057"/>
      <c r="DI55" s="1057"/>
      <c r="DJ55" s="1057"/>
      <c r="DK55" s="1058"/>
      <c r="DL55" s="1056"/>
      <c r="DM55" s="1057"/>
      <c r="DN55" s="1057"/>
      <c r="DO55" s="1057"/>
      <c r="DP55" s="1058"/>
      <c r="DQ55" s="1056"/>
      <c r="DR55" s="1057"/>
      <c r="DS55" s="1057"/>
      <c r="DT55" s="1057"/>
      <c r="DU55" s="1058"/>
      <c r="DV55" s="1059"/>
      <c r="DW55" s="1060"/>
      <c r="DX55" s="1060"/>
      <c r="DY55" s="1060"/>
      <c r="DZ55" s="1061"/>
      <c r="EA55" s="226"/>
    </row>
    <row r="56" spans="1:131" ht="26.25" customHeight="1" x14ac:dyDescent="0.15">
      <c r="A56" s="234">
        <v>29</v>
      </c>
      <c r="B56" s="1097"/>
      <c r="C56" s="1098"/>
      <c r="D56" s="1098"/>
      <c r="E56" s="1098"/>
      <c r="F56" s="1098"/>
      <c r="G56" s="1098"/>
      <c r="H56" s="1098"/>
      <c r="I56" s="1098"/>
      <c r="J56" s="1098"/>
      <c r="K56" s="1098"/>
      <c r="L56" s="1098"/>
      <c r="M56" s="1098"/>
      <c r="N56" s="1098"/>
      <c r="O56" s="1098"/>
      <c r="P56" s="1099"/>
      <c r="Q56" s="1100"/>
      <c r="R56" s="1092"/>
      <c r="S56" s="1092"/>
      <c r="T56" s="1092"/>
      <c r="U56" s="1092"/>
      <c r="V56" s="1092"/>
      <c r="W56" s="1092"/>
      <c r="X56" s="1092"/>
      <c r="Y56" s="1092"/>
      <c r="Z56" s="1092"/>
      <c r="AA56" s="1092"/>
      <c r="AB56" s="1092"/>
      <c r="AC56" s="1092"/>
      <c r="AD56" s="1092"/>
      <c r="AE56" s="1101"/>
      <c r="AF56" s="1102"/>
      <c r="AG56" s="1103"/>
      <c r="AH56" s="1103"/>
      <c r="AI56" s="1103"/>
      <c r="AJ56" s="1104"/>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036"/>
      <c r="BF56" s="1036"/>
      <c r="BG56" s="1036"/>
      <c r="BH56" s="1036"/>
      <c r="BI56" s="1037"/>
      <c r="BJ56" s="228"/>
      <c r="BK56" s="228"/>
      <c r="BL56" s="228"/>
      <c r="BM56" s="228"/>
      <c r="BN56" s="228"/>
      <c r="BO56" s="237"/>
      <c r="BP56" s="237"/>
      <c r="BQ56" s="234">
        <v>50</v>
      </c>
      <c r="BR56" s="235"/>
      <c r="BS56" s="1059"/>
      <c r="BT56" s="1060"/>
      <c r="BU56" s="1060"/>
      <c r="BV56" s="1060"/>
      <c r="BW56" s="1060"/>
      <c r="BX56" s="1060"/>
      <c r="BY56" s="1060"/>
      <c r="BZ56" s="1060"/>
      <c r="CA56" s="1060"/>
      <c r="CB56" s="1060"/>
      <c r="CC56" s="1060"/>
      <c r="CD56" s="1060"/>
      <c r="CE56" s="1060"/>
      <c r="CF56" s="1060"/>
      <c r="CG56" s="1081"/>
      <c r="CH56" s="1056"/>
      <c r="CI56" s="1057"/>
      <c r="CJ56" s="1057"/>
      <c r="CK56" s="1057"/>
      <c r="CL56" s="1058"/>
      <c r="CM56" s="1056"/>
      <c r="CN56" s="1057"/>
      <c r="CO56" s="1057"/>
      <c r="CP56" s="1057"/>
      <c r="CQ56" s="1058"/>
      <c r="CR56" s="1056"/>
      <c r="CS56" s="1057"/>
      <c r="CT56" s="1057"/>
      <c r="CU56" s="1057"/>
      <c r="CV56" s="1058"/>
      <c r="CW56" s="1056"/>
      <c r="CX56" s="1057"/>
      <c r="CY56" s="1057"/>
      <c r="CZ56" s="1057"/>
      <c r="DA56" s="1058"/>
      <c r="DB56" s="1056"/>
      <c r="DC56" s="1057"/>
      <c r="DD56" s="1057"/>
      <c r="DE56" s="1057"/>
      <c r="DF56" s="1058"/>
      <c r="DG56" s="1056"/>
      <c r="DH56" s="1057"/>
      <c r="DI56" s="1057"/>
      <c r="DJ56" s="1057"/>
      <c r="DK56" s="1058"/>
      <c r="DL56" s="1056"/>
      <c r="DM56" s="1057"/>
      <c r="DN56" s="1057"/>
      <c r="DO56" s="1057"/>
      <c r="DP56" s="1058"/>
      <c r="DQ56" s="1056"/>
      <c r="DR56" s="1057"/>
      <c r="DS56" s="1057"/>
      <c r="DT56" s="1057"/>
      <c r="DU56" s="1058"/>
      <c r="DV56" s="1059"/>
      <c r="DW56" s="1060"/>
      <c r="DX56" s="1060"/>
      <c r="DY56" s="1060"/>
      <c r="DZ56" s="1061"/>
      <c r="EA56" s="226"/>
    </row>
    <row r="57" spans="1:131" ht="26.25" customHeight="1" x14ac:dyDescent="0.15">
      <c r="A57" s="234">
        <v>30</v>
      </c>
      <c r="B57" s="1097"/>
      <c r="C57" s="1098"/>
      <c r="D57" s="1098"/>
      <c r="E57" s="1098"/>
      <c r="F57" s="1098"/>
      <c r="G57" s="1098"/>
      <c r="H57" s="1098"/>
      <c r="I57" s="1098"/>
      <c r="J57" s="1098"/>
      <c r="K57" s="1098"/>
      <c r="L57" s="1098"/>
      <c r="M57" s="1098"/>
      <c r="N57" s="1098"/>
      <c r="O57" s="1098"/>
      <c r="P57" s="1099"/>
      <c r="Q57" s="1100"/>
      <c r="R57" s="1092"/>
      <c r="S57" s="1092"/>
      <c r="T57" s="1092"/>
      <c r="U57" s="1092"/>
      <c r="V57" s="1092"/>
      <c r="W57" s="1092"/>
      <c r="X57" s="1092"/>
      <c r="Y57" s="1092"/>
      <c r="Z57" s="1092"/>
      <c r="AA57" s="1092"/>
      <c r="AB57" s="1092"/>
      <c r="AC57" s="1092"/>
      <c r="AD57" s="1092"/>
      <c r="AE57" s="1101"/>
      <c r="AF57" s="1102"/>
      <c r="AG57" s="1103"/>
      <c r="AH57" s="1103"/>
      <c r="AI57" s="1103"/>
      <c r="AJ57" s="1104"/>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036"/>
      <c r="BF57" s="1036"/>
      <c r="BG57" s="1036"/>
      <c r="BH57" s="1036"/>
      <c r="BI57" s="1037"/>
      <c r="BJ57" s="228"/>
      <c r="BK57" s="228"/>
      <c r="BL57" s="228"/>
      <c r="BM57" s="228"/>
      <c r="BN57" s="228"/>
      <c r="BO57" s="237"/>
      <c r="BP57" s="237"/>
      <c r="BQ57" s="234">
        <v>51</v>
      </c>
      <c r="BR57" s="235"/>
      <c r="BS57" s="1059"/>
      <c r="BT57" s="1060"/>
      <c r="BU57" s="1060"/>
      <c r="BV57" s="1060"/>
      <c r="BW57" s="1060"/>
      <c r="BX57" s="1060"/>
      <c r="BY57" s="1060"/>
      <c r="BZ57" s="1060"/>
      <c r="CA57" s="1060"/>
      <c r="CB57" s="1060"/>
      <c r="CC57" s="1060"/>
      <c r="CD57" s="1060"/>
      <c r="CE57" s="1060"/>
      <c r="CF57" s="1060"/>
      <c r="CG57" s="1081"/>
      <c r="CH57" s="1056"/>
      <c r="CI57" s="1057"/>
      <c r="CJ57" s="1057"/>
      <c r="CK57" s="1057"/>
      <c r="CL57" s="1058"/>
      <c r="CM57" s="1056"/>
      <c r="CN57" s="1057"/>
      <c r="CO57" s="1057"/>
      <c r="CP57" s="1057"/>
      <c r="CQ57" s="1058"/>
      <c r="CR57" s="1056"/>
      <c r="CS57" s="1057"/>
      <c r="CT57" s="1057"/>
      <c r="CU57" s="1057"/>
      <c r="CV57" s="1058"/>
      <c r="CW57" s="1056"/>
      <c r="CX57" s="1057"/>
      <c r="CY57" s="1057"/>
      <c r="CZ57" s="1057"/>
      <c r="DA57" s="1058"/>
      <c r="DB57" s="1056"/>
      <c r="DC57" s="1057"/>
      <c r="DD57" s="1057"/>
      <c r="DE57" s="1057"/>
      <c r="DF57" s="1058"/>
      <c r="DG57" s="1056"/>
      <c r="DH57" s="1057"/>
      <c r="DI57" s="1057"/>
      <c r="DJ57" s="1057"/>
      <c r="DK57" s="1058"/>
      <c r="DL57" s="1056"/>
      <c r="DM57" s="1057"/>
      <c r="DN57" s="1057"/>
      <c r="DO57" s="1057"/>
      <c r="DP57" s="1058"/>
      <c r="DQ57" s="1056"/>
      <c r="DR57" s="1057"/>
      <c r="DS57" s="1057"/>
      <c r="DT57" s="1057"/>
      <c r="DU57" s="1058"/>
      <c r="DV57" s="1059"/>
      <c r="DW57" s="1060"/>
      <c r="DX57" s="1060"/>
      <c r="DY57" s="1060"/>
      <c r="DZ57" s="1061"/>
      <c r="EA57" s="226"/>
    </row>
    <row r="58" spans="1:131" ht="26.25" customHeight="1" x14ac:dyDescent="0.15">
      <c r="A58" s="234">
        <v>31</v>
      </c>
      <c r="B58" s="1097"/>
      <c r="C58" s="1098"/>
      <c r="D58" s="1098"/>
      <c r="E58" s="1098"/>
      <c r="F58" s="1098"/>
      <c r="G58" s="1098"/>
      <c r="H58" s="1098"/>
      <c r="I58" s="1098"/>
      <c r="J58" s="1098"/>
      <c r="K58" s="1098"/>
      <c r="L58" s="1098"/>
      <c r="M58" s="1098"/>
      <c r="N58" s="1098"/>
      <c r="O58" s="1098"/>
      <c r="P58" s="1099"/>
      <c r="Q58" s="1100"/>
      <c r="R58" s="1092"/>
      <c r="S58" s="1092"/>
      <c r="T58" s="1092"/>
      <c r="U58" s="1092"/>
      <c r="V58" s="1092"/>
      <c r="W58" s="1092"/>
      <c r="X58" s="1092"/>
      <c r="Y58" s="1092"/>
      <c r="Z58" s="1092"/>
      <c r="AA58" s="1092"/>
      <c r="AB58" s="1092"/>
      <c r="AC58" s="1092"/>
      <c r="AD58" s="1092"/>
      <c r="AE58" s="1101"/>
      <c r="AF58" s="1102"/>
      <c r="AG58" s="1103"/>
      <c r="AH58" s="1103"/>
      <c r="AI58" s="1103"/>
      <c r="AJ58" s="1104"/>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036"/>
      <c r="BF58" s="1036"/>
      <c r="BG58" s="1036"/>
      <c r="BH58" s="1036"/>
      <c r="BI58" s="1037"/>
      <c r="BJ58" s="228"/>
      <c r="BK58" s="228"/>
      <c r="BL58" s="228"/>
      <c r="BM58" s="228"/>
      <c r="BN58" s="228"/>
      <c r="BO58" s="237"/>
      <c r="BP58" s="237"/>
      <c r="BQ58" s="234">
        <v>52</v>
      </c>
      <c r="BR58" s="235"/>
      <c r="BS58" s="1059"/>
      <c r="BT58" s="1060"/>
      <c r="BU58" s="1060"/>
      <c r="BV58" s="1060"/>
      <c r="BW58" s="1060"/>
      <c r="BX58" s="1060"/>
      <c r="BY58" s="1060"/>
      <c r="BZ58" s="1060"/>
      <c r="CA58" s="1060"/>
      <c r="CB58" s="1060"/>
      <c r="CC58" s="1060"/>
      <c r="CD58" s="1060"/>
      <c r="CE58" s="1060"/>
      <c r="CF58" s="1060"/>
      <c r="CG58" s="1081"/>
      <c r="CH58" s="1056"/>
      <c r="CI58" s="1057"/>
      <c r="CJ58" s="1057"/>
      <c r="CK58" s="1057"/>
      <c r="CL58" s="1058"/>
      <c r="CM58" s="1056"/>
      <c r="CN58" s="1057"/>
      <c r="CO58" s="1057"/>
      <c r="CP58" s="1057"/>
      <c r="CQ58" s="1058"/>
      <c r="CR58" s="1056"/>
      <c r="CS58" s="1057"/>
      <c r="CT58" s="1057"/>
      <c r="CU58" s="1057"/>
      <c r="CV58" s="1058"/>
      <c r="CW58" s="1056"/>
      <c r="CX58" s="1057"/>
      <c r="CY58" s="1057"/>
      <c r="CZ58" s="1057"/>
      <c r="DA58" s="1058"/>
      <c r="DB58" s="1056"/>
      <c r="DC58" s="1057"/>
      <c r="DD58" s="1057"/>
      <c r="DE58" s="1057"/>
      <c r="DF58" s="1058"/>
      <c r="DG58" s="1056"/>
      <c r="DH58" s="1057"/>
      <c r="DI58" s="1057"/>
      <c r="DJ58" s="1057"/>
      <c r="DK58" s="1058"/>
      <c r="DL58" s="1056"/>
      <c r="DM58" s="1057"/>
      <c r="DN58" s="1057"/>
      <c r="DO58" s="1057"/>
      <c r="DP58" s="1058"/>
      <c r="DQ58" s="1056"/>
      <c r="DR58" s="1057"/>
      <c r="DS58" s="1057"/>
      <c r="DT58" s="1057"/>
      <c r="DU58" s="1058"/>
      <c r="DV58" s="1059"/>
      <c r="DW58" s="1060"/>
      <c r="DX58" s="1060"/>
      <c r="DY58" s="1060"/>
      <c r="DZ58" s="1061"/>
      <c r="EA58" s="226"/>
    </row>
    <row r="59" spans="1:131" ht="26.25" customHeight="1" x14ac:dyDescent="0.15">
      <c r="A59" s="234">
        <v>32</v>
      </c>
      <c r="B59" s="1097"/>
      <c r="C59" s="1098"/>
      <c r="D59" s="1098"/>
      <c r="E59" s="1098"/>
      <c r="F59" s="1098"/>
      <c r="G59" s="1098"/>
      <c r="H59" s="1098"/>
      <c r="I59" s="1098"/>
      <c r="J59" s="1098"/>
      <c r="K59" s="1098"/>
      <c r="L59" s="1098"/>
      <c r="M59" s="1098"/>
      <c r="N59" s="1098"/>
      <c r="O59" s="1098"/>
      <c r="P59" s="1099"/>
      <c r="Q59" s="1100"/>
      <c r="R59" s="1092"/>
      <c r="S59" s="1092"/>
      <c r="T59" s="1092"/>
      <c r="U59" s="1092"/>
      <c r="V59" s="1092"/>
      <c r="W59" s="1092"/>
      <c r="X59" s="1092"/>
      <c r="Y59" s="1092"/>
      <c r="Z59" s="1092"/>
      <c r="AA59" s="1092"/>
      <c r="AB59" s="1092"/>
      <c r="AC59" s="1092"/>
      <c r="AD59" s="1092"/>
      <c r="AE59" s="1101"/>
      <c r="AF59" s="1102"/>
      <c r="AG59" s="1103"/>
      <c r="AH59" s="1103"/>
      <c r="AI59" s="1103"/>
      <c r="AJ59" s="1104"/>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036"/>
      <c r="BF59" s="1036"/>
      <c r="BG59" s="1036"/>
      <c r="BH59" s="1036"/>
      <c r="BI59" s="1037"/>
      <c r="BJ59" s="228"/>
      <c r="BK59" s="228"/>
      <c r="BL59" s="228"/>
      <c r="BM59" s="228"/>
      <c r="BN59" s="228"/>
      <c r="BO59" s="237"/>
      <c r="BP59" s="237"/>
      <c r="BQ59" s="234">
        <v>53</v>
      </c>
      <c r="BR59" s="235"/>
      <c r="BS59" s="1059"/>
      <c r="BT59" s="1060"/>
      <c r="BU59" s="1060"/>
      <c r="BV59" s="1060"/>
      <c r="BW59" s="1060"/>
      <c r="BX59" s="1060"/>
      <c r="BY59" s="1060"/>
      <c r="BZ59" s="1060"/>
      <c r="CA59" s="1060"/>
      <c r="CB59" s="1060"/>
      <c r="CC59" s="1060"/>
      <c r="CD59" s="1060"/>
      <c r="CE59" s="1060"/>
      <c r="CF59" s="1060"/>
      <c r="CG59" s="1081"/>
      <c r="CH59" s="1056"/>
      <c r="CI59" s="1057"/>
      <c r="CJ59" s="1057"/>
      <c r="CK59" s="1057"/>
      <c r="CL59" s="1058"/>
      <c r="CM59" s="1056"/>
      <c r="CN59" s="1057"/>
      <c r="CO59" s="1057"/>
      <c r="CP59" s="1057"/>
      <c r="CQ59" s="1058"/>
      <c r="CR59" s="1056"/>
      <c r="CS59" s="1057"/>
      <c r="CT59" s="1057"/>
      <c r="CU59" s="1057"/>
      <c r="CV59" s="1058"/>
      <c r="CW59" s="1056"/>
      <c r="CX59" s="1057"/>
      <c r="CY59" s="1057"/>
      <c r="CZ59" s="1057"/>
      <c r="DA59" s="1058"/>
      <c r="DB59" s="1056"/>
      <c r="DC59" s="1057"/>
      <c r="DD59" s="1057"/>
      <c r="DE59" s="1057"/>
      <c r="DF59" s="1058"/>
      <c r="DG59" s="1056"/>
      <c r="DH59" s="1057"/>
      <c r="DI59" s="1057"/>
      <c r="DJ59" s="1057"/>
      <c r="DK59" s="1058"/>
      <c r="DL59" s="1056"/>
      <c r="DM59" s="1057"/>
      <c r="DN59" s="1057"/>
      <c r="DO59" s="1057"/>
      <c r="DP59" s="1058"/>
      <c r="DQ59" s="1056"/>
      <c r="DR59" s="1057"/>
      <c r="DS59" s="1057"/>
      <c r="DT59" s="1057"/>
      <c r="DU59" s="1058"/>
      <c r="DV59" s="1059"/>
      <c r="DW59" s="1060"/>
      <c r="DX59" s="1060"/>
      <c r="DY59" s="1060"/>
      <c r="DZ59" s="1061"/>
      <c r="EA59" s="226"/>
    </row>
    <row r="60" spans="1:131" ht="26.25" customHeight="1" x14ac:dyDescent="0.15">
      <c r="A60" s="234">
        <v>33</v>
      </c>
      <c r="B60" s="1097"/>
      <c r="C60" s="1098"/>
      <c r="D60" s="1098"/>
      <c r="E60" s="1098"/>
      <c r="F60" s="1098"/>
      <c r="G60" s="1098"/>
      <c r="H60" s="1098"/>
      <c r="I60" s="1098"/>
      <c r="J60" s="1098"/>
      <c r="K60" s="1098"/>
      <c r="L60" s="1098"/>
      <c r="M60" s="1098"/>
      <c r="N60" s="1098"/>
      <c r="O60" s="1098"/>
      <c r="P60" s="1099"/>
      <c r="Q60" s="1100"/>
      <c r="R60" s="1092"/>
      <c r="S60" s="1092"/>
      <c r="T60" s="1092"/>
      <c r="U60" s="1092"/>
      <c r="V60" s="1092"/>
      <c r="W60" s="1092"/>
      <c r="X60" s="1092"/>
      <c r="Y60" s="1092"/>
      <c r="Z60" s="1092"/>
      <c r="AA60" s="1092"/>
      <c r="AB60" s="1092"/>
      <c r="AC60" s="1092"/>
      <c r="AD60" s="1092"/>
      <c r="AE60" s="1101"/>
      <c r="AF60" s="1102"/>
      <c r="AG60" s="1103"/>
      <c r="AH60" s="1103"/>
      <c r="AI60" s="1103"/>
      <c r="AJ60" s="1104"/>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036"/>
      <c r="BF60" s="1036"/>
      <c r="BG60" s="1036"/>
      <c r="BH60" s="1036"/>
      <c r="BI60" s="1037"/>
      <c r="BJ60" s="228"/>
      <c r="BK60" s="228"/>
      <c r="BL60" s="228"/>
      <c r="BM60" s="228"/>
      <c r="BN60" s="228"/>
      <c r="BO60" s="237"/>
      <c r="BP60" s="237"/>
      <c r="BQ60" s="234">
        <v>54</v>
      </c>
      <c r="BR60" s="235"/>
      <c r="BS60" s="1059"/>
      <c r="BT60" s="1060"/>
      <c r="BU60" s="1060"/>
      <c r="BV60" s="1060"/>
      <c r="BW60" s="1060"/>
      <c r="BX60" s="1060"/>
      <c r="BY60" s="1060"/>
      <c r="BZ60" s="1060"/>
      <c r="CA60" s="1060"/>
      <c r="CB60" s="1060"/>
      <c r="CC60" s="1060"/>
      <c r="CD60" s="1060"/>
      <c r="CE60" s="1060"/>
      <c r="CF60" s="1060"/>
      <c r="CG60" s="1081"/>
      <c r="CH60" s="1056"/>
      <c r="CI60" s="1057"/>
      <c r="CJ60" s="1057"/>
      <c r="CK60" s="1057"/>
      <c r="CL60" s="1058"/>
      <c r="CM60" s="1056"/>
      <c r="CN60" s="1057"/>
      <c r="CO60" s="1057"/>
      <c r="CP60" s="1057"/>
      <c r="CQ60" s="1058"/>
      <c r="CR60" s="1056"/>
      <c r="CS60" s="1057"/>
      <c r="CT60" s="1057"/>
      <c r="CU60" s="1057"/>
      <c r="CV60" s="1058"/>
      <c r="CW60" s="1056"/>
      <c r="CX60" s="1057"/>
      <c r="CY60" s="1057"/>
      <c r="CZ60" s="1057"/>
      <c r="DA60" s="1058"/>
      <c r="DB60" s="1056"/>
      <c r="DC60" s="1057"/>
      <c r="DD60" s="1057"/>
      <c r="DE60" s="1057"/>
      <c r="DF60" s="1058"/>
      <c r="DG60" s="1056"/>
      <c r="DH60" s="1057"/>
      <c r="DI60" s="1057"/>
      <c r="DJ60" s="1057"/>
      <c r="DK60" s="1058"/>
      <c r="DL60" s="1056"/>
      <c r="DM60" s="1057"/>
      <c r="DN60" s="1057"/>
      <c r="DO60" s="1057"/>
      <c r="DP60" s="1058"/>
      <c r="DQ60" s="1056"/>
      <c r="DR60" s="1057"/>
      <c r="DS60" s="1057"/>
      <c r="DT60" s="1057"/>
      <c r="DU60" s="1058"/>
      <c r="DV60" s="1059"/>
      <c r="DW60" s="1060"/>
      <c r="DX60" s="1060"/>
      <c r="DY60" s="1060"/>
      <c r="DZ60" s="1061"/>
      <c r="EA60" s="226"/>
    </row>
    <row r="61" spans="1:131" ht="26.25" customHeight="1" thickBot="1" x14ac:dyDescent="0.2">
      <c r="A61" s="234">
        <v>34</v>
      </c>
      <c r="B61" s="1097"/>
      <c r="C61" s="1098"/>
      <c r="D61" s="1098"/>
      <c r="E61" s="1098"/>
      <c r="F61" s="1098"/>
      <c r="G61" s="1098"/>
      <c r="H61" s="1098"/>
      <c r="I61" s="1098"/>
      <c r="J61" s="1098"/>
      <c r="K61" s="1098"/>
      <c r="L61" s="1098"/>
      <c r="M61" s="1098"/>
      <c r="N61" s="1098"/>
      <c r="O61" s="1098"/>
      <c r="P61" s="1099"/>
      <c r="Q61" s="1100"/>
      <c r="R61" s="1092"/>
      <c r="S61" s="1092"/>
      <c r="T61" s="1092"/>
      <c r="U61" s="1092"/>
      <c r="V61" s="1092"/>
      <c r="W61" s="1092"/>
      <c r="X61" s="1092"/>
      <c r="Y61" s="1092"/>
      <c r="Z61" s="1092"/>
      <c r="AA61" s="1092"/>
      <c r="AB61" s="1092"/>
      <c r="AC61" s="1092"/>
      <c r="AD61" s="1092"/>
      <c r="AE61" s="1101"/>
      <c r="AF61" s="1102"/>
      <c r="AG61" s="1103"/>
      <c r="AH61" s="1103"/>
      <c r="AI61" s="1103"/>
      <c r="AJ61" s="1104"/>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036"/>
      <c r="BF61" s="1036"/>
      <c r="BG61" s="1036"/>
      <c r="BH61" s="1036"/>
      <c r="BI61" s="1037"/>
      <c r="BJ61" s="228"/>
      <c r="BK61" s="228"/>
      <c r="BL61" s="228"/>
      <c r="BM61" s="228"/>
      <c r="BN61" s="228"/>
      <c r="BO61" s="237"/>
      <c r="BP61" s="237"/>
      <c r="BQ61" s="234">
        <v>55</v>
      </c>
      <c r="BR61" s="235"/>
      <c r="BS61" s="1059"/>
      <c r="BT61" s="1060"/>
      <c r="BU61" s="1060"/>
      <c r="BV61" s="1060"/>
      <c r="BW61" s="1060"/>
      <c r="BX61" s="1060"/>
      <c r="BY61" s="1060"/>
      <c r="BZ61" s="1060"/>
      <c r="CA61" s="1060"/>
      <c r="CB61" s="1060"/>
      <c r="CC61" s="1060"/>
      <c r="CD61" s="1060"/>
      <c r="CE61" s="1060"/>
      <c r="CF61" s="1060"/>
      <c r="CG61" s="1081"/>
      <c r="CH61" s="1056"/>
      <c r="CI61" s="1057"/>
      <c r="CJ61" s="1057"/>
      <c r="CK61" s="1057"/>
      <c r="CL61" s="1058"/>
      <c r="CM61" s="1056"/>
      <c r="CN61" s="1057"/>
      <c r="CO61" s="1057"/>
      <c r="CP61" s="1057"/>
      <c r="CQ61" s="1058"/>
      <c r="CR61" s="1056"/>
      <c r="CS61" s="1057"/>
      <c r="CT61" s="1057"/>
      <c r="CU61" s="1057"/>
      <c r="CV61" s="1058"/>
      <c r="CW61" s="1056"/>
      <c r="CX61" s="1057"/>
      <c r="CY61" s="1057"/>
      <c r="CZ61" s="1057"/>
      <c r="DA61" s="1058"/>
      <c r="DB61" s="1056"/>
      <c r="DC61" s="1057"/>
      <c r="DD61" s="1057"/>
      <c r="DE61" s="1057"/>
      <c r="DF61" s="1058"/>
      <c r="DG61" s="1056"/>
      <c r="DH61" s="1057"/>
      <c r="DI61" s="1057"/>
      <c r="DJ61" s="1057"/>
      <c r="DK61" s="1058"/>
      <c r="DL61" s="1056"/>
      <c r="DM61" s="1057"/>
      <c r="DN61" s="1057"/>
      <c r="DO61" s="1057"/>
      <c r="DP61" s="1058"/>
      <c r="DQ61" s="1056"/>
      <c r="DR61" s="1057"/>
      <c r="DS61" s="1057"/>
      <c r="DT61" s="1057"/>
      <c r="DU61" s="1058"/>
      <c r="DV61" s="1059"/>
      <c r="DW61" s="1060"/>
      <c r="DX61" s="1060"/>
      <c r="DY61" s="1060"/>
      <c r="DZ61" s="1061"/>
      <c r="EA61" s="226"/>
    </row>
    <row r="62" spans="1:131" ht="26.25" customHeight="1" x14ac:dyDescent="0.15">
      <c r="A62" s="234">
        <v>35</v>
      </c>
      <c r="B62" s="1097"/>
      <c r="C62" s="1098"/>
      <c r="D62" s="1098"/>
      <c r="E62" s="1098"/>
      <c r="F62" s="1098"/>
      <c r="G62" s="1098"/>
      <c r="H62" s="1098"/>
      <c r="I62" s="1098"/>
      <c r="J62" s="1098"/>
      <c r="K62" s="1098"/>
      <c r="L62" s="1098"/>
      <c r="M62" s="1098"/>
      <c r="N62" s="1098"/>
      <c r="O62" s="1098"/>
      <c r="P62" s="1099"/>
      <c r="Q62" s="1100"/>
      <c r="R62" s="1092"/>
      <c r="S62" s="1092"/>
      <c r="T62" s="1092"/>
      <c r="U62" s="1092"/>
      <c r="V62" s="1092"/>
      <c r="W62" s="1092"/>
      <c r="X62" s="1092"/>
      <c r="Y62" s="1092"/>
      <c r="Z62" s="1092"/>
      <c r="AA62" s="1092"/>
      <c r="AB62" s="1092"/>
      <c r="AC62" s="1092"/>
      <c r="AD62" s="1092"/>
      <c r="AE62" s="1101"/>
      <c r="AF62" s="1102"/>
      <c r="AG62" s="1103"/>
      <c r="AH62" s="1103"/>
      <c r="AI62" s="1103"/>
      <c r="AJ62" s="1104"/>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036"/>
      <c r="BF62" s="1036"/>
      <c r="BG62" s="1036"/>
      <c r="BH62" s="1036"/>
      <c r="BI62" s="1037"/>
      <c r="BJ62" s="1094" t="s">
        <v>415</v>
      </c>
      <c r="BK62" s="1095"/>
      <c r="BL62" s="1095"/>
      <c r="BM62" s="1095"/>
      <c r="BN62" s="1096"/>
      <c r="BO62" s="237"/>
      <c r="BP62" s="237"/>
      <c r="BQ62" s="234">
        <v>56</v>
      </c>
      <c r="BR62" s="235"/>
      <c r="BS62" s="1059"/>
      <c r="BT62" s="1060"/>
      <c r="BU62" s="1060"/>
      <c r="BV62" s="1060"/>
      <c r="BW62" s="1060"/>
      <c r="BX62" s="1060"/>
      <c r="BY62" s="1060"/>
      <c r="BZ62" s="1060"/>
      <c r="CA62" s="1060"/>
      <c r="CB62" s="1060"/>
      <c r="CC62" s="1060"/>
      <c r="CD62" s="1060"/>
      <c r="CE62" s="1060"/>
      <c r="CF62" s="1060"/>
      <c r="CG62" s="1081"/>
      <c r="CH62" s="1056"/>
      <c r="CI62" s="1057"/>
      <c r="CJ62" s="1057"/>
      <c r="CK62" s="1057"/>
      <c r="CL62" s="1058"/>
      <c r="CM62" s="1056"/>
      <c r="CN62" s="1057"/>
      <c r="CO62" s="1057"/>
      <c r="CP62" s="1057"/>
      <c r="CQ62" s="1058"/>
      <c r="CR62" s="1056"/>
      <c r="CS62" s="1057"/>
      <c r="CT62" s="1057"/>
      <c r="CU62" s="1057"/>
      <c r="CV62" s="1058"/>
      <c r="CW62" s="1056"/>
      <c r="CX62" s="1057"/>
      <c r="CY62" s="1057"/>
      <c r="CZ62" s="1057"/>
      <c r="DA62" s="1058"/>
      <c r="DB62" s="1056"/>
      <c r="DC62" s="1057"/>
      <c r="DD62" s="1057"/>
      <c r="DE62" s="1057"/>
      <c r="DF62" s="1058"/>
      <c r="DG62" s="1056"/>
      <c r="DH62" s="1057"/>
      <c r="DI62" s="1057"/>
      <c r="DJ62" s="1057"/>
      <c r="DK62" s="1058"/>
      <c r="DL62" s="1056"/>
      <c r="DM62" s="1057"/>
      <c r="DN62" s="1057"/>
      <c r="DO62" s="1057"/>
      <c r="DP62" s="1058"/>
      <c r="DQ62" s="1056"/>
      <c r="DR62" s="1057"/>
      <c r="DS62" s="1057"/>
      <c r="DT62" s="1057"/>
      <c r="DU62" s="1058"/>
      <c r="DV62" s="1059"/>
      <c r="DW62" s="1060"/>
      <c r="DX62" s="1060"/>
      <c r="DY62" s="1060"/>
      <c r="DZ62" s="1061"/>
      <c r="EA62" s="226"/>
    </row>
    <row r="63" spans="1:131" ht="26.25" customHeight="1" thickBot="1" x14ac:dyDescent="0.2">
      <c r="A63" s="236" t="s">
        <v>390</v>
      </c>
      <c r="B63" s="1001" t="s">
        <v>416</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7"/>
      <c r="AF63" s="1088">
        <v>1347</v>
      </c>
      <c r="AG63" s="1023"/>
      <c r="AH63" s="1023"/>
      <c r="AI63" s="1023"/>
      <c r="AJ63" s="1089"/>
      <c r="AK63" s="1090"/>
      <c r="AL63" s="1027"/>
      <c r="AM63" s="1027"/>
      <c r="AN63" s="1027"/>
      <c r="AO63" s="1027"/>
      <c r="AP63" s="1023">
        <v>4986</v>
      </c>
      <c r="AQ63" s="1023"/>
      <c r="AR63" s="1023"/>
      <c r="AS63" s="1023"/>
      <c r="AT63" s="1023"/>
      <c r="AU63" s="1023">
        <v>2013</v>
      </c>
      <c r="AV63" s="1023"/>
      <c r="AW63" s="1023"/>
      <c r="AX63" s="1023"/>
      <c r="AY63" s="1023"/>
      <c r="AZ63" s="1084"/>
      <c r="BA63" s="1084"/>
      <c r="BB63" s="1084"/>
      <c r="BC63" s="1084"/>
      <c r="BD63" s="1084"/>
      <c r="BE63" s="1024"/>
      <c r="BF63" s="1024"/>
      <c r="BG63" s="1024"/>
      <c r="BH63" s="1024"/>
      <c r="BI63" s="1025"/>
      <c r="BJ63" s="1085" t="s">
        <v>417</v>
      </c>
      <c r="BK63" s="1017"/>
      <c r="BL63" s="1017"/>
      <c r="BM63" s="1017"/>
      <c r="BN63" s="1086"/>
      <c r="BO63" s="237"/>
      <c r="BP63" s="237"/>
      <c r="BQ63" s="234">
        <v>57</v>
      </c>
      <c r="BR63" s="235"/>
      <c r="BS63" s="1059"/>
      <c r="BT63" s="1060"/>
      <c r="BU63" s="1060"/>
      <c r="BV63" s="1060"/>
      <c r="BW63" s="1060"/>
      <c r="BX63" s="1060"/>
      <c r="BY63" s="1060"/>
      <c r="BZ63" s="1060"/>
      <c r="CA63" s="1060"/>
      <c r="CB63" s="1060"/>
      <c r="CC63" s="1060"/>
      <c r="CD63" s="1060"/>
      <c r="CE63" s="1060"/>
      <c r="CF63" s="1060"/>
      <c r="CG63" s="1081"/>
      <c r="CH63" s="1056"/>
      <c r="CI63" s="1057"/>
      <c r="CJ63" s="1057"/>
      <c r="CK63" s="1057"/>
      <c r="CL63" s="1058"/>
      <c r="CM63" s="1056"/>
      <c r="CN63" s="1057"/>
      <c r="CO63" s="1057"/>
      <c r="CP63" s="1057"/>
      <c r="CQ63" s="1058"/>
      <c r="CR63" s="1056"/>
      <c r="CS63" s="1057"/>
      <c r="CT63" s="1057"/>
      <c r="CU63" s="1057"/>
      <c r="CV63" s="1058"/>
      <c r="CW63" s="1056"/>
      <c r="CX63" s="1057"/>
      <c r="CY63" s="1057"/>
      <c r="CZ63" s="1057"/>
      <c r="DA63" s="1058"/>
      <c r="DB63" s="1056"/>
      <c r="DC63" s="1057"/>
      <c r="DD63" s="1057"/>
      <c r="DE63" s="1057"/>
      <c r="DF63" s="1058"/>
      <c r="DG63" s="1056"/>
      <c r="DH63" s="1057"/>
      <c r="DI63" s="1057"/>
      <c r="DJ63" s="1057"/>
      <c r="DK63" s="1058"/>
      <c r="DL63" s="1056"/>
      <c r="DM63" s="1057"/>
      <c r="DN63" s="1057"/>
      <c r="DO63" s="1057"/>
      <c r="DP63" s="1058"/>
      <c r="DQ63" s="1056"/>
      <c r="DR63" s="1057"/>
      <c r="DS63" s="1057"/>
      <c r="DT63" s="1057"/>
      <c r="DU63" s="1058"/>
      <c r="DV63" s="1059"/>
      <c r="DW63" s="1060"/>
      <c r="DX63" s="1060"/>
      <c r="DY63" s="1060"/>
      <c r="DZ63" s="1061"/>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9"/>
      <c r="BT64" s="1060"/>
      <c r="BU64" s="1060"/>
      <c r="BV64" s="1060"/>
      <c r="BW64" s="1060"/>
      <c r="BX64" s="1060"/>
      <c r="BY64" s="1060"/>
      <c r="BZ64" s="1060"/>
      <c r="CA64" s="1060"/>
      <c r="CB64" s="1060"/>
      <c r="CC64" s="1060"/>
      <c r="CD64" s="1060"/>
      <c r="CE64" s="1060"/>
      <c r="CF64" s="1060"/>
      <c r="CG64" s="1081"/>
      <c r="CH64" s="1056"/>
      <c r="CI64" s="1057"/>
      <c r="CJ64" s="1057"/>
      <c r="CK64" s="1057"/>
      <c r="CL64" s="1058"/>
      <c r="CM64" s="1056"/>
      <c r="CN64" s="1057"/>
      <c r="CO64" s="1057"/>
      <c r="CP64" s="1057"/>
      <c r="CQ64" s="1058"/>
      <c r="CR64" s="1056"/>
      <c r="CS64" s="1057"/>
      <c r="CT64" s="1057"/>
      <c r="CU64" s="1057"/>
      <c r="CV64" s="1058"/>
      <c r="CW64" s="1056"/>
      <c r="CX64" s="1057"/>
      <c r="CY64" s="1057"/>
      <c r="CZ64" s="1057"/>
      <c r="DA64" s="1058"/>
      <c r="DB64" s="1056"/>
      <c r="DC64" s="1057"/>
      <c r="DD64" s="1057"/>
      <c r="DE64" s="1057"/>
      <c r="DF64" s="1058"/>
      <c r="DG64" s="1056"/>
      <c r="DH64" s="1057"/>
      <c r="DI64" s="1057"/>
      <c r="DJ64" s="1057"/>
      <c r="DK64" s="1058"/>
      <c r="DL64" s="1056"/>
      <c r="DM64" s="1057"/>
      <c r="DN64" s="1057"/>
      <c r="DO64" s="1057"/>
      <c r="DP64" s="1058"/>
      <c r="DQ64" s="1056"/>
      <c r="DR64" s="1057"/>
      <c r="DS64" s="1057"/>
      <c r="DT64" s="1057"/>
      <c r="DU64" s="1058"/>
      <c r="DV64" s="1059"/>
      <c r="DW64" s="1060"/>
      <c r="DX64" s="1060"/>
      <c r="DY64" s="1060"/>
      <c r="DZ64" s="1061"/>
      <c r="EA64" s="226"/>
    </row>
    <row r="65" spans="1:131" ht="26.25" customHeight="1" thickBot="1" x14ac:dyDescent="0.2">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9"/>
      <c r="BT65" s="1060"/>
      <c r="BU65" s="1060"/>
      <c r="BV65" s="1060"/>
      <c r="BW65" s="1060"/>
      <c r="BX65" s="1060"/>
      <c r="BY65" s="1060"/>
      <c r="BZ65" s="1060"/>
      <c r="CA65" s="1060"/>
      <c r="CB65" s="1060"/>
      <c r="CC65" s="1060"/>
      <c r="CD65" s="1060"/>
      <c r="CE65" s="1060"/>
      <c r="CF65" s="1060"/>
      <c r="CG65" s="1081"/>
      <c r="CH65" s="1056"/>
      <c r="CI65" s="1057"/>
      <c r="CJ65" s="1057"/>
      <c r="CK65" s="1057"/>
      <c r="CL65" s="1058"/>
      <c r="CM65" s="1056"/>
      <c r="CN65" s="1057"/>
      <c r="CO65" s="1057"/>
      <c r="CP65" s="1057"/>
      <c r="CQ65" s="1058"/>
      <c r="CR65" s="1056"/>
      <c r="CS65" s="1057"/>
      <c r="CT65" s="1057"/>
      <c r="CU65" s="1057"/>
      <c r="CV65" s="1058"/>
      <c r="CW65" s="1056"/>
      <c r="CX65" s="1057"/>
      <c r="CY65" s="1057"/>
      <c r="CZ65" s="1057"/>
      <c r="DA65" s="1058"/>
      <c r="DB65" s="1056"/>
      <c r="DC65" s="1057"/>
      <c r="DD65" s="1057"/>
      <c r="DE65" s="1057"/>
      <c r="DF65" s="1058"/>
      <c r="DG65" s="1056"/>
      <c r="DH65" s="1057"/>
      <c r="DI65" s="1057"/>
      <c r="DJ65" s="1057"/>
      <c r="DK65" s="1058"/>
      <c r="DL65" s="1056"/>
      <c r="DM65" s="1057"/>
      <c r="DN65" s="1057"/>
      <c r="DO65" s="1057"/>
      <c r="DP65" s="1058"/>
      <c r="DQ65" s="1056"/>
      <c r="DR65" s="1057"/>
      <c r="DS65" s="1057"/>
      <c r="DT65" s="1057"/>
      <c r="DU65" s="1058"/>
      <c r="DV65" s="1059"/>
      <c r="DW65" s="1060"/>
      <c r="DX65" s="1060"/>
      <c r="DY65" s="1060"/>
      <c r="DZ65" s="1061"/>
      <c r="EA65" s="226"/>
    </row>
    <row r="66" spans="1:131" ht="26.25" customHeight="1" x14ac:dyDescent="0.15">
      <c r="A66" s="1062" t="s">
        <v>419</v>
      </c>
      <c r="B66" s="1063"/>
      <c r="C66" s="1063"/>
      <c r="D66" s="1063"/>
      <c r="E66" s="1063"/>
      <c r="F66" s="1063"/>
      <c r="G66" s="1063"/>
      <c r="H66" s="1063"/>
      <c r="I66" s="1063"/>
      <c r="J66" s="1063"/>
      <c r="K66" s="1063"/>
      <c r="L66" s="1063"/>
      <c r="M66" s="1063"/>
      <c r="N66" s="1063"/>
      <c r="O66" s="1063"/>
      <c r="P66" s="1064"/>
      <c r="Q66" s="1068" t="s">
        <v>420</v>
      </c>
      <c r="R66" s="1069"/>
      <c r="S66" s="1069"/>
      <c r="T66" s="1069"/>
      <c r="U66" s="1070"/>
      <c r="V66" s="1068" t="s">
        <v>396</v>
      </c>
      <c r="W66" s="1069"/>
      <c r="X66" s="1069"/>
      <c r="Y66" s="1069"/>
      <c r="Z66" s="1070"/>
      <c r="AA66" s="1068" t="s">
        <v>421</v>
      </c>
      <c r="AB66" s="1069"/>
      <c r="AC66" s="1069"/>
      <c r="AD66" s="1069"/>
      <c r="AE66" s="1070"/>
      <c r="AF66" s="1074" t="s">
        <v>422</v>
      </c>
      <c r="AG66" s="1075"/>
      <c r="AH66" s="1075"/>
      <c r="AI66" s="1075"/>
      <c r="AJ66" s="1076"/>
      <c r="AK66" s="1068" t="s">
        <v>423</v>
      </c>
      <c r="AL66" s="1063"/>
      <c r="AM66" s="1063"/>
      <c r="AN66" s="1063"/>
      <c r="AO66" s="1064"/>
      <c r="AP66" s="1068" t="s">
        <v>424</v>
      </c>
      <c r="AQ66" s="1069"/>
      <c r="AR66" s="1069"/>
      <c r="AS66" s="1069"/>
      <c r="AT66" s="1070"/>
      <c r="AU66" s="1068" t="s">
        <v>425</v>
      </c>
      <c r="AV66" s="1069"/>
      <c r="AW66" s="1069"/>
      <c r="AX66" s="1069"/>
      <c r="AY66" s="1070"/>
      <c r="AZ66" s="1068" t="s">
        <v>378</v>
      </c>
      <c r="BA66" s="1069"/>
      <c r="BB66" s="1069"/>
      <c r="BC66" s="1069"/>
      <c r="BD66" s="1082"/>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5"/>
      <c r="B67" s="1066"/>
      <c r="C67" s="1066"/>
      <c r="D67" s="1066"/>
      <c r="E67" s="1066"/>
      <c r="F67" s="1066"/>
      <c r="G67" s="1066"/>
      <c r="H67" s="1066"/>
      <c r="I67" s="1066"/>
      <c r="J67" s="1066"/>
      <c r="K67" s="1066"/>
      <c r="L67" s="1066"/>
      <c r="M67" s="1066"/>
      <c r="N67" s="1066"/>
      <c r="O67" s="1066"/>
      <c r="P67" s="1067"/>
      <c r="Q67" s="1071"/>
      <c r="R67" s="1072"/>
      <c r="S67" s="1072"/>
      <c r="T67" s="1072"/>
      <c r="U67" s="1073"/>
      <c r="V67" s="1071"/>
      <c r="W67" s="1072"/>
      <c r="X67" s="1072"/>
      <c r="Y67" s="1072"/>
      <c r="Z67" s="1073"/>
      <c r="AA67" s="1071"/>
      <c r="AB67" s="1072"/>
      <c r="AC67" s="1072"/>
      <c r="AD67" s="1072"/>
      <c r="AE67" s="1073"/>
      <c r="AF67" s="1077"/>
      <c r="AG67" s="1078"/>
      <c r="AH67" s="1078"/>
      <c r="AI67" s="1078"/>
      <c r="AJ67" s="1079"/>
      <c r="AK67" s="1080"/>
      <c r="AL67" s="1066"/>
      <c r="AM67" s="1066"/>
      <c r="AN67" s="1066"/>
      <c r="AO67" s="1067"/>
      <c r="AP67" s="1071"/>
      <c r="AQ67" s="1072"/>
      <c r="AR67" s="1072"/>
      <c r="AS67" s="1072"/>
      <c r="AT67" s="1073"/>
      <c r="AU67" s="1071"/>
      <c r="AV67" s="1072"/>
      <c r="AW67" s="1072"/>
      <c r="AX67" s="1072"/>
      <c r="AY67" s="1073"/>
      <c r="AZ67" s="1071"/>
      <c r="BA67" s="1072"/>
      <c r="BB67" s="1072"/>
      <c r="BC67" s="1072"/>
      <c r="BD67" s="1083"/>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52" t="s">
        <v>596</v>
      </c>
      <c r="C68" s="1053"/>
      <c r="D68" s="1053"/>
      <c r="E68" s="1053"/>
      <c r="F68" s="1053"/>
      <c r="G68" s="1053"/>
      <c r="H68" s="1053"/>
      <c r="I68" s="1053"/>
      <c r="J68" s="1053"/>
      <c r="K68" s="1053"/>
      <c r="L68" s="1053"/>
      <c r="M68" s="1053"/>
      <c r="N68" s="1053"/>
      <c r="O68" s="1053"/>
      <c r="P68" s="1054"/>
      <c r="Q68" s="1055">
        <v>6735</v>
      </c>
      <c r="R68" s="1049"/>
      <c r="S68" s="1049"/>
      <c r="T68" s="1049"/>
      <c r="U68" s="1049"/>
      <c r="V68" s="1049">
        <v>6364</v>
      </c>
      <c r="W68" s="1049"/>
      <c r="X68" s="1049"/>
      <c r="Y68" s="1049"/>
      <c r="Z68" s="1049"/>
      <c r="AA68" s="1049">
        <v>371</v>
      </c>
      <c r="AB68" s="1049"/>
      <c r="AC68" s="1049"/>
      <c r="AD68" s="1049"/>
      <c r="AE68" s="1049"/>
      <c r="AF68" s="1049">
        <v>367</v>
      </c>
      <c r="AG68" s="1049"/>
      <c r="AH68" s="1049"/>
      <c r="AI68" s="1049"/>
      <c r="AJ68" s="1049"/>
      <c r="AK68" s="1049" t="s">
        <v>523</v>
      </c>
      <c r="AL68" s="1049"/>
      <c r="AM68" s="1049"/>
      <c r="AN68" s="1049"/>
      <c r="AO68" s="1049"/>
      <c r="AP68" s="1049">
        <v>1545</v>
      </c>
      <c r="AQ68" s="1049"/>
      <c r="AR68" s="1049"/>
      <c r="AS68" s="1049"/>
      <c r="AT68" s="1049"/>
      <c r="AU68" s="1049">
        <v>176</v>
      </c>
      <c r="AV68" s="1049"/>
      <c r="AW68" s="1049"/>
      <c r="AX68" s="1049"/>
      <c r="AY68" s="1049"/>
      <c r="AZ68" s="1050"/>
      <c r="BA68" s="1050"/>
      <c r="BB68" s="1050"/>
      <c r="BC68" s="1050"/>
      <c r="BD68" s="1051"/>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46" t="s">
        <v>597</v>
      </c>
      <c r="C69" s="1047"/>
      <c r="D69" s="1047"/>
      <c r="E69" s="1047"/>
      <c r="F69" s="1047"/>
      <c r="G69" s="1047"/>
      <c r="H69" s="1047"/>
      <c r="I69" s="1047"/>
      <c r="J69" s="1047"/>
      <c r="K69" s="1047"/>
      <c r="L69" s="1047"/>
      <c r="M69" s="1047"/>
      <c r="N69" s="1047"/>
      <c r="O69" s="1047"/>
      <c r="P69" s="1048"/>
      <c r="Q69" s="1041">
        <v>2996</v>
      </c>
      <c r="R69" s="1035"/>
      <c r="S69" s="1035"/>
      <c r="T69" s="1035"/>
      <c r="U69" s="1035"/>
      <c r="V69" s="1035">
        <v>2815</v>
      </c>
      <c r="W69" s="1035"/>
      <c r="X69" s="1035"/>
      <c r="Y69" s="1035"/>
      <c r="Z69" s="1035"/>
      <c r="AA69" s="1035">
        <v>181</v>
      </c>
      <c r="AB69" s="1035"/>
      <c r="AC69" s="1035"/>
      <c r="AD69" s="1035"/>
      <c r="AE69" s="1035"/>
      <c r="AF69" s="1035">
        <v>181</v>
      </c>
      <c r="AG69" s="1035"/>
      <c r="AH69" s="1035"/>
      <c r="AI69" s="1035"/>
      <c r="AJ69" s="1035"/>
      <c r="AK69" s="1035" t="s">
        <v>523</v>
      </c>
      <c r="AL69" s="1035"/>
      <c r="AM69" s="1035"/>
      <c r="AN69" s="1035"/>
      <c r="AO69" s="1035"/>
      <c r="AP69" s="1035">
        <v>1092</v>
      </c>
      <c r="AQ69" s="1035"/>
      <c r="AR69" s="1035"/>
      <c r="AS69" s="1035"/>
      <c r="AT69" s="1035"/>
      <c r="AU69" s="1035">
        <v>47</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46" t="s">
        <v>598</v>
      </c>
      <c r="C70" s="1047"/>
      <c r="D70" s="1047"/>
      <c r="E70" s="1047"/>
      <c r="F70" s="1047"/>
      <c r="G70" s="1047"/>
      <c r="H70" s="1047"/>
      <c r="I70" s="1047"/>
      <c r="J70" s="1047"/>
      <c r="K70" s="1047"/>
      <c r="L70" s="1047"/>
      <c r="M70" s="1047"/>
      <c r="N70" s="1047"/>
      <c r="O70" s="1047"/>
      <c r="P70" s="1048"/>
      <c r="Q70" s="1041">
        <v>1457</v>
      </c>
      <c r="R70" s="1035"/>
      <c r="S70" s="1035"/>
      <c r="T70" s="1035"/>
      <c r="U70" s="1035"/>
      <c r="V70" s="1035">
        <v>1425</v>
      </c>
      <c r="W70" s="1035"/>
      <c r="X70" s="1035"/>
      <c r="Y70" s="1035"/>
      <c r="Z70" s="1035"/>
      <c r="AA70" s="1035">
        <v>32</v>
      </c>
      <c r="AB70" s="1035"/>
      <c r="AC70" s="1035"/>
      <c r="AD70" s="1035"/>
      <c r="AE70" s="1035"/>
      <c r="AF70" s="1035">
        <v>508</v>
      </c>
      <c r="AG70" s="1035"/>
      <c r="AH70" s="1035"/>
      <c r="AI70" s="1035"/>
      <c r="AJ70" s="1035"/>
      <c r="AK70" s="1035" t="s">
        <v>523</v>
      </c>
      <c r="AL70" s="1035"/>
      <c r="AM70" s="1035"/>
      <c r="AN70" s="1035"/>
      <c r="AO70" s="1035"/>
      <c r="AP70" s="1035">
        <v>3086</v>
      </c>
      <c r="AQ70" s="1035"/>
      <c r="AR70" s="1035"/>
      <c r="AS70" s="1035"/>
      <c r="AT70" s="1035"/>
      <c r="AU70" s="1035" t="s">
        <v>523</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c r="C71" s="1039"/>
      <c r="D71" s="1039"/>
      <c r="E71" s="1039"/>
      <c r="F71" s="1039"/>
      <c r="G71" s="1039"/>
      <c r="H71" s="1039"/>
      <c r="I71" s="1039"/>
      <c r="J71" s="1039"/>
      <c r="K71" s="1039"/>
      <c r="L71" s="1039"/>
      <c r="M71" s="1039"/>
      <c r="N71" s="1039"/>
      <c r="O71" s="1039"/>
      <c r="P71" s="1040"/>
      <c r="Q71" s="1041"/>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390</v>
      </c>
      <c r="B88" s="1001" t="s">
        <v>426</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1056</v>
      </c>
      <c r="AG88" s="1023"/>
      <c r="AH88" s="1023"/>
      <c r="AI88" s="1023"/>
      <c r="AJ88" s="1023"/>
      <c r="AK88" s="1027"/>
      <c r="AL88" s="1027"/>
      <c r="AM88" s="1027"/>
      <c r="AN88" s="1027"/>
      <c r="AO88" s="1027"/>
      <c r="AP88" s="1023">
        <v>5723</v>
      </c>
      <c r="AQ88" s="1023"/>
      <c r="AR88" s="1023"/>
      <c r="AS88" s="1023"/>
      <c r="AT88" s="1023"/>
      <c r="AU88" s="1023">
        <v>223</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1001" t="s">
        <v>427</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428</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429</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432</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433</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434</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435</v>
      </c>
      <c r="AB109" s="960"/>
      <c r="AC109" s="960"/>
      <c r="AD109" s="960"/>
      <c r="AE109" s="961"/>
      <c r="AF109" s="962" t="s">
        <v>436</v>
      </c>
      <c r="AG109" s="960"/>
      <c r="AH109" s="960"/>
      <c r="AI109" s="960"/>
      <c r="AJ109" s="961"/>
      <c r="AK109" s="962" t="s">
        <v>305</v>
      </c>
      <c r="AL109" s="960"/>
      <c r="AM109" s="960"/>
      <c r="AN109" s="960"/>
      <c r="AO109" s="961"/>
      <c r="AP109" s="962" t="s">
        <v>437</v>
      </c>
      <c r="AQ109" s="960"/>
      <c r="AR109" s="960"/>
      <c r="AS109" s="960"/>
      <c r="AT109" s="993"/>
      <c r="AU109" s="959" t="s">
        <v>434</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435</v>
      </c>
      <c r="BR109" s="960"/>
      <c r="BS109" s="960"/>
      <c r="BT109" s="960"/>
      <c r="BU109" s="961"/>
      <c r="BV109" s="962" t="s">
        <v>436</v>
      </c>
      <c r="BW109" s="960"/>
      <c r="BX109" s="960"/>
      <c r="BY109" s="960"/>
      <c r="BZ109" s="961"/>
      <c r="CA109" s="962" t="s">
        <v>305</v>
      </c>
      <c r="CB109" s="960"/>
      <c r="CC109" s="960"/>
      <c r="CD109" s="960"/>
      <c r="CE109" s="961"/>
      <c r="CF109" s="1000" t="s">
        <v>437</v>
      </c>
      <c r="CG109" s="1000"/>
      <c r="CH109" s="1000"/>
      <c r="CI109" s="1000"/>
      <c r="CJ109" s="1000"/>
      <c r="CK109" s="962" t="s">
        <v>438</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435</v>
      </c>
      <c r="DH109" s="960"/>
      <c r="DI109" s="960"/>
      <c r="DJ109" s="960"/>
      <c r="DK109" s="961"/>
      <c r="DL109" s="962" t="s">
        <v>436</v>
      </c>
      <c r="DM109" s="960"/>
      <c r="DN109" s="960"/>
      <c r="DO109" s="960"/>
      <c r="DP109" s="961"/>
      <c r="DQ109" s="962" t="s">
        <v>305</v>
      </c>
      <c r="DR109" s="960"/>
      <c r="DS109" s="960"/>
      <c r="DT109" s="960"/>
      <c r="DU109" s="961"/>
      <c r="DV109" s="962" t="s">
        <v>437</v>
      </c>
      <c r="DW109" s="960"/>
      <c r="DX109" s="960"/>
      <c r="DY109" s="960"/>
      <c r="DZ109" s="993"/>
    </row>
    <row r="110" spans="1:131" s="226" customFormat="1" ht="26.25" customHeight="1" x14ac:dyDescent="0.15">
      <c r="A110" s="871" t="s">
        <v>439</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801951</v>
      </c>
      <c r="AB110" s="953"/>
      <c r="AC110" s="953"/>
      <c r="AD110" s="953"/>
      <c r="AE110" s="954"/>
      <c r="AF110" s="955">
        <v>797383</v>
      </c>
      <c r="AG110" s="953"/>
      <c r="AH110" s="953"/>
      <c r="AI110" s="953"/>
      <c r="AJ110" s="954"/>
      <c r="AK110" s="955">
        <v>917108</v>
      </c>
      <c r="AL110" s="953"/>
      <c r="AM110" s="953"/>
      <c r="AN110" s="953"/>
      <c r="AO110" s="954"/>
      <c r="AP110" s="956">
        <v>13.2</v>
      </c>
      <c r="AQ110" s="957"/>
      <c r="AR110" s="957"/>
      <c r="AS110" s="957"/>
      <c r="AT110" s="958"/>
      <c r="AU110" s="994" t="s">
        <v>72</v>
      </c>
      <c r="AV110" s="995"/>
      <c r="AW110" s="995"/>
      <c r="AX110" s="995"/>
      <c r="AY110" s="995"/>
      <c r="AZ110" s="924" t="s">
        <v>440</v>
      </c>
      <c r="BA110" s="872"/>
      <c r="BB110" s="872"/>
      <c r="BC110" s="872"/>
      <c r="BD110" s="872"/>
      <c r="BE110" s="872"/>
      <c r="BF110" s="872"/>
      <c r="BG110" s="872"/>
      <c r="BH110" s="872"/>
      <c r="BI110" s="872"/>
      <c r="BJ110" s="872"/>
      <c r="BK110" s="872"/>
      <c r="BL110" s="872"/>
      <c r="BM110" s="872"/>
      <c r="BN110" s="872"/>
      <c r="BO110" s="872"/>
      <c r="BP110" s="873"/>
      <c r="BQ110" s="925">
        <v>10065943</v>
      </c>
      <c r="BR110" s="906"/>
      <c r="BS110" s="906"/>
      <c r="BT110" s="906"/>
      <c r="BU110" s="906"/>
      <c r="BV110" s="906">
        <v>12272187</v>
      </c>
      <c r="BW110" s="906"/>
      <c r="BX110" s="906"/>
      <c r="BY110" s="906"/>
      <c r="BZ110" s="906"/>
      <c r="CA110" s="906">
        <v>13360925</v>
      </c>
      <c r="CB110" s="906"/>
      <c r="CC110" s="906"/>
      <c r="CD110" s="906"/>
      <c r="CE110" s="906"/>
      <c r="CF110" s="930">
        <v>192.3</v>
      </c>
      <c r="CG110" s="931"/>
      <c r="CH110" s="931"/>
      <c r="CI110" s="931"/>
      <c r="CJ110" s="931"/>
      <c r="CK110" s="990" t="s">
        <v>441</v>
      </c>
      <c r="CL110" s="883"/>
      <c r="CM110" s="924" t="s">
        <v>442</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443</v>
      </c>
      <c r="DH110" s="906"/>
      <c r="DI110" s="906"/>
      <c r="DJ110" s="906"/>
      <c r="DK110" s="906"/>
      <c r="DL110" s="906" t="s">
        <v>443</v>
      </c>
      <c r="DM110" s="906"/>
      <c r="DN110" s="906"/>
      <c r="DO110" s="906"/>
      <c r="DP110" s="906"/>
      <c r="DQ110" s="906" t="s">
        <v>444</v>
      </c>
      <c r="DR110" s="906"/>
      <c r="DS110" s="906"/>
      <c r="DT110" s="906"/>
      <c r="DU110" s="906"/>
      <c r="DV110" s="907" t="s">
        <v>445</v>
      </c>
      <c r="DW110" s="907"/>
      <c r="DX110" s="907"/>
      <c r="DY110" s="907"/>
      <c r="DZ110" s="908"/>
    </row>
    <row r="111" spans="1:131" s="226" customFormat="1" ht="26.25" customHeight="1" x14ac:dyDescent="0.15">
      <c r="A111" s="838" t="s">
        <v>446</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447</v>
      </c>
      <c r="AB111" s="983"/>
      <c r="AC111" s="983"/>
      <c r="AD111" s="983"/>
      <c r="AE111" s="984"/>
      <c r="AF111" s="985" t="s">
        <v>443</v>
      </c>
      <c r="AG111" s="983"/>
      <c r="AH111" s="983"/>
      <c r="AI111" s="983"/>
      <c r="AJ111" s="984"/>
      <c r="AK111" s="985" t="s">
        <v>443</v>
      </c>
      <c r="AL111" s="983"/>
      <c r="AM111" s="983"/>
      <c r="AN111" s="983"/>
      <c r="AO111" s="984"/>
      <c r="AP111" s="986" t="s">
        <v>443</v>
      </c>
      <c r="AQ111" s="987"/>
      <c r="AR111" s="987"/>
      <c r="AS111" s="987"/>
      <c r="AT111" s="988"/>
      <c r="AU111" s="996"/>
      <c r="AV111" s="997"/>
      <c r="AW111" s="997"/>
      <c r="AX111" s="997"/>
      <c r="AY111" s="997"/>
      <c r="AZ111" s="879" t="s">
        <v>448</v>
      </c>
      <c r="BA111" s="816"/>
      <c r="BB111" s="816"/>
      <c r="BC111" s="816"/>
      <c r="BD111" s="816"/>
      <c r="BE111" s="816"/>
      <c r="BF111" s="816"/>
      <c r="BG111" s="816"/>
      <c r="BH111" s="816"/>
      <c r="BI111" s="816"/>
      <c r="BJ111" s="816"/>
      <c r="BK111" s="816"/>
      <c r="BL111" s="816"/>
      <c r="BM111" s="816"/>
      <c r="BN111" s="816"/>
      <c r="BO111" s="816"/>
      <c r="BP111" s="817"/>
      <c r="BQ111" s="880">
        <v>440789</v>
      </c>
      <c r="BR111" s="881"/>
      <c r="BS111" s="881"/>
      <c r="BT111" s="881"/>
      <c r="BU111" s="881"/>
      <c r="BV111" s="881">
        <v>492772</v>
      </c>
      <c r="BW111" s="881"/>
      <c r="BX111" s="881"/>
      <c r="BY111" s="881"/>
      <c r="BZ111" s="881"/>
      <c r="CA111" s="881">
        <v>482614</v>
      </c>
      <c r="CB111" s="881"/>
      <c r="CC111" s="881"/>
      <c r="CD111" s="881"/>
      <c r="CE111" s="881"/>
      <c r="CF111" s="939">
        <v>6.9</v>
      </c>
      <c r="CG111" s="940"/>
      <c r="CH111" s="940"/>
      <c r="CI111" s="940"/>
      <c r="CJ111" s="940"/>
      <c r="CK111" s="991"/>
      <c r="CL111" s="885"/>
      <c r="CM111" s="879" t="s">
        <v>449</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178</v>
      </c>
      <c r="DH111" s="881"/>
      <c r="DI111" s="881"/>
      <c r="DJ111" s="881"/>
      <c r="DK111" s="881"/>
      <c r="DL111" s="881" t="s">
        <v>443</v>
      </c>
      <c r="DM111" s="881"/>
      <c r="DN111" s="881"/>
      <c r="DO111" s="881"/>
      <c r="DP111" s="881"/>
      <c r="DQ111" s="881" t="s">
        <v>443</v>
      </c>
      <c r="DR111" s="881"/>
      <c r="DS111" s="881"/>
      <c r="DT111" s="881"/>
      <c r="DU111" s="881"/>
      <c r="DV111" s="858" t="s">
        <v>443</v>
      </c>
      <c r="DW111" s="858"/>
      <c r="DX111" s="858"/>
      <c r="DY111" s="858"/>
      <c r="DZ111" s="859"/>
    </row>
    <row r="112" spans="1:131" s="226" customFormat="1" ht="26.25" customHeight="1" x14ac:dyDescent="0.15">
      <c r="A112" s="976" t="s">
        <v>450</v>
      </c>
      <c r="B112" s="977"/>
      <c r="C112" s="816" t="s">
        <v>451</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447</v>
      </c>
      <c r="AB112" s="844"/>
      <c r="AC112" s="844"/>
      <c r="AD112" s="844"/>
      <c r="AE112" s="845"/>
      <c r="AF112" s="846" t="s">
        <v>443</v>
      </c>
      <c r="AG112" s="844"/>
      <c r="AH112" s="844"/>
      <c r="AI112" s="844"/>
      <c r="AJ112" s="845"/>
      <c r="AK112" s="846" t="s">
        <v>443</v>
      </c>
      <c r="AL112" s="844"/>
      <c r="AM112" s="844"/>
      <c r="AN112" s="844"/>
      <c r="AO112" s="845"/>
      <c r="AP112" s="888" t="s">
        <v>443</v>
      </c>
      <c r="AQ112" s="889"/>
      <c r="AR112" s="889"/>
      <c r="AS112" s="889"/>
      <c r="AT112" s="890"/>
      <c r="AU112" s="996"/>
      <c r="AV112" s="997"/>
      <c r="AW112" s="997"/>
      <c r="AX112" s="997"/>
      <c r="AY112" s="997"/>
      <c r="AZ112" s="879" t="s">
        <v>452</v>
      </c>
      <c r="BA112" s="816"/>
      <c r="BB112" s="816"/>
      <c r="BC112" s="816"/>
      <c r="BD112" s="816"/>
      <c r="BE112" s="816"/>
      <c r="BF112" s="816"/>
      <c r="BG112" s="816"/>
      <c r="BH112" s="816"/>
      <c r="BI112" s="816"/>
      <c r="BJ112" s="816"/>
      <c r="BK112" s="816"/>
      <c r="BL112" s="816"/>
      <c r="BM112" s="816"/>
      <c r="BN112" s="816"/>
      <c r="BO112" s="816"/>
      <c r="BP112" s="817"/>
      <c r="BQ112" s="880">
        <v>1804009</v>
      </c>
      <c r="BR112" s="881"/>
      <c r="BS112" s="881"/>
      <c r="BT112" s="881"/>
      <c r="BU112" s="881"/>
      <c r="BV112" s="881">
        <v>2028614</v>
      </c>
      <c r="BW112" s="881"/>
      <c r="BX112" s="881"/>
      <c r="BY112" s="881"/>
      <c r="BZ112" s="881"/>
      <c r="CA112" s="881">
        <v>2013297</v>
      </c>
      <c r="CB112" s="881"/>
      <c r="CC112" s="881"/>
      <c r="CD112" s="881"/>
      <c r="CE112" s="881"/>
      <c r="CF112" s="939">
        <v>29</v>
      </c>
      <c r="CG112" s="940"/>
      <c r="CH112" s="940"/>
      <c r="CI112" s="940"/>
      <c r="CJ112" s="940"/>
      <c r="CK112" s="991"/>
      <c r="CL112" s="885"/>
      <c r="CM112" s="879" t="s">
        <v>453</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v>47900</v>
      </c>
      <c r="DH112" s="881"/>
      <c r="DI112" s="881"/>
      <c r="DJ112" s="881"/>
      <c r="DK112" s="881"/>
      <c r="DL112" s="881">
        <v>37028</v>
      </c>
      <c r="DM112" s="881"/>
      <c r="DN112" s="881"/>
      <c r="DO112" s="881"/>
      <c r="DP112" s="881"/>
      <c r="DQ112" s="881">
        <v>27178</v>
      </c>
      <c r="DR112" s="881"/>
      <c r="DS112" s="881"/>
      <c r="DT112" s="881"/>
      <c r="DU112" s="881"/>
      <c r="DV112" s="858">
        <v>0.4</v>
      </c>
      <c r="DW112" s="858"/>
      <c r="DX112" s="858"/>
      <c r="DY112" s="858"/>
      <c r="DZ112" s="859"/>
    </row>
    <row r="113" spans="1:130" s="226" customFormat="1" ht="26.25" customHeight="1" x14ac:dyDescent="0.15">
      <c r="A113" s="978"/>
      <c r="B113" s="979"/>
      <c r="C113" s="816" t="s">
        <v>454</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218865</v>
      </c>
      <c r="AB113" s="983"/>
      <c r="AC113" s="983"/>
      <c r="AD113" s="983"/>
      <c r="AE113" s="984"/>
      <c r="AF113" s="985">
        <v>247338</v>
      </c>
      <c r="AG113" s="983"/>
      <c r="AH113" s="983"/>
      <c r="AI113" s="983"/>
      <c r="AJ113" s="984"/>
      <c r="AK113" s="985">
        <v>224396</v>
      </c>
      <c r="AL113" s="983"/>
      <c r="AM113" s="983"/>
      <c r="AN113" s="983"/>
      <c r="AO113" s="984"/>
      <c r="AP113" s="986">
        <v>3.2</v>
      </c>
      <c r="AQ113" s="987"/>
      <c r="AR113" s="987"/>
      <c r="AS113" s="987"/>
      <c r="AT113" s="988"/>
      <c r="AU113" s="996"/>
      <c r="AV113" s="997"/>
      <c r="AW113" s="997"/>
      <c r="AX113" s="997"/>
      <c r="AY113" s="997"/>
      <c r="AZ113" s="879" t="s">
        <v>455</v>
      </c>
      <c r="BA113" s="816"/>
      <c r="BB113" s="816"/>
      <c r="BC113" s="816"/>
      <c r="BD113" s="816"/>
      <c r="BE113" s="816"/>
      <c r="BF113" s="816"/>
      <c r="BG113" s="816"/>
      <c r="BH113" s="816"/>
      <c r="BI113" s="816"/>
      <c r="BJ113" s="816"/>
      <c r="BK113" s="816"/>
      <c r="BL113" s="816"/>
      <c r="BM113" s="816"/>
      <c r="BN113" s="816"/>
      <c r="BO113" s="816"/>
      <c r="BP113" s="817"/>
      <c r="BQ113" s="880">
        <v>157920</v>
      </c>
      <c r="BR113" s="881"/>
      <c r="BS113" s="881"/>
      <c r="BT113" s="881"/>
      <c r="BU113" s="881"/>
      <c r="BV113" s="881">
        <v>145584</v>
      </c>
      <c r="BW113" s="881"/>
      <c r="BX113" s="881"/>
      <c r="BY113" s="881"/>
      <c r="BZ113" s="881"/>
      <c r="CA113" s="881">
        <v>222573</v>
      </c>
      <c r="CB113" s="881"/>
      <c r="CC113" s="881"/>
      <c r="CD113" s="881"/>
      <c r="CE113" s="881"/>
      <c r="CF113" s="939">
        <v>3.2</v>
      </c>
      <c r="CG113" s="940"/>
      <c r="CH113" s="940"/>
      <c r="CI113" s="940"/>
      <c r="CJ113" s="940"/>
      <c r="CK113" s="991"/>
      <c r="CL113" s="885"/>
      <c r="CM113" s="879" t="s">
        <v>456</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178</v>
      </c>
      <c r="DH113" s="844"/>
      <c r="DI113" s="844"/>
      <c r="DJ113" s="844"/>
      <c r="DK113" s="845"/>
      <c r="DL113" s="846" t="s">
        <v>443</v>
      </c>
      <c r="DM113" s="844"/>
      <c r="DN113" s="844"/>
      <c r="DO113" s="844"/>
      <c r="DP113" s="845"/>
      <c r="DQ113" s="846" t="s">
        <v>447</v>
      </c>
      <c r="DR113" s="844"/>
      <c r="DS113" s="844"/>
      <c r="DT113" s="844"/>
      <c r="DU113" s="845"/>
      <c r="DV113" s="888" t="s">
        <v>443</v>
      </c>
      <c r="DW113" s="889"/>
      <c r="DX113" s="889"/>
      <c r="DY113" s="889"/>
      <c r="DZ113" s="890"/>
    </row>
    <row r="114" spans="1:130" s="226" customFormat="1" ht="26.25" customHeight="1" x14ac:dyDescent="0.15">
      <c r="A114" s="978"/>
      <c r="B114" s="979"/>
      <c r="C114" s="816" t="s">
        <v>457</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8817</v>
      </c>
      <c r="AB114" s="844"/>
      <c r="AC114" s="844"/>
      <c r="AD114" s="844"/>
      <c r="AE114" s="845"/>
      <c r="AF114" s="846">
        <v>12039</v>
      </c>
      <c r="AG114" s="844"/>
      <c r="AH114" s="844"/>
      <c r="AI114" s="844"/>
      <c r="AJ114" s="845"/>
      <c r="AK114" s="846">
        <v>10669</v>
      </c>
      <c r="AL114" s="844"/>
      <c r="AM114" s="844"/>
      <c r="AN114" s="844"/>
      <c r="AO114" s="845"/>
      <c r="AP114" s="888">
        <v>0.2</v>
      </c>
      <c r="AQ114" s="889"/>
      <c r="AR114" s="889"/>
      <c r="AS114" s="889"/>
      <c r="AT114" s="890"/>
      <c r="AU114" s="996"/>
      <c r="AV114" s="997"/>
      <c r="AW114" s="997"/>
      <c r="AX114" s="997"/>
      <c r="AY114" s="997"/>
      <c r="AZ114" s="879" t="s">
        <v>458</v>
      </c>
      <c r="BA114" s="816"/>
      <c r="BB114" s="816"/>
      <c r="BC114" s="816"/>
      <c r="BD114" s="816"/>
      <c r="BE114" s="816"/>
      <c r="BF114" s="816"/>
      <c r="BG114" s="816"/>
      <c r="BH114" s="816"/>
      <c r="BI114" s="816"/>
      <c r="BJ114" s="816"/>
      <c r="BK114" s="816"/>
      <c r="BL114" s="816"/>
      <c r="BM114" s="816"/>
      <c r="BN114" s="816"/>
      <c r="BO114" s="816"/>
      <c r="BP114" s="817"/>
      <c r="BQ114" s="880">
        <v>933513</v>
      </c>
      <c r="BR114" s="881"/>
      <c r="BS114" s="881"/>
      <c r="BT114" s="881"/>
      <c r="BU114" s="881"/>
      <c r="BV114" s="881">
        <v>857863</v>
      </c>
      <c r="BW114" s="881"/>
      <c r="BX114" s="881"/>
      <c r="BY114" s="881"/>
      <c r="BZ114" s="881"/>
      <c r="CA114" s="881">
        <v>747571</v>
      </c>
      <c r="CB114" s="881"/>
      <c r="CC114" s="881"/>
      <c r="CD114" s="881"/>
      <c r="CE114" s="881"/>
      <c r="CF114" s="939">
        <v>10.8</v>
      </c>
      <c r="CG114" s="940"/>
      <c r="CH114" s="940"/>
      <c r="CI114" s="940"/>
      <c r="CJ114" s="940"/>
      <c r="CK114" s="991"/>
      <c r="CL114" s="885"/>
      <c r="CM114" s="879" t="s">
        <v>459</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443</v>
      </c>
      <c r="DH114" s="844"/>
      <c r="DI114" s="844"/>
      <c r="DJ114" s="844"/>
      <c r="DK114" s="845"/>
      <c r="DL114" s="846" t="s">
        <v>443</v>
      </c>
      <c r="DM114" s="844"/>
      <c r="DN114" s="844"/>
      <c r="DO114" s="844"/>
      <c r="DP114" s="845"/>
      <c r="DQ114" s="846" t="s">
        <v>447</v>
      </c>
      <c r="DR114" s="844"/>
      <c r="DS114" s="844"/>
      <c r="DT114" s="844"/>
      <c r="DU114" s="845"/>
      <c r="DV114" s="888" t="s">
        <v>460</v>
      </c>
      <c r="DW114" s="889"/>
      <c r="DX114" s="889"/>
      <c r="DY114" s="889"/>
      <c r="DZ114" s="890"/>
    </row>
    <row r="115" spans="1:130" s="226" customFormat="1" ht="26.25" customHeight="1" x14ac:dyDescent="0.15">
      <c r="A115" s="978"/>
      <c r="B115" s="979"/>
      <c r="C115" s="816" t="s">
        <v>461</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73434</v>
      </c>
      <c r="AB115" s="983"/>
      <c r="AC115" s="983"/>
      <c r="AD115" s="983"/>
      <c r="AE115" s="984"/>
      <c r="AF115" s="985">
        <v>91714</v>
      </c>
      <c r="AG115" s="983"/>
      <c r="AH115" s="983"/>
      <c r="AI115" s="983"/>
      <c r="AJ115" s="984"/>
      <c r="AK115" s="985">
        <v>121470</v>
      </c>
      <c r="AL115" s="983"/>
      <c r="AM115" s="983"/>
      <c r="AN115" s="983"/>
      <c r="AO115" s="984"/>
      <c r="AP115" s="986">
        <v>1.7</v>
      </c>
      <c r="AQ115" s="987"/>
      <c r="AR115" s="987"/>
      <c r="AS115" s="987"/>
      <c r="AT115" s="988"/>
      <c r="AU115" s="996"/>
      <c r="AV115" s="997"/>
      <c r="AW115" s="997"/>
      <c r="AX115" s="997"/>
      <c r="AY115" s="997"/>
      <c r="AZ115" s="879" t="s">
        <v>462</v>
      </c>
      <c r="BA115" s="816"/>
      <c r="BB115" s="816"/>
      <c r="BC115" s="816"/>
      <c r="BD115" s="816"/>
      <c r="BE115" s="816"/>
      <c r="BF115" s="816"/>
      <c r="BG115" s="816"/>
      <c r="BH115" s="816"/>
      <c r="BI115" s="816"/>
      <c r="BJ115" s="816"/>
      <c r="BK115" s="816"/>
      <c r="BL115" s="816"/>
      <c r="BM115" s="816"/>
      <c r="BN115" s="816"/>
      <c r="BO115" s="816"/>
      <c r="BP115" s="817"/>
      <c r="BQ115" s="880" t="s">
        <v>443</v>
      </c>
      <c r="BR115" s="881"/>
      <c r="BS115" s="881"/>
      <c r="BT115" s="881"/>
      <c r="BU115" s="881"/>
      <c r="BV115" s="881" t="s">
        <v>447</v>
      </c>
      <c r="BW115" s="881"/>
      <c r="BX115" s="881"/>
      <c r="BY115" s="881"/>
      <c r="BZ115" s="881"/>
      <c r="CA115" s="881" t="s">
        <v>443</v>
      </c>
      <c r="CB115" s="881"/>
      <c r="CC115" s="881"/>
      <c r="CD115" s="881"/>
      <c r="CE115" s="881"/>
      <c r="CF115" s="939" t="s">
        <v>463</v>
      </c>
      <c r="CG115" s="940"/>
      <c r="CH115" s="940"/>
      <c r="CI115" s="940"/>
      <c r="CJ115" s="940"/>
      <c r="CK115" s="991"/>
      <c r="CL115" s="885"/>
      <c r="CM115" s="879" t="s">
        <v>464</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443</v>
      </c>
      <c r="DH115" s="844"/>
      <c r="DI115" s="844"/>
      <c r="DJ115" s="844"/>
      <c r="DK115" s="845"/>
      <c r="DL115" s="846" t="s">
        <v>463</v>
      </c>
      <c r="DM115" s="844"/>
      <c r="DN115" s="844"/>
      <c r="DO115" s="844"/>
      <c r="DP115" s="845"/>
      <c r="DQ115" s="846" t="s">
        <v>443</v>
      </c>
      <c r="DR115" s="844"/>
      <c r="DS115" s="844"/>
      <c r="DT115" s="844"/>
      <c r="DU115" s="845"/>
      <c r="DV115" s="888" t="s">
        <v>465</v>
      </c>
      <c r="DW115" s="889"/>
      <c r="DX115" s="889"/>
      <c r="DY115" s="889"/>
      <c r="DZ115" s="890"/>
    </row>
    <row r="116" spans="1:130" s="226" customFormat="1" ht="26.25" customHeight="1" x14ac:dyDescent="0.15">
      <c r="A116" s="980"/>
      <c r="B116" s="981"/>
      <c r="C116" s="903" t="s">
        <v>466</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463</v>
      </c>
      <c r="AB116" s="844"/>
      <c r="AC116" s="844"/>
      <c r="AD116" s="844"/>
      <c r="AE116" s="845"/>
      <c r="AF116" s="846" t="s">
        <v>443</v>
      </c>
      <c r="AG116" s="844"/>
      <c r="AH116" s="844"/>
      <c r="AI116" s="844"/>
      <c r="AJ116" s="845"/>
      <c r="AK116" s="846" t="s">
        <v>443</v>
      </c>
      <c r="AL116" s="844"/>
      <c r="AM116" s="844"/>
      <c r="AN116" s="844"/>
      <c r="AO116" s="845"/>
      <c r="AP116" s="888" t="s">
        <v>178</v>
      </c>
      <c r="AQ116" s="889"/>
      <c r="AR116" s="889"/>
      <c r="AS116" s="889"/>
      <c r="AT116" s="890"/>
      <c r="AU116" s="996"/>
      <c r="AV116" s="997"/>
      <c r="AW116" s="997"/>
      <c r="AX116" s="997"/>
      <c r="AY116" s="997"/>
      <c r="AZ116" s="973" t="s">
        <v>467</v>
      </c>
      <c r="BA116" s="974"/>
      <c r="BB116" s="974"/>
      <c r="BC116" s="974"/>
      <c r="BD116" s="974"/>
      <c r="BE116" s="974"/>
      <c r="BF116" s="974"/>
      <c r="BG116" s="974"/>
      <c r="BH116" s="974"/>
      <c r="BI116" s="974"/>
      <c r="BJ116" s="974"/>
      <c r="BK116" s="974"/>
      <c r="BL116" s="974"/>
      <c r="BM116" s="974"/>
      <c r="BN116" s="974"/>
      <c r="BO116" s="974"/>
      <c r="BP116" s="975"/>
      <c r="BQ116" s="880" t="s">
        <v>447</v>
      </c>
      <c r="BR116" s="881"/>
      <c r="BS116" s="881"/>
      <c r="BT116" s="881"/>
      <c r="BU116" s="881"/>
      <c r="BV116" s="881" t="s">
        <v>443</v>
      </c>
      <c r="BW116" s="881"/>
      <c r="BX116" s="881"/>
      <c r="BY116" s="881"/>
      <c r="BZ116" s="881"/>
      <c r="CA116" s="881" t="s">
        <v>447</v>
      </c>
      <c r="CB116" s="881"/>
      <c r="CC116" s="881"/>
      <c r="CD116" s="881"/>
      <c r="CE116" s="881"/>
      <c r="CF116" s="939" t="s">
        <v>443</v>
      </c>
      <c r="CG116" s="940"/>
      <c r="CH116" s="940"/>
      <c r="CI116" s="940"/>
      <c r="CJ116" s="940"/>
      <c r="CK116" s="991"/>
      <c r="CL116" s="885"/>
      <c r="CM116" s="879" t="s">
        <v>468</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v>131524</v>
      </c>
      <c r="DH116" s="844"/>
      <c r="DI116" s="844"/>
      <c r="DJ116" s="844"/>
      <c r="DK116" s="845"/>
      <c r="DL116" s="846">
        <v>117552</v>
      </c>
      <c r="DM116" s="844"/>
      <c r="DN116" s="844"/>
      <c r="DO116" s="844"/>
      <c r="DP116" s="845"/>
      <c r="DQ116" s="846">
        <v>103761</v>
      </c>
      <c r="DR116" s="844"/>
      <c r="DS116" s="844"/>
      <c r="DT116" s="844"/>
      <c r="DU116" s="845"/>
      <c r="DV116" s="888">
        <v>1.5</v>
      </c>
      <c r="DW116" s="889"/>
      <c r="DX116" s="889"/>
      <c r="DY116" s="889"/>
      <c r="DZ116" s="890"/>
    </row>
    <row r="117" spans="1:130" s="226" customFormat="1" ht="26.25" customHeight="1" x14ac:dyDescent="0.15">
      <c r="A117" s="959" t="s">
        <v>187</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469</v>
      </c>
      <c r="Z117" s="961"/>
      <c r="AA117" s="966">
        <v>1103067</v>
      </c>
      <c r="AB117" s="967"/>
      <c r="AC117" s="967"/>
      <c r="AD117" s="967"/>
      <c r="AE117" s="968"/>
      <c r="AF117" s="969">
        <v>1148474</v>
      </c>
      <c r="AG117" s="967"/>
      <c r="AH117" s="967"/>
      <c r="AI117" s="967"/>
      <c r="AJ117" s="968"/>
      <c r="AK117" s="969">
        <v>1273643</v>
      </c>
      <c r="AL117" s="967"/>
      <c r="AM117" s="967"/>
      <c r="AN117" s="967"/>
      <c r="AO117" s="968"/>
      <c r="AP117" s="970"/>
      <c r="AQ117" s="971"/>
      <c r="AR117" s="971"/>
      <c r="AS117" s="971"/>
      <c r="AT117" s="972"/>
      <c r="AU117" s="996"/>
      <c r="AV117" s="997"/>
      <c r="AW117" s="997"/>
      <c r="AX117" s="997"/>
      <c r="AY117" s="997"/>
      <c r="AZ117" s="927" t="s">
        <v>470</v>
      </c>
      <c r="BA117" s="928"/>
      <c r="BB117" s="928"/>
      <c r="BC117" s="928"/>
      <c r="BD117" s="928"/>
      <c r="BE117" s="928"/>
      <c r="BF117" s="928"/>
      <c r="BG117" s="928"/>
      <c r="BH117" s="928"/>
      <c r="BI117" s="928"/>
      <c r="BJ117" s="928"/>
      <c r="BK117" s="928"/>
      <c r="BL117" s="928"/>
      <c r="BM117" s="928"/>
      <c r="BN117" s="928"/>
      <c r="BO117" s="928"/>
      <c r="BP117" s="929"/>
      <c r="BQ117" s="880" t="s">
        <v>460</v>
      </c>
      <c r="BR117" s="881"/>
      <c r="BS117" s="881"/>
      <c r="BT117" s="881"/>
      <c r="BU117" s="881"/>
      <c r="BV117" s="881" t="s">
        <v>463</v>
      </c>
      <c r="BW117" s="881"/>
      <c r="BX117" s="881"/>
      <c r="BY117" s="881"/>
      <c r="BZ117" s="881"/>
      <c r="CA117" s="881" t="s">
        <v>443</v>
      </c>
      <c r="CB117" s="881"/>
      <c r="CC117" s="881"/>
      <c r="CD117" s="881"/>
      <c r="CE117" s="881"/>
      <c r="CF117" s="939" t="s">
        <v>443</v>
      </c>
      <c r="CG117" s="940"/>
      <c r="CH117" s="940"/>
      <c r="CI117" s="940"/>
      <c r="CJ117" s="940"/>
      <c r="CK117" s="991"/>
      <c r="CL117" s="885"/>
      <c r="CM117" s="879" t="s">
        <v>471</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443</v>
      </c>
      <c r="DH117" s="844"/>
      <c r="DI117" s="844"/>
      <c r="DJ117" s="844"/>
      <c r="DK117" s="845"/>
      <c r="DL117" s="846" t="s">
        <v>443</v>
      </c>
      <c r="DM117" s="844"/>
      <c r="DN117" s="844"/>
      <c r="DO117" s="844"/>
      <c r="DP117" s="845"/>
      <c r="DQ117" s="846" t="s">
        <v>447</v>
      </c>
      <c r="DR117" s="844"/>
      <c r="DS117" s="844"/>
      <c r="DT117" s="844"/>
      <c r="DU117" s="845"/>
      <c r="DV117" s="888" t="s">
        <v>447</v>
      </c>
      <c r="DW117" s="889"/>
      <c r="DX117" s="889"/>
      <c r="DY117" s="889"/>
      <c r="DZ117" s="890"/>
    </row>
    <row r="118" spans="1:130" s="226" customFormat="1" ht="26.25" customHeight="1" x14ac:dyDescent="0.15">
      <c r="A118" s="959" t="s">
        <v>438</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435</v>
      </c>
      <c r="AB118" s="960"/>
      <c r="AC118" s="960"/>
      <c r="AD118" s="960"/>
      <c r="AE118" s="961"/>
      <c r="AF118" s="962" t="s">
        <v>436</v>
      </c>
      <c r="AG118" s="960"/>
      <c r="AH118" s="960"/>
      <c r="AI118" s="960"/>
      <c r="AJ118" s="961"/>
      <c r="AK118" s="962" t="s">
        <v>305</v>
      </c>
      <c r="AL118" s="960"/>
      <c r="AM118" s="960"/>
      <c r="AN118" s="960"/>
      <c r="AO118" s="961"/>
      <c r="AP118" s="963" t="s">
        <v>437</v>
      </c>
      <c r="AQ118" s="964"/>
      <c r="AR118" s="964"/>
      <c r="AS118" s="964"/>
      <c r="AT118" s="965"/>
      <c r="AU118" s="996"/>
      <c r="AV118" s="997"/>
      <c r="AW118" s="997"/>
      <c r="AX118" s="997"/>
      <c r="AY118" s="997"/>
      <c r="AZ118" s="902" t="s">
        <v>472</v>
      </c>
      <c r="BA118" s="903"/>
      <c r="BB118" s="903"/>
      <c r="BC118" s="903"/>
      <c r="BD118" s="903"/>
      <c r="BE118" s="903"/>
      <c r="BF118" s="903"/>
      <c r="BG118" s="903"/>
      <c r="BH118" s="903"/>
      <c r="BI118" s="903"/>
      <c r="BJ118" s="903"/>
      <c r="BK118" s="903"/>
      <c r="BL118" s="903"/>
      <c r="BM118" s="903"/>
      <c r="BN118" s="903"/>
      <c r="BO118" s="903"/>
      <c r="BP118" s="904"/>
      <c r="BQ118" s="943" t="s">
        <v>443</v>
      </c>
      <c r="BR118" s="909"/>
      <c r="BS118" s="909"/>
      <c r="BT118" s="909"/>
      <c r="BU118" s="909"/>
      <c r="BV118" s="909" t="s">
        <v>443</v>
      </c>
      <c r="BW118" s="909"/>
      <c r="BX118" s="909"/>
      <c r="BY118" s="909"/>
      <c r="BZ118" s="909"/>
      <c r="CA118" s="909" t="s">
        <v>443</v>
      </c>
      <c r="CB118" s="909"/>
      <c r="CC118" s="909"/>
      <c r="CD118" s="909"/>
      <c r="CE118" s="909"/>
      <c r="CF118" s="939" t="s">
        <v>443</v>
      </c>
      <c r="CG118" s="940"/>
      <c r="CH118" s="940"/>
      <c r="CI118" s="940"/>
      <c r="CJ118" s="940"/>
      <c r="CK118" s="991"/>
      <c r="CL118" s="885"/>
      <c r="CM118" s="879" t="s">
        <v>473</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443</v>
      </c>
      <c r="DH118" s="844"/>
      <c r="DI118" s="844"/>
      <c r="DJ118" s="844"/>
      <c r="DK118" s="845"/>
      <c r="DL118" s="846" t="s">
        <v>443</v>
      </c>
      <c r="DM118" s="844"/>
      <c r="DN118" s="844"/>
      <c r="DO118" s="844"/>
      <c r="DP118" s="845"/>
      <c r="DQ118" s="846" t="s">
        <v>463</v>
      </c>
      <c r="DR118" s="844"/>
      <c r="DS118" s="844"/>
      <c r="DT118" s="844"/>
      <c r="DU118" s="845"/>
      <c r="DV118" s="888" t="s">
        <v>443</v>
      </c>
      <c r="DW118" s="889"/>
      <c r="DX118" s="889"/>
      <c r="DY118" s="889"/>
      <c r="DZ118" s="890"/>
    </row>
    <row r="119" spans="1:130" s="226" customFormat="1" ht="26.25" customHeight="1" x14ac:dyDescent="0.15">
      <c r="A119" s="882" t="s">
        <v>441</v>
      </c>
      <c r="B119" s="883"/>
      <c r="C119" s="924" t="s">
        <v>442</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443</v>
      </c>
      <c r="AB119" s="953"/>
      <c r="AC119" s="953"/>
      <c r="AD119" s="953"/>
      <c r="AE119" s="954"/>
      <c r="AF119" s="955" t="s">
        <v>443</v>
      </c>
      <c r="AG119" s="953"/>
      <c r="AH119" s="953"/>
      <c r="AI119" s="953"/>
      <c r="AJ119" s="954"/>
      <c r="AK119" s="955" t="s">
        <v>463</v>
      </c>
      <c r="AL119" s="953"/>
      <c r="AM119" s="953"/>
      <c r="AN119" s="953"/>
      <c r="AO119" s="954"/>
      <c r="AP119" s="956" t="s">
        <v>447</v>
      </c>
      <c r="AQ119" s="957"/>
      <c r="AR119" s="957"/>
      <c r="AS119" s="957"/>
      <c r="AT119" s="958"/>
      <c r="AU119" s="998"/>
      <c r="AV119" s="999"/>
      <c r="AW119" s="999"/>
      <c r="AX119" s="999"/>
      <c r="AY119" s="999"/>
      <c r="AZ119" s="247" t="s">
        <v>187</v>
      </c>
      <c r="BA119" s="247"/>
      <c r="BB119" s="247"/>
      <c r="BC119" s="247"/>
      <c r="BD119" s="247"/>
      <c r="BE119" s="247"/>
      <c r="BF119" s="247"/>
      <c r="BG119" s="247"/>
      <c r="BH119" s="247"/>
      <c r="BI119" s="247"/>
      <c r="BJ119" s="247"/>
      <c r="BK119" s="247"/>
      <c r="BL119" s="247"/>
      <c r="BM119" s="247"/>
      <c r="BN119" s="247"/>
      <c r="BO119" s="941" t="s">
        <v>474</v>
      </c>
      <c r="BP119" s="942"/>
      <c r="BQ119" s="943">
        <v>13402174</v>
      </c>
      <c r="BR119" s="909"/>
      <c r="BS119" s="909"/>
      <c r="BT119" s="909"/>
      <c r="BU119" s="909"/>
      <c r="BV119" s="909">
        <v>15797020</v>
      </c>
      <c r="BW119" s="909"/>
      <c r="BX119" s="909"/>
      <c r="BY119" s="909"/>
      <c r="BZ119" s="909"/>
      <c r="CA119" s="909">
        <v>16826980</v>
      </c>
      <c r="CB119" s="909"/>
      <c r="CC119" s="909"/>
      <c r="CD119" s="909"/>
      <c r="CE119" s="909"/>
      <c r="CF119" s="812"/>
      <c r="CG119" s="813"/>
      <c r="CH119" s="813"/>
      <c r="CI119" s="813"/>
      <c r="CJ119" s="898"/>
      <c r="CK119" s="992"/>
      <c r="CL119" s="887"/>
      <c r="CM119" s="902" t="s">
        <v>475</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261365</v>
      </c>
      <c r="DH119" s="828"/>
      <c r="DI119" s="828"/>
      <c r="DJ119" s="828"/>
      <c r="DK119" s="829"/>
      <c r="DL119" s="830">
        <v>338192</v>
      </c>
      <c r="DM119" s="828"/>
      <c r="DN119" s="828"/>
      <c r="DO119" s="828"/>
      <c r="DP119" s="829"/>
      <c r="DQ119" s="830">
        <v>351675</v>
      </c>
      <c r="DR119" s="828"/>
      <c r="DS119" s="828"/>
      <c r="DT119" s="828"/>
      <c r="DU119" s="829"/>
      <c r="DV119" s="912">
        <v>5.0999999999999996</v>
      </c>
      <c r="DW119" s="913"/>
      <c r="DX119" s="913"/>
      <c r="DY119" s="913"/>
      <c r="DZ119" s="914"/>
    </row>
    <row r="120" spans="1:130" s="226" customFormat="1" ht="26.25" customHeight="1" x14ac:dyDescent="0.15">
      <c r="A120" s="884"/>
      <c r="B120" s="885"/>
      <c r="C120" s="879" t="s">
        <v>449</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443</v>
      </c>
      <c r="AB120" s="844"/>
      <c r="AC120" s="844"/>
      <c r="AD120" s="844"/>
      <c r="AE120" s="845"/>
      <c r="AF120" s="846" t="s">
        <v>443</v>
      </c>
      <c r="AG120" s="844"/>
      <c r="AH120" s="844"/>
      <c r="AI120" s="844"/>
      <c r="AJ120" s="845"/>
      <c r="AK120" s="846" t="s">
        <v>443</v>
      </c>
      <c r="AL120" s="844"/>
      <c r="AM120" s="844"/>
      <c r="AN120" s="844"/>
      <c r="AO120" s="845"/>
      <c r="AP120" s="888" t="s">
        <v>443</v>
      </c>
      <c r="AQ120" s="889"/>
      <c r="AR120" s="889"/>
      <c r="AS120" s="889"/>
      <c r="AT120" s="890"/>
      <c r="AU120" s="944" t="s">
        <v>476</v>
      </c>
      <c r="AV120" s="945"/>
      <c r="AW120" s="945"/>
      <c r="AX120" s="945"/>
      <c r="AY120" s="946"/>
      <c r="AZ120" s="924" t="s">
        <v>477</v>
      </c>
      <c r="BA120" s="872"/>
      <c r="BB120" s="872"/>
      <c r="BC120" s="872"/>
      <c r="BD120" s="872"/>
      <c r="BE120" s="872"/>
      <c r="BF120" s="872"/>
      <c r="BG120" s="872"/>
      <c r="BH120" s="872"/>
      <c r="BI120" s="872"/>
      <c r="BJ120" s="872"/>
      <c r="BK120" s="872"/>
      <c r="BL120" s="872"/>
      <c r="BM120" s="872"/>
      <c r="BN120" s="872"/>
      <c r="BO120" s="872"/>
      <c r="BP120" s="873"/>
      <c r="BQ120" s="925">
        <v>3378353</v>
      </c>
      <c r="BR120" s="906"/>
      <c r="BS120" s="906"/>
      <c r="BT120" s="906"/>
      <c r="BU120" s="906"/>
      <c r="BV120" s="906">
        <v>2775490</v>
      </c>
      <c r="BW120" s="906"/>
      <c r="BX120" s="906"/>
      <c r="BY120" s="906"/>
      <c r="BZ120" s="906"/>
      <c r="CA120" s="906">
        <v>2870407</v>
      </c>
      <c r="CB120" s="906"/>
      <c r="CC120" s="906"/>
      <c r="CD120" s="906"/>
      <c r="CE120" s="906"/>
      <c r="CF120" s="930">
        <v>41.3</v>
      </c>
      <c r="CG120" s="931"/>
      <c r="CH120" s="931"/>
      <c r="CI120" s="931"/>
      <c r="CJ120" s="931"/>
      <c r="CK120" s="932" t="s">
        <v>478</v>
      </c>
      <c r="CL120" s="916"/>
      <c r="CM120" s="916"/>
      <c r="CN120" s="916"/>
      <c r="CO120" s="917"/>
      <c r="CP120" s="936" t="s">
        <v>479</v>
      </c>
      <c r="CQ120" s="937"/>
      <c r="CR120" s="937"/>
      <c r="CS120" s="937"/>
      <c r="CT120" s="937"/>
      <c r="CU120" s="937"/>
      <c r="CV120" s="937"/>
      <c r="CW120" s="937"/>
      <c r="CX120" s="937"/>
      <c r="CY120" s="937"/>
      <c r="CZ120" s="937"/>
      <c r="DA120" s="937"/>
      <c r="DB120" s="937"/>
      <c r="DC120" s="937"/>
      <c r="DD120" s="937"/>
      <c r="DE120" s="937"/>
      <c r="DF120" s="938"/>
      <c r="DG120" s="925" t="s">
        <v>447</v>
      </c>
      <c r="DH120" s="906"/>
      <c r="DI120" s="906"/>
      <c r="DJ120" s="906"/>
      <c r="DK120" s="906"/>
      <c r="DL120" s="906">
        <v>1484508</v>
      </c>
      <c r="DM120" s="906"/>
      <c r="DN120" s="906"/>
      <c r="DO120" s="906"/>
      <c r="DP120" s="906"/>
      <c r="DQ120" s="906">
        <v>1393008</v>
      </c>
      <c r="DR120" s="906"/>
      <c r="DS120" s="906"/>
      <c r="DT120" s="906"/>
      <c r="DU120" s="906"/>
      <c r="DV120" s="907">
        <v>20</v>
      </c>
      <c r="DW120" s="907"/>
      <c r="DX120" s="907"/>
      <c r="DY120" s="907"/>
      <c r="DZ120" s="908"/>
    </row>
    <row r="121" spans="1:130" s="226" customFormat="1" ht="26.25" customHeight="1" x14ac:dyDescent="0.15">
      <c r="A121" s="884"/>
      <c r="B121" s="885"/>
      <c r="C121" s="927" t="s">
        <v>480</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v>13</v>
      </c>
      <c r="AB121" s="844"/>
      <c r="AC121" s="844"/>
      <c r="AD121" s="844"/>
      <c r="AE121" s="845"/>
      <c r="AF121" s="846">
        <v>15</v>
      </c>
      <c r="AG121" s="844"/>
      <c r="AH121" s="844"/>
      <c r="AI121" s="844"/>
      <c r="AJ121" s="845"/>
      <c r="AK121" s="846">
        <v>14</v>
      </c>
      <c r="AL121" s="844"/>
      <c r="AM121" s="844"/>
      <c r="AN121" s="844"/>
      <c r="AO121" s="845"/>
      <c r="AP121" s="888">
        <v>0</v>
      </c>
      <c r="AQ121" s="889"/>
      <c r="AR121" s="889"/>
      <c r="AS121" s="889"/>
      <c r="AT121" s="890"/>
      <c r="AU121" s="947"/>
      <c r="AV121" s="948"/>
      <c r="AW121" s="948"/>
      <c r="AX121" s="948"/>
      <c r="AY121" s="949"/>
      <c r="AZ121" s="879" t="s">
        <v>481</v>
      </c>
      <c r="BA121" s="816"/>
      <c r="BB121" s="816"/>
      <c r="BC121" s="816"/>
      <c r="BD121" s="816"/>
      <c r="BE121" s="816"/>
      <c r="BF121" s="816"/>
      <c r="BG121" s="816"/>
      <c r="BH121" s="816"/>
      <c r="BI121" s="816"/>
      <c r="BJ121" s="816"/>
      <c r="BK121" s="816"/>
      <c r="BL121" s="816"/>
      <c r="BM121" s="816"/>
      <c r="BN121" s="816"/>
      <c r="BO121" s="816"/>
      <c r="BP121" s="817"/>
      <c r="BQ121" s="880">
        <v>136172</v>
      </c>
      <c r="BR121" s="881"/>
      <c r="BS121" s="881"/>
      <c r="BT121" s="881"/>
      <c r="BU121" s="881"/>
      <c r="BV121" s="881">
        <v>103985</v>
      </c>
      <c r="BW121" s="881"/>
      <c r="BX121" s="881"/>
      <c r="BY121" s="881"/>
      <c r="BZ121" s="881"/>
      <c r="CA121" s="881">
        <v>71850</v>
      </c>
      <c r="CB121" s="881"/>
      <c r="CC121" s="881"/>
      <c r="CD121" s="881"/>
      <c r="CE121" s="881"/>
      <c r="CF121" s="939">
        <v>1</v>
      </c>
      <c r="CG121" s="940"/>
      <c r="CH121" s="940"/>
      <c r="CI121" s="940"/>
      <c r="CJ121" s="940"/>
      <c r="CK121" s="933"/>
      <c r="CL121" s="919"/>
      <c r="CM121" s="919"/>
      <c r="CN121" s="919"/>
      <c r="CO121" s="920"/>
      <c r="CP121" s="899" t="s">
        <v>482</v>
      </c>
      <c r="CQ121" s="900"/>
      <c r="CR121" s="900"/>
      <c r="CS121" s="900"/>
      <c r="CT121" s="900"/>
      <c r="CU121" s="900"/>
      <c r="CV121" s="900"/>
      <c r="CW121" s="900"/>
      <c r="CX121" s="900"/>
      <c r="CY121" s="900"/>
      <c r="CZ121" s="900"/>
      <c r="DA121" s="900"/>
      <c r="DB121" s="900"/>
      <c r="DC121" s="900"/>
      <c r="DD121" s="900"/>
      <c r="DE121" s="900"/>
      <c r="DF121" s="901"/>
      <c r="DG121" s="880">
        <v>337468</v>
      </c>
      <c r="DH121" s="881"/>
      <c r="DI121" s="881"/>
      <c r="DJ121" s="881"/>
      <c r="DK121" s="881"/>
      <c r="DL121" s="881">
        <v>377614</v>
      </c>
      <c r="DM121" s="881"/>
      <c r="DN121" s="881"/>
      <c r="DO121" s="881"/>
      <c r="DP121" s="881"/>
      <c r="DQ121" s="881">
        <v>326777</v>
      </c>
      <c r="DR121" s="881"/>
      <c r="DS121" s="881"/>
      <c r="DT121" s="881"/>
      <c r="DU121" s="881"/>
      <c r="DV121" s="858">
        <v>4.7</v>
      </c>
      <c r="DW121" s="858"/>
      <c r="DX121" s="858"/>
      <c r="DY121" s="858"/>
      <c r="DZ121" s="859"/>
    </row>
    <row r="122" spans="1:130" s="226" customFormat="1" ht="26.25" customHeight="1" x14ac:dyDescent="0.15">
      <c r="A122" s="884"/>
      <c r="B122" s="885"/>
      <c r="C122" s="879" t="s">
        <v>459</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443</v>
      </c>
      <c r="AB122" s="844"/>
      <c r="AC122" s="844"/>
      <c r="AD122" s="844"/>
      <c r="AE122" s="845"/>
      <c r="AF122" s="846" t="s">
        <v>460</v>
      </c>
      <c r="AG122" s="844"/>
      <c r="AH122" s="844"/>
      <c r="AI122" s="844"/>
      <c r="AJ122" s="845"/>
      <c r="AK122" s="846" t="s">
        <v>443</v>
      </c>
      <c r="AL122" s="844"/>
      <c r="AM122" s="844"/>
      <c r="AN122" s="844"/>
      <c r="AO122" s="845"/>
      <c r="AP122" s="888" t="s">
        <v>460</v>
      </c>
      <c r="AQ122" s="889"/>
      <c r="AR122" s="889"/>
      <c r="AS122" s="889"/>
      <c r="AT122" s="890"/>
      <c r="AU122" s="947"/>
      <c r="AV122" s="948"/>
      <c r="AW122" s="948"/>
      <c r="AX122" s="948"/>
      <c r="AY122" s="949"/>
      <c r="AZ122" s="902" t="s">
        <v>483</v>
      </c>
      <c r="BA122" s="903"/>
      <c r="BB122" s="903"/>
      <c r="BC122" s="903"/>
      <c r="BD122" s="903"/>
      <c r="BE122" s="903"/>
      <c r="BF122" s="903"/>
      <c r="BG122" s="903"/>
      <c r="BH122" s="903"/>
      <c r="BI122" s="903"/>
      <c r="BJ122" s="903"/>
      <c r="BK122" s="903"/>
      <c r="BL122" s="903"/>
      <c r="BM122" s="903"/>
      <c r="BN122" s="903"/>
      <c r="BO122" s="903"/>
      <c r="BP122" s="904"/>
      <c r="BQ122" s="943">
        <v>8605362</v>
      </c>
      <c r="BR122" s="909"/>
      <c r="BS122" s="909"/>
      <c r="BT122" s="909"/>
      <c r="BU122" s="909"/>
      <c r="BV122" s="909">
        <v>9055918</v>
      </c>
      <c r="BW122" s="909"/>
      <c r="BX122" s="909"/>
      <c r="BY122" s="909"/>
      <c r="BZ122" s="909"/>
      <c r="CA122" s="909">
        <v>8818808</v>
      </c>
      <c r="CB122" s="909"/>
      <c r="CC122" s="909"/>
      <c r="CD122" s="909"/>
      <c r="CE122" s="909"/>
      <c r="CF122" s="910">
        <v>126.9</v>
      </c>
      <c r="CG122" s="911"/>
      <c r="CH122" s="911"/>
      <c r="CI122" s="911"/>
      <c r="CJ122" s="911"/>
      <c r="CK122" s="933"/>
      <c r="CL122" s="919"/>
      <c r="CM122" s="919"/>
      <c r="CN122" s="919"/>
      <c r="CO122" s="920"/>
      <c r="CP122" s="899" t="s">
        <v>484</v>
      </c>
      <c r="CQ122" s="900"/>
      <c r="CR122" s="900"/>
      <c r="CS122" s="900"/>
      <c r="CT122" s="900"/>
      <c r="CU122" s="900"/>
      <c r="CV122" s="900"/>
      <c r="CW122" s="900"/>
      <c r="CX122" s="900"/>
      <c r="CY122" s="900"/>
      <c r="CZ122" s="900"/>
      <c r="DA122" s="900"/>
      <c r="DB122" s="900"/>
      <c r="DC122" s="900"/>
      <c r="DD122" s="900"/>
      <c r="DE122" s="900"/>
      <c r="DF122" s="901"/>
      <c r="DG122" s="880">
        <v>158340</v>
      </c>
      <c r="DH122" s="881"/>
      <c r="DI122" s="881"/>
      <c r="DJ122" s="881"/>
      <c r="DK122" s="881"/>
      <c r="DL122" s="881">
        <v>154838</v>
      </c>
      <c r="DM122" s="881"/>
      <c r="DN122" s="881"/>
      <c r="DO122" s="881"/>
      <c r="DP122" s="881"/>
      <c r="DQ122" s="881">
        <v>287253</v>
      </c>
      <c r="DR122" s="881"/>
      <c r="DS122" s="881"/>
      <c r="DT122" s="881"/>
      <c r="DU122" s="881"/>
      <c r="DV122" s="858">
        <v>4.0999999999999996</v>
      </c>
      <c r="DW122" s="858"/>
      <c r="DX122" s="858"/>
      <c r="DY122" s="858"/>
      <c r="DZ122" s="859"/>
    </row>
    <row r="123" spans="1:130" s="226" customFormat="1" ht="26.25" customHeight="1" x14ac:dyDescent="0.15">
      <c r="A123" s="884"/>
      <c r="B123" s="885"/>
      <c r="C123" s="879" t="s">
        <v>468</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v>15157</v>
      </c>
      <c r="AB123" s="844"/>
      <c r="AC123" s="844"/>
      <c r="AD123" s="844"/>
      <c r="AE123" s="845"/>
      <c r="AF123" s="846">
        <v>24152</v>
      </c>
      <c r="AG123" s="844"/>
      <c r="AH123" s="844"/>
      <c r="AI123" s="844"/>
      <c r="AJ123" s="845"/>
      <c r="AK123" s="846">
        <v>23969</v>
      </c>
      <c r="AL123" s="844"/>
      <c r="AM123" s="844"/>
      <c r="AN123" s="844"/>
      <c r="AO123" s="845"/>
      <c r="AP123" s="888">
        <v>0.3</v>
      </c>
      <c r="AQ123" s="889"/>
      <c r="AR123" s="889"/>
      <c r="AS123" s="889"/>
      <c r="AT123" s="890"/>
      <c r="AU123" s="950"/>
      <c r="AV123" s="951"/>
      <c r="AW123" s="951"/>
      <c r="AX123" s="951"/>
      <c r="AY123" s="951"/>
      <c r="AZ123" s="247" t="s">
        <v>187</v>
      </c>
      <c r="BA123" s="247"/>
      <c r="BB123" s="247"/>
      <c r="BC123" s="247"/>
      <c r="BD123" s="247"/>
      <c r="BE123" s="247"/>
      <c r="BF123" s="247"/>
      <c r="BG123" s="247"/>
      <c r="BH123" s="247"/>
      <c r="BI123" s="247"/>
      <c r="BJ123" s="247"/>
      <c r="BK123" s="247"/>
      <c r="BL123" s="247"/>
      <c r="BM123" s="247"/>
      <c r="BN123" s="247"/>
      <c r="BO123" s="941" t="s">
        <v>485</v>
      </c>
      <c r="BP123" s="942"/>
      <c r="BQ123" s="896">
        <v>12119887</v>
      </c>
      <c r="BR123" s="897"/>
      <c r="BS123" s="897"/>
      <c r="BT123" s="897"/>
      <c r="BU123" s="897"/>
      <c r="BV123" s="897">
        <v>11935393</v>
      </c>
      <c r="BW123" s="897"/>
      <c r="BX123" s="897"/>
      <c r="BY123" s="897"/>
      <c r="BZ123" s="897"/>
      <c r="CA123" s="897">
        <v>11761065</v>
      </c>
      <c r="CB123" s="897"/>
      <c r="CC123" s="897"/>
      <c r="CD123" s="897"/>
      <c r="CE123" s="897"/>
      <c r="CF123" s="812"/>
      <c r="CG123" s="813"/>
      <c r="CH123" s="813"/>
      <c r="CI123" s="813"/>
      <c r="CJ123" s="898"/>
      <c r="CK123" s="933"/>
      <c r="CL123" s="919"/>
      <c r="CM123" s="919"/>
      <c r="CN123" s="919"/>
      <c r="CO123" s="920"/>
      <c r="CP123" s="899" t="s">
        <v>486</v>
      </c>
      <c r="CQ123" s="900"/>
      <c r="CR123" s="900"/>
      <c r="CS123" s="900"/>
      <c r="CT123" s="900"/>
      <c r="CU123" s="900"/>
      <c r="CV123" s="900"/>
      <c r="CW123" s="900"/>
      <c r="CX123" s="900"/>
      <c r="CY123" s="900"/>
      <c r="CZ123" s="900"/>
      <c r="DA123" s="900"/>
      <c r="DB123" s="900"/>
      <c r="DC123" s="900"/>
      <c r="DD123" s="900"/>
      <c r="DE123" s="900"/>
      <c r="DF123" s="901"/>
      <c r="DG123" s="843">
        <v>10552</v>
      </c>
      <c r="DH123" s="844"/>
      <c r="DI123" s="844"/>
      <c r="DJ123" s="844"/>
      <c r="DK123" s="845"/>
      <c r="DL123" s="846">
        <v>11654</v>
      </c>
      <c r="DM123" s="844"/>
      <c r="DN123" s="844"/>
      <c r="DO123" s="844"/>
      <c r="DP123" s="845"/>
      <c r="DQ123" s="846">
        <v>6259</v>
      </c>
      <c r="DR123" s="844"/>
      <c r="DS123" s="844"/>
      <c r="DT123" s="844"/>
      <c r="DU123" s="845"/>
      <c r="DV123" s="888">
        <v>0.1</v>
      </c>
      <c r="DW123" s="889"/>
      <c r="DX123" s="889"/>
      <c r="DY123" s="889"/>
      <c r="DZ123" s="890"/>
    </row>
    <row r="124" spans="1:130" s="226" customFormat="1" ht="26.25" customHeight="1" thickBot="1" x14ac:dyDescent="0.2">
      <c r="A124" s="884"/>
      <c r="B124" s="885"/>
      <c r="C124" s="879" t="s">
        <v>471</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443</v>
      </c>
      <c r="AB124" s="844"/>
      <c r="AC124" s="844"/>
      <c r="AD124" s="844"/>
      <c r="AE124" s="845"/>
      <c r="AF124" s="846" t="s">
        <v>443</v>
      </c>
      <c r="AG124" s="844"/>
      <c r="AH124" s="844"/>
      <c r="AI124" s="844"/>
      <c r="AJ124" s="845"/>
      <c r="AK124" s="846" t="s">
        <v>443</v>
      </c>
      <c r="AL124" s="844"/>
      <c r="AM124" s="844"/>
      <c r="AN124" s="844"/>
      <c r="AO124" s="845"/>
      <c r="AP124" s="888" t="s">
        <v>447</v>
      </c>
      <c r="AQ124" s="889"/>
      <c r="AR124" s="889"/>
      <c r="AS124" s="889"/>
      <c r="AT124" s="890"/>
      <c r="AU124" s="891" t="s">
        <v>487</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19.7</v>
      </c>
      <c r="BR124" s="895"/>
      <c r="BS124" s="895"/>
      <c r="BT124" s="895"/>
      <c r="BU124" s="895"/>
      <c r="BV124" s="895">
        <v>58.5</v>
      </c>
      <c r="BW124" s="895"/>
      <c r="BX124" s="895"/>
      <c r="BY124" s="895"/>
      <c r="BZ124" s="895"/>
      <c r="CA124" s="895">
        <v>72.8</v>
      </c>
      <c r="CB124" s="895"/>
      <c r="CC124" s="895"/>
      <c r="CD124" s="895"/>
      <c r="CE124" s="895"/>
      <c r="CF124" s="790"/>
      <c r="CG124" s="791"/>
      <c r="CH124" s="791"/>
      <c r="CI124" s="791"/>
      <c r="CJ124" s="926"/>
      <c r="CK124" s="934"/>
      <c r="CL124" s="934"/>
      <c r="CM124" s="934"/>
      <c r="CN124" s="934"/>
      <c r="CO124" s="935"/>
      <c r="CP124" s="899" t="s">
        <v>488</v>
      </c>
      <c r="CQ124" s="900"/>
      <c r="CR124" s="900"/>
      <c r="CS124" s="900"/>
      <c r="CT124" s="900"/>
      <c r="CU124" s="900"/>
      <c r="CV124" s="900"/>
      <c r="CW124" s="900"/>
      <c r="CX124" s="900"/>
      <c r="CY124" s="900"/>
      <c r="CZ124" s="900"/>
      <c r="DA124" s="900"/>
      <c r="DB124" s="900"/>
      <c r="DC124" s="900"/>
      <c r="DD124" s="900"/>
      <c r="DE124" s="900"/>
      <c r="DF124" s="901"/>
      <c r="DG124" s="827">
        <v>1297649</v>
      </c>
      <c r="DH124" s="828"/>
      <c r="DI124" s="828"/>
      <c r="DJ124" s="828"/>
      <c r="DK124" s="829"/>
      <c r="DL124" s="830" t="s">
        <v>447</v>
      </c>
      <c r="DM124" s="828"/>
      <c r="DN124" s="828"/>
      <c r="DO124" s="828"/>
      <c r="DP124" s="829"/>
      <c r="DQ124" s="830" t="s">
        <v>443</v>
      </c>
      <c r="DR124" s="828"/>
      <c r="DS124" s="828"/>
      <c r="DT124" s="828"/>
      <c r="DU124" s="829"/>
      <c r="DV124" s="912" t="s">
        <v>443</v>
      </c>
      <c r="DW124" s="913"/>
      <c r="DX124" s="913"/>
      <c r="DY124" s="913"/>
      <c r="DZ124" s="914"/>
    </row>
    <row r="125" spans="1:130" s="226" customFormat="1" ht="26.25" customHeight="1" x14ac:dyDescent="0.15">
      <c r="A125" s="884"/>
      <c r="B125" s="885"/>
      <c r="C125" s="879" t="s">
        <v>473</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443</v>
      </c>
      <c r="AB125" s="844"/>
      <c r="AC125" s="844"/>
      <c r="AD125" s="844"/>
      <c r="AE125" s="845"/>
      <c r="AF125" s="846" t="s">
        <v>443</v>
      </c>
      <c r="AG125" s="844"/>
      <c r="AH125" s="844"/>
      <c r="AI125" s="844"/>
      <c r="AJ125" s="845"/>
      <c r="AK125" s="846" t="s">
        <v>447</v>
      </c>
      <c r="AL125" s="844"/>
      <c r="AM125" s="844"/>
      <c r="AN125" s="844"/>
      <c r="AO125" s="845"/>
      <c r="AP125" s="888" t="s">
        <v>447</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489</v>
      </c>
      <c r="CL125" s="916"/>
      <c r="CM125" s="916"/>
      <c r="CN125" s="916"/>
      <c r="CO125" s="917"/>
      <c r="CP125" s="924" t="s">
        <v>490</v>
      </c>
      <c r="CQ125" s="872"/>
      <c r="CR125" s="872"/>
      <c r="CS125" s="872"/>
      <c r="CT125" s="872"/>
      <c r="CU125" s="872"/>
      <c r="CV125" s="872"/>
      <c r="CW125" s="872"/>
      <c r="CX125" s="872"/>
      <c r="CY125" s="872"/>
      <c r="CZ125" s="872"/>
      <c r="DA125" s="872"/>
      <c r="DB125" s="872"/>
      <c r="DC125" s="872"/>
      <c r="DD125" s="872"/>
      <c r="DE125" s="872"/>
      <c r="DF125" s="873"/>
      <c r="DG125" s="925" t="s">
        <v>443</v>
      </c>
      <c r="DH125" s="906"/>
      <c r="DI125" s="906"/>
      <c r="DJ125" s="906"/>
      <c r="DK125" s="906"/>
      <c r="DL125" s="906" t="s">
        <v>443</v>
      </c>
      <c r="DM125" s="906"/>
      <c r="DN125" s="906"/>
      <c r="DO125" s="906"/>
      <c r="DP125" s="906"/>
      <c r="DQ125" s="906" t="s">
        <v>443</v>
      </c>
      <c r="DR125" s="906"/>
      <c r="DS125" s="906"/>
      <c r="DT125" s="906"/>
      <c r="DU125" s="906"/>
      <c r="DV125" s="907" t="s">
        <v>443</v>
      </c>
      <c r="DW125" s="907"/>
      <c r="DX125" s="907"/>
      <c r="DY125" s="907"/>
      <c r="DZ125" s="908"/>
    </row>
    <row r="126" spans="1:130" s="226" customFormat="1" ht="26.25" customHeight="1" thickBot="1" x14ac:dyDescent="0.2">
      <c r="A126" s="884"/>
      <c r="B126" s="885"/>
      <c r="C126" s="879" t="s">
        <v>475</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3125</v>
      </c>
      <c r="AB126" s="844"/>
      <c r="AC126" s="844"/>
      <c r="AD126" s="844"/>
      <c r="AE126" s="845"/>
      <c r="AF126" s="846">
        <v>2568</v>
      </c>
      <c r="AG126" s="844"/>
      <c r="AH126" s="844"/>
      <c r="AI126" s="844"/>
      <c r="AJ126" s="845"/>
      <c r="AK126" s="846">
        <v>2095</v>
      </c>
      <c r="AL126" s="844"/>
      <c r="AM126" s="844"/>
      <c r="AN126" s="844"/>
      <c r="AO126" s="845"/>
      <c r="AP126" s="888">
        <v>0</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491</v>
      </c>
      <c r="CQ126" s="816"/>
      <c r="CR126" s="816"/>
      <c r="CS126" s="816"/>
      <c r="CT126" s="816"/>
      <c r="CU126" s="816"/>
      <c r="CV126" s="816"/>
      <c r="CW126" s="816"/>
      <c r="CX126" s="816"/>
      <c r="CY126" s="816"/>
      <c r="CZ126" s="816"/>
      <c r="DA126" s="816"/>
      <c r="DB126" s="816"/>
      <c r="DC126" s="816"/>
      <c r="DD126" s="816"/>
      <c r="DE126" s="816"/>
      <c r="DF126" s="817"/>
      <c r="DG126" s="880" t="s">
        <v>443</v>
      </c>
      <c r="DH126" s="881"/>
      <c r="DI126" s="881"/>
      <c r="DJ126" s="881"/>
      <c r="DK126" s="881"/>
      <c r="DL126" s="881" t="s">
        <v>443</v>
      </c>
      <c r="DM126" s="881"/>
      <c r="DN126" s="881"/>
      <c r="DO126" s="881"/>
      <c r="DP126" s="881"/>
      <c r="DQ126" s="881" t="s">
        <v>443</v>
      </c>
      <c r="DR126" s="881"/>
      <c r="DS126" s="881"/>
      <c r="DT126" s="881"/>
      <c r="DU126" s="881"/>
      <c r="DV126" s="858" t="s">
        <v>443</v>
      </c>
      <c r="DW126" s="858"/>
      <c r="DX126" s="858"/>
      <c r="DY126" s="858"/>
      <c r="DZ126" s="859"/>
    </row>
    <row r="127" spans="1:130" s="226" customFormat="1" ht="26.25" customHeight="1" x14ac:dyDescent="0.15">
      <c r="A127" s="886"/>
      <c r="B127" s="887"/>
      <c r="C127" s="902" t="s">
        <v>492</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55139</v>
      </c>
      <c r="AB127" s="844"/>
      <c r="AC127" s="844"/>
      <c r="AD127" s="844"/>
      <c r="AE127" s="845"/>
      <c r="AF127" s="846">
        <v>64979</v>
      </c>
      <c r="AG127" s="844"/>
      <c r="AH127" s="844"/>
      <c r="AI127" s="844"/>
      <c r="AJ127" s="845"/>
      <c r="AK127" s="846">
        <v>95392</v>
      </c>
      <c r="AL127" s="844"/>
      <c r="AM127" s="844"/>
      <c r="AN127" s="844"/>
      <c r="AO127" s="845"/>
      <c r="AP127" s="888">
        <v>1.4</v>
      </c>
      <c r="AQ127" s="889"/>
      <c r="AR127" s="889"/>
      <c r="AS127" s="889"/>
      <c r="AT127" s="890"/>
      <c r="AU127" s="228"/>
      <c r="AV127" s="228"/>
      <c r="AW127" s="228"/>
      <c r="AX127" s="905" t="s">
        <v>493</v>
      </c>
      <c r="AY127" s="876"/>
      <c r="AZ127" s="876"/>
      <c r="BA127" s="876"/>
      <c r="BB127" s="876"/>
      <c r="BC127" s="876"/>
      <c r="BD127" s="876"/>
      <c r="BE127" s="877"/>
      <c r="BF127" s="875" t="s">
        <v>494</v>
      </c>
      <c r="BG127" s="876"/>
      <c r="BH127" s="876"/>
      <c r="BI127" s="876"/>
      <c r="BJ127" s="876"/>
      <c r="BK127" s="876"/>
      <c r="BL127" s="877"/>
      <c r="BM127" s="875" t="s">
        <v>495</v>
      </c>
      <c r="BN127" s="876"/>
      <c r="BO127" s="876"/>
      <c r="BP127" s="876"/>
      <c r="BQ127" s="876"/>
      <c r="BR127" s="876"/>
      <c r="BS127" s="877"/>
      <c r="BT127" s="875" t="s">
        <v>496</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497</v>
      </c>
      <c r="CQ127" s="816"/>
      <c r="CR127" s="816"/>
      <c r="CS127" s="816"/>
      <c r="CT127" s="816"/>
      <c r="CU127" s="816"/>
      <c r="CV127" s="816"/>
      <c r="CW127" s="816"/>
      <c r="CX127" s="816"/>
      <c r="CY127" s="816"/>
      <c r="CZ127" s="816"/>
      <c r="DA127" s="816"/>
      <c r="DB127" s="816"/>
      <c r="DC127" s="816"/>
      <c r="DD127" s="816"/>
      <c r="DE127" s="816"/>
      <c r="DF127" s="817"/>
      <c r="DG127" s="880" t="s">
        <v>443</v>
      </c>
      <c r="DH127" s="881"/>
      <c r="DI127" s="881"/>
      <c r="DJ127" s="881"/>
      <c r="DK127" s="881"/>
      <c r="DL127" s="881" t="s">
        <v>443</v>
      </c>
      <c r="DM127" s="881"/>
      <c r="DN127" s="881"/>
      <c r="DO127" s="881"/>
      <c r="DP127" s="881"/>
      <c r="DQ127" s="881" t="s">
        <v>443</v>
      </c>
      <c r="DR127" s="881"/>
      <c r="DS127" s="881"/>
      <c r="DT127" s="881"/>
      <c r="DU127" s="881"/>
      <c r="DV127" s="858" t="s">
        <v>443</v>
      </c>
      <c r="DW127" s="858"/>
      <c r="DX127" s="858"/>
      <c r="DY127" s="858"/>
      <c r="DZ127" s="859"/>
    </row>
    <row r="128" spans="1:130" s="226" customFormat="1" ht="26.25" customHeight="1" thickBot="1" x14ac:dyDescent="0.2">
      <c r="A128" s="860" t="s">
        <v>498</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499</v>
      </c>
      <c r="X128" s="862"/>
      <c r="Y128" s="862"/>
      <c r="Z128" s="863"/>
      <c r="AA128" s="864">
        <v>61906</v>
      </c>
      <c r="AB128" s="865"/>
      <c r="AC128" s="865"/>
      <c r="AD128" s="865"/>
      <c r="AE128" s="866"/>
      <c r="AF128" s="867">
        <v>55218</v>
      </c>
      <c r="AG128" s="865"/>
      <c r="AH128" s="865"/>
      <c r="AI128" s="865"/>
      <c r="AJ128" s="866"/>
      <c r="AK128" s="867">
        <v>55729</v>
      </c>
      <c r="AL128" s="865"/>
      <c r="AM128" s="865"/>
      <c r="AN128" s="865"/>
      <c r="AO128" s="866"/>
      <c r="AP128" s="868"/>
      <c r="AQ128" s="869"/>
      <c r="AR128" s="869"/>
      <c r="AS128" s="869"/>
      <c r="AT128" s="870"/>
      <c r="AU128" s="228"/>
      <c r="AV128" s="228"/>
      <c r="AW128" s="228"/>
      <c r="AX128" s="871" t="s">
        <v>500</v>
      </c>
      <c r="AY128" s="872"/>
      <c r="AZ128" s="872"/>
      <c r="BA128" s="872"/>
      <c r="BB128" s="872"/>
      <c r="BC128" s="872"/>
      <c r="BD128" s="872"/>
      <c r="BE128" s="873"/>
      <c r="BF128" s="850" t="s">
        <v>443</v>
      </c>
      <c r="BG128" s="851"/>
      <c r="BH128" s="851"/>
      <c r="BI128" s="851"/>
      <c r="BJ128" s="851"/>
      <c r="BK128" s="851"/>
      <c r="BL128" s="874"/>
      <c r="BM128" s="850">
        <v>13.82</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501</v>
      </c>
      <c r="CQ128" s="794"/>
      <c r="CR128" s="794"/>
      <c r="CS128" s="794"/>
      <c r="CT128" s="794"/>
      <c r="CU128" s="794"/>
      <c r="CV128" s="794"/>
      <c r="CW128" s="794"/>
      <c r="CX128" s="794"/>
      <c r="CY128" s="794"/>
      <c r="CZ128" s="794"/>
      <c r="DA128" s="794"/>
      <c r="DB128" s="794"/>
      <c r="DC128" s="794"/>
      <c r="DD128" s="794"/>
      <c r="DE128" s="794"/>
      <c r="DF128" s="795"/>
      <c r="DG128" s="854" t="s">
        <v>443</v>
      </c>
      <c r="DH128" s="855"/>
      <c r="DI128" s="855"/>
      <c r="DJ128" s="855"/>
      <c r="DK128" s="855"/>
      <c r="DL128" s="855" t="s">
        <v>443</v>
      </c>
      <c r="DM128" s="855"/>
      <c r="DN128" s="855"/>
      <c r="DO128" s="855"/>
      <c r="DP128" s="855"/>
      <c r="DQ128" s="855" t="s">
        <v>443</v>
      </c>
      <c r="DR128" s="855"/>
      <c r="DS128" s="855"/>
      <c r="DT128" s="855"/>
      <c r="DU128" s="855"/>
      <c r="DV128" s="856" t="s">
        <v>465</v>
      </c>
      <c r="DW128" s="856"/>
      <c r="DX128" s="856"/>
      <c r="DY128" s="856"/>
      <c r="DZ128" s="857"/>
    </row>
    <row r="129" spans="1:131" s="226" customFormat="1" ht="26.25" customHeight="1" x14ac:dyDescent="0.15">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502</v>
      </c>
      <c r="X129" s="841"/>
      <c r="Y129" s="841"/>
      <c r="Z129" s="842"/>
      <c r="AA129" s="843">
        <v>7262824</v>
      </c>
      <c r="AB129" s="844"/>
      <c r="AC129" s="844"/>
      <c r="AD129" s="844"/>
      <c r="AE129" s="845"/>
      <c r="AF129" s="846">
        <v>7361260</v>
      </c>
      <c r="AG129" s="844"/>
      <c r="AH129" s="844"/>
      <c r="AI129" s="844"/>
      <c r="AJ129" s="845"/>
      <c r="AK129" s="846">
        <v>7725533</v>
      </c>
      <c r="AL129" s="844"/>
      <c r="AM129" s="844"/>
      <c r="AN129" s="844"/>
      <c r="AO129" s="845"/>
      <c r="AP129" s="847"/>
      <c r="AQ129" s="848"/>
      <c r="AR129" s="848"/>
      <c r="AS129" s="848"/>
      <c r="AT129" s="849"/>
      <c r="AU129" s="229"/>
      <c r="AV129" s="229"/>
      <c r="AW129" s="229"/>
      <c r="AX129" s="815" t="s">
        <v>503</v>
      </c>
      <c r="AY129" s="816"/>
      <c r="AZ129" s="816"/>
      <c r="BA129" s="816"/>
      <c r="BB129" s="816"/>
      <c r="BC129" s="816"/>
      <c r="BD129" s="816"/>
      <c r="BE129" s="817"/>
      <c r="BF129" s="834" t="s">
        <v>443</v>
      </c>
      <c r="BG129" s="835"/>
      <c r="BH129" s="835"/>
      <c r="BI129" s="835"/>
      <c r="BJ129" s="835"/>
      <c r="BK129" s="835"/>
      <c r="BL129" s="836"/>
      <c r="BM129" s="834">
        <v>18.82</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504</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505</v>
      </c>
      <c r="X130" s="841"/>
      <c r="Y130" s="841"/>
      <c r="Z130" s="842"/>
      <c r="AA130" s="843">
        <v>759378</v>
      </c>
      <c r="AB130" s="844"/>
      <c r="AC130" s="844"/>
      <c r="AD130" s="844"/>
      <c r="AE130" s="845"/>
      <c r="AF130" s="846">
        <v>761337</v>
      </c>
      <c r="AG130" s="844"/>
      <c r="AH130" s="844"/>
      <c r="AI130" s="844"/>
      <c r="AJ130" s="845"/>
      <c r="AK130" s="846">
        <v>776386</v>
      </c>
      <c r="AL130" s="844"/>
      <c r="AM130" s="844"/>
      <c r="AN130" s="844"/>
      <c r="AO130" s="845"/>
      <c r="AP130" s="847"/>
      <c r="AQ130" s="848"/>
      <c r="AR130" s="848"/>
      <c r="AS130" s="848"/>
      <c r="AT130" s="849"/>
      <c r="AU130" s="229"/>
      <c r="AV130" s="229"/>
      <c r="AW130" s="229"/>
      <c r="AX130" s="815" t="s">
        <v>506</v>
      </c>
      <c r="AY130" s="816"/>
      <c r="AZ130" s="816"/>
      <c r="BA130" s="816"/>
      <c r="BB130" s="816"/>
      <c r="BC130" s="816"/>
      <c r="BD130" s="816"/>
      <c r="BE130" s="817"/>
      <c r="BF130" s="818">
        <v>5.2</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507</v>
      </c>
      <c r="X131" s="825"/>
      <c r="Y131" s="825"/>
      <c r="Z131" s="826"/>
      <c r="AA131" s="827">
        <v>6503446</v>
      </c>
      <c r="AB131" s="828"/>
      <c r="AC131" s="828"/>
      <c r="AD131" s="828"/>
      <c r="AE131" s="829"/>
      <c r="AF131" s="830">
        <v>6599923</v>
      </c>
      <c r="AG131" s="828"/>
      <c r="AH131" s="828"/>
      <c r="AI131" s="828"/>
      <c r="AJ131" s="829"/>
      <c r="AK131" s="830">
        <v>6949147</v>
      </c>
      <c r="AL131" s="828"/>
      <c r="AM131" s="828"/>
      <c r="AN131" s="828"/>
      <c r="AO131" s="829"/>
      <c r="AP131" s="831"/>
      <c r="AQ131" s="832"/>
      <c r="AR131" s="832"/>
      <c r="AS131" s="832"/>
      <c r="AT131" s="833"/>
      <c r="AU131" s="229"/>
      <c r="AV131" s="229"/>
      <c r="AW131" s="229"/>
      <c r="AX131" s="793" t="s">
        <v>508</v>
      </c>
      <c r="AY131" s="794"/>
      <c r="AZ131" s="794"/>
      <c r="BA131" s="794"/>
      <c r="BB131" s="794"/>
      <c r="BC131" s="794"/>
      <c r="BD131" s="794"/>
      <c r="BE131" s="795"/>
      <c r="BF131" s="796">
        <v>72.8</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509</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510</v>
      </c>
      <c r="W132" s="806"/>
      <c r="X132" s="806"/>
      <c r="Y132" s="806"/>
      <c r="Z132" s="807"/>
      <c r="AA132" s="808">
        <v>4.332826013</v>
      </c>
      <c r="AB132" s="809"/>
      <c r="AC132" s="809"/>
      <c r="AD132" s="809"/>
      <c r="AE132" s="810"/>
      <c r="AF132" s="811">
        <v>5.0291344310000001</v>
      </c>
      <c r="AG132" s="809"/>
      <c r="AH132" s="809"/>
      <c r="AI132" s="809"/>
      <c r="AJ132" s="810"/>
      <c r="AK132" s="811">
        <v>6.3537044759999999</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511</v>
      </c>
      <c r="W133" s="785"/>
      <c r="X133" s="785"/>
      <c r="Y133" s="785"/>
      <c r="Z133" s="786"/>
      <c r="AA133" s="787">
        <v>4</v>
      </c>
      <c r="AB133" s="788"/>
      <c r="AC133" s="788"/>
      <c r="AD133" s="788"/>
      <c r="AE133" s="789"/>
      <c r="AF133" s="787">
        <v>4.4000000000000004</v>
      </c>
      <c r="AG133" s="788"/>
      <c r="AH133" s="788"/>
      <c r="AI133" s="788"/>
      <c r="AJ133" s="789"/>
      <c r="AK133" s="787">
        <v>5.2</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XaWxiQHkYD8n3/liXb5ry/lYwd4HxV5KL6kbis6pBJUdu5qQmy9TVl6WqcAYI8/7Hl2FdXKg4sloXn+LOwoiAg==" saltValue="ZLtRlohTom6e/jMac2bP3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AW4" sqref="AW4"/>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jLZH4SRM3aCRH7YU4OoZe5KsiyWNN6grKybZ78iWmL8+GBzV5VEb/pkhHgCssSzshtBNHDAVI0EXK/TRAUs9A==" saltValue="j4TZZKSM64rDediRe3VRj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5" t="s">
        <v>515</v>
      </c>
      <c r="AP7" s="268"/>
      <c r="AQ7" s="269" t="s">
        <v>516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6"/>
      <c r="AP8" s="274" t="s">
        <v>517</v>
      </c>
      <c r="AQ8" s="275" t="s">
        <v>518</v>
      </c>
      <c r="AR8" s="276" t="s">
        <v>519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7" t="s">
        <v>520</v>
      </c>
      <c r="AL9" s="1198"/>
      <c r="AM9" s="1198"/>
      <c r="AN9" s="1199"/>
      <c r="AO9" s="277">
        <v>1855119</v>
      </c>
      <c r="AP9" s="277">
        <v>102036</v>
      </c>
      <c r="AQ9" s="278">
        <v>112299</v>
      </c>
      <c r="AR9" s="279">
        <v>-9.1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7" t="s">
        <v>521</v>
      </c>
      <c r="AL10" s="1198"/>
      <c r="AM10" s="1198"/>
      <c r="AN10" s="1199"/>
      <c r="AO10" s="280">
        <v>276427</v>
      </c>
      <c r="AP10" s="280">
        <v>15204</v>
      </c>
      <c r="AQ10" s="281">
        <v>14397</v>
      </c>
      <c r="AR10" s="282">
        <v>5.6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7" t="s">
        <v>522</v>
      </c>
      <c r="AL11" s="1198"/>
      <c r="AM11" s="1198"/>
      <c r="AN11" s="1199"/>
      <c r="AO11" s="280" t="s">
        <v>523</v>
      </c>
      <c r="AP11" s="280" t="s">
        <v>523</v>
      </c>
      <c r="AQ11" s="281">
        <v>3270</v>
      </c>
      <c r="AR11" s="282" t="s">
        <v>523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7" t="s">
        <v>524</v>
      </c>
      <c r="AL12" s="1198"/>
      <c r="AM12" s="1198"/>
      <c r="AN12" s="1199"/>
      <c r="AO12" s="280" t="s">
        <v>523</v>
      </c>
      <c r="AP12" s="280" t="s">
        <v>523</v>
      </c>
      <c r="AQ12" s="281" t="s">
        <v>523</v>
      </c>
      <c r="AR12" s="282" t="s">
        <v>523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7" t="s">
        <v>525</v>
      </c>
      <c r="AL13" s="1198"/>
      <c r="AM13" s="1198"/>
      <c r="AN13" s="1199"/>
      <c r="AO13" s="280">
        <v>89535</v>
      </c>
      <c r="AP13" s="280">
        <v>4925</v>
      </c>
      <c r="AQ13" s="281">
        <v>5340</v>
      </c>
      <c r="AR13" s="282">
        <v>-7.8</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7" t="s">
        <v>526</v>
      </c>
      <c r="AL14" s="1198"/>
      <c r="AM14" s="1198"/>
      <c r="AN14" s="1199"/>
      <c r="AO14" s="280">
        <v>44669</v>
      </c>
      <c r="AP14" s="280">
        <v>2457</v>
      </c>
      <c r="AQ14" s="281">
        <v>1646</v>
      </c>
      <c r="AR14" s="282">
        <v>49.3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200" t="s">
        <v>527</v>
      </c>
      <c r="AL15" s="1201"/>
      <c r="AM15" s="1201"/>
      <c r="AN15" s="1202"/>
      <c r="AO15" s="280">
        <v>-128912</v>
      </c>
      <c r="AP15" s="280">
        <v>-7090</v>
      </c>
      <c r="AQ15" s="281">
        <v>-8096</v>
      </c>
      <c r="AR15" s="282">
        <v>-12.4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200" t="s">
        <v>187</v>
      </c>
      <c r="AL16" s="1201"/>
      <c r="AM16" s="1201"/>
      <c r="AN16" s="1202"/>
      <c r="AO16" s="280">
        <v>2136838</v>
      </c>
      <c r="AP16" s="280">
        <v>117531</v>
      </c>
      <c r="AQ16" s="281">
        <v>128856</v>
      </c>
      <c r="AR16" s="282">
        <v>-8.8000000000000007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529</v>
      </c>
      <c r="AP20" s="289" t="s">
        <v>530</v>
      </c>
      <c r="AQ20" s="290" t="s">
        <v>531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3" t="s">
        <v>532</v>
      </c>
      <c r="AL21" s="1204"/>
      <c r="AM21" s="1204"/>
      <c r="AN21" s="1205"/>
      <c r="AO21" s="293">
        <v>9.9600000000000009</v>
      </c>
      <c r="AP21" s="294">
        <v>11.72</v>
      </c>
      <c r="AQ21" s="295">
        <v>-1.76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3" t="s">
        <v>533</v>
      </c>
      <c r="AL22" s="1204"/>
      <c r="AM22" s="1204"/>
      <c r="AN22" s="1205"/>
      <c r="AO22" s="298">
        <v>98.1</v>
      </c>
      <c r="AP22" s="299">
        <v>95.1</v>
      </c>
      <c r="AQ22" s="300">
        <v>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6" t="s">
        <v>534</v>
      </c>
      <c r="B26" s="1196"/>
      <c r="C26" s="1196"/>
      <c r="D26" s="1196"/>
      <c r="E26" s="1196"/>
      <c r="F26" s="1196"/>
      <c r="G26" s="1196"/>
      <c r="H26" s="1196"/>
      <c r="I26" s="1196"/>
      <c r="J26" s="1196"/>
      <c r="K26" s="1196"/>
      <c r="L26" s="1196"/>
      <c r="M26" s="1196"/>
      <c r="N26" s="1196"/>
      <c r="O26" s="1196"/>
      <c r="P26" s="1196"/>
      <c r="Q26" s="1196"/>
      <c r="R26" s="1196"/>
      <c r="S26" s="1196"/>
      <c r="T26" s="1196"/>
      <c r="U26" s="1196"/>
      <c r="V26" s="1196"/>
      <c r="W26" s="1196"/>
      <c r="X26" s="1196"/>
      <c r="Y26" s="1196"/>
      <c r="Z26" s="1196"/>
      <c r="AA26" s="1196"/>
      <c r="AB26" s="1196"/>
      <c r="AC26" s="1196"/>
      <c r="AD26" s="1196"/>
      <c r="AE26" s="1196"/>
      <c r="AF26" s="1196"/>
      <c r="AG26" s="1196"/>
      <c r="AH26" s="1196"/>
      <c r="AI26" s="1196"/>
      <c r="AJ26" s="1196"/>
      <c r="AK26" s="1196"/>
      <c r="AL26" s="1196"/>
      <c r="AM26" s="1196"/>
      <c r="AN26" s="1196"/>
      <c r="AO26" s="1196"/>
      <c r="AP26" s="1196"/>
      <c r="AQ26" s="1196"/>
      <c r="AR26" s="1196"/>
      <c r="AS26" s="1196"/>
      <c r="AT26" s="263"/>
    </row>
    <row r="27" spans="1:46" x14ac:dyDescent="0.15">
      <c r="A27" s="305"/>
      <c r="AO27" s="258"/>
      <c r="AP27" s="258"/>
      <c r="AQ27" s="258"/>
      <c r="AR27" s="258"/>
      <c r="AS27" s="258"/>
      <c r="AT27" s="258"/>
    </row>
    <row r="28" spans="1:46" ht="17.25" x14ac:dyDescent="0.15">
      <c r="A28" s="259" t="s">
        <v>535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5" t="s">
        <v>515</v>
      </c>
      <c r="AP30" s="268"/>
      <c r="AQ30" s="269" t="s">
        <v>516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6"/>
      <c r="AP31" s="274" t="s">
        <v>517</v>
      </c>
      <c r="AQ31" s="275" t="s">
        <v>518</v>
      </c>
      <c r="AR31" s="276" t="s">
        <v>519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7" t="s">
        <v>537</v>
      </c>
      <c r="AL32" s="1188"/>
      <c r="AM32" s="1188"/>
      <c r="AN32" s="1189"/>
      <c r="AO32" s="308">
        <v>917108</v>
      </c>
      <c r="AP32" s="308">
        <v>50443</v>
      </c>
      <c r="AQ32" s="309">
        <v>78499</v>
      </c>
      <c r="AR32" s="310">
        <v>-35.700000000000003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7" t="s">
        <v>538</v>
      </c>
      <c r="AL33" s="1188"/>
      <c r="AM33" s="1188"/>
      <c r="AN33" s="1189"/>
      <c r="AO33" s="308" t="s">
        <v>523</v>
      </c>
      <c r="AP33" s="308" t="s">
        <v>523</v>
      </c>
      <c r="AQ33" s="309" t="s">
        <v>523</v>
      </c>
      <c r="AR33" s="310" t="s">
        <v>523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7" t="s">
        <v>539</v>
      </c>
      <c r="AL34" s="1188"/>
      <c r="AM34" s="1188"/>
      <c r="AN34" s="1189"/>
      <c r="AO34" s="308" t="s">
        <v>523</v>
      </c>
      <c r="AP34" s="308" t="s">
        <v>523</v>
      </c>
      <c r="AQ34" s="309" t="s">
        <v>523</v>
      </c>
      <c r="AR34" s="310" t="s">
        <v>523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7" t="s">
        <v>540</v>
      </c>
      <c r="AL35" s="1188"/>
      <c r="AM35" s="1188"/>
      <c r="AN35" s="1189"/>
      <c r="AO35" s="308">
        <v>224396</v>
      </c>
      <c r="AP35" s="308">
        <v>12342</v>
      </c>
      <c r="AQ35" s="309">
        <v>20020</v>
      </c>
      <c r="AR35" s="310">
        <v>-38.4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7" t="s">
        <v>541</v>
      </c>
      <c r="AL36" s="1188"/>
      <c r="AM36" s="1188"/>
      <c r="AN36" s="1189"/>
      <c r="AO36" s="308">
        <v>10669</v>
      </c>
      <c r="AP36" s="308">
        <v>587</v>
      </c>
      <c r="AQ36" s="309">
        <v>2278</v>
      </c>
      <c r="AR36" s="310">
        <v>-74.2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7" t="s">
        <v>542</v>
      </c>
      <c r="AL37" s="1188"/>
      <c r="AM37" s="1188"/>
      <c r="AN37" s="1189"/>
      <c r="AO37" s="308">
        <v>121470</v>
      </c>
      <c r="AP37" s="308">
        <v>6681</v>
      </c>
      <c r="AQ37" s="309">
        <v>744</v>
      </c>
      <c r="AR37" s="310">
        <v>798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0" t="s">
        <v>543</v>
      </c>
      <c r="AL38" s="1191"/>
      <c r="AM38" s="1191"/>
      <c r="AN38" s="1192"/>
      <c r="AO38" s="311" t="s">
        <v>523</v>
      </c>
      <c r="AP38" s="311" t="s">
        <v>523</v>
      </c>
      <c r="AQ38" s="312">
        <v>2</v>
      </c>
      <c r="AR38" s="300" t="s">
        <v>523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0" t="s">
        <v>544</v>
      </c>
      <c r="AL39" s="1191"/>
      <c r="AM39" s="1191"/>
      <c r="AN39" s="1192"/>
      <c r="AO39" s="308">
        <v>-55729</v>
      </c>
      <c r="AP39" s="308">
        <v>-3065</v>
      </c>
      <c r="AQ39" s="309">
        <v>-2296</v>
      </c>
      <c r="AR39" s="310">
        <v>33.5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7" t="s">
        <v>545</v>
      </c>
      <c r="AL40" s="1188"/>
      <c r="AM40" s="1188"/>
      <c r="AN40" s="1189"/>
      <c r="AO40" s="308">
        <v>-776386</v>
      </c>
      <c r="AP40" s="308">
        <v>-42703</v>
      </c>
      <c r="AQ40" s="309">
        <v>-69950</v>
      </c>
      <c r="AR40" s="310">
        <v>-39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3" t="s">
        <v>298</v>
      </c>
      <c r="AL41" s="1194"/>
      <c r="AM41" s="1194"/>
      <c r="AN41" s="1195"/>
      <c r="AO41" s="308">
        <v>441528</v>
      </c>
      <c r="AP41" s="308">
        <v>24285</v>
      </c>
      <c r="AQ41" s="309">
        <v>29297</v>
      </c>
      <c r="AR41" s="310">
        <v>-17.100000000000001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0" t="s">
        <v>515</v>
      </c>
      <c r="AN49" s="1182" t="s">
        <v>549</v>
      </c>
      <c r="AO49" s="1183"/>
      <c r="AP49" s="1183"/>
      <c r="AQ49" s="1183"/>
      <c r="AR49" s="118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1"/>
      <c r="AN50" s="324" t="s">
        <v>550</v>
      </c>
      <c r="AO50" s="325" t="s">
        <v>551</v>
      </c>
      <c r="AP50" s="326" t="s">
        <v>552</v>
      </c>
      <c r="AQ50" s="327" t="s">
        <v>553</v>
      </c>
      <c r="AR50" s="328" t="s">
        <v>554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555</v>
      </c>
      <c r="AL51" s="321"/>
      <c r="AM51" s="329">
        <v>1859749</v>
      </c>
      <c r="AN51" s="330">
        <v>99271</v>
      </c>
      <c r="AO51" s="331">
        <v>14.7</v>
      </c>
      <c r="AP51" s="332">
        <v>106005</v>
      </c>
      <c r="AQ51" s="333">
        <v>9.1999999999999993</v>
      </c>
      <c r="AR51" s="334">
        <v>5.5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556</v>
      </c>
      <c r="AM52" s="337">
        <v>1154088</v>
      </c>
      <c r="AN52" s="338">
        <v>61604</v>
      </c>
      <c r="AO52" s="339">
        <v>30.9</v>
      </c>
      <c r="AP52" s="340">
        <v>58359</v>
      </c>
      <c r="AQ52" s="341">
        <v>16.5</v>
      </c>
      <c r="AR52" s="342">
        <v>14.4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557</v>
      </c>
      <c r="AL53" s="321"/>
      <c r="AM53" s="329">
        <v>1795066</v>
      </c>
      <c r="AN53" s="330">
        <v>96163</v>
      </c>
      <c r="AO53" s="331">
        <v>-3.1</v>
      </c>
      <c r="AP53" s="332">
        <v>98507</v>
      </c>
      <c r="AQ53" s="333">
        <v>-7.1</v>
      </c>
      <c r="AR53" s="334">
        <v>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556</v>
      </c>
      <c r="AM54" s="337">
        <v>1210235</v>
      </c>
      <c r="AN54" s="338">
        <v>64833</v>
      </c>
      <c r="AO54" s="339">
        <v>5.2</v>
      </c>
      <c r="AP54" s="340">
        <v>47567</v>
      </c>
      <c r="AQ54" s="341">
        <v>-18.5</v>
      </c>
      <c r="AR54" s="342">
        <v>23.7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558</v>
      </c>
      <c r="AL55" s="321"/>
      <c r="AM55" s="329">
        <v>2071749</v>
      </c>
      <c r="AN55" s="330">
        <v>112180</v>
      </c>
      <c r="AO55" s="331">
        <v>16.7</v>
      </c>
      <c r="AP55" s="332">
        <v>113347</v>
      </c>
      <c r="AQ55" s="333">
        <v>15.1</v>
      </c>
      <c r="AR55" s="334">
        <v>1.6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556</v>
      </c>
      <c r="AM56" s="337">
        <v>1435738</v>
      </c>
      <c r="AN56" s="338">
        <v>77742</v>
      </c>
      <c r="AO56" s="339">
        <v>19.899999999999999</v>
      </c>
      <c r="AP56" s="340">
        <v>58728</v>
      </c>
      <c r="AQ56" s="341">
        <v>23.5</v>
      </c>
      <c r="AR56" s="342">
        <v>-3.6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559</v>
      </c>
      <c r="AL57" s="321"/>
      <c r="AM57" s="329">
        <v>5730575</v>
      </c>
      <c r="AN57" s="330">
        <v>312702</v>
      </c>
      <c r="AO57" s="331">
        <v>178.8</v>
      </c>
      <c r="AP57" s="332">
        <v>125418</v>
      </c>
      <c r="AQ57" s="333">
        <v>10.6</v>
      </c>
      <c r="AR57" s="334">
        <v>168.2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556</v>
      </c>
      <c r="AM58" s="337">
        <v>3417971</v>
      </c>
      <c r="AN58" s="338">
        <v>186509</v>
      </c>
      <c r="AO58" s="339">
        <v>139.9</v>
      </c>
      <c r="AP58" s="340">
        <v>60445</v>
      </c>
      <c r="AQ58" s="341">
        <v>2.9</v>
      </c>
      <c r="AR58" s="342">
        <v>137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560</v>
      </c>
      <c r="AL59" s="321"/>
      <c r="AM59" s="329">
        <v>3389454</v>
      </c>
      <c r="AN59" s="330">
        <v>186428</v>
      </c>
      <c r="AO59" s="331">
        <v>-40.4</v>
      </c>
      <c r="AP59" s="332">
        <v>108384</v>
      </c>
      <c r="AQ59" s="333">
        <v>-13.6</v>
      </c>
      <c r="AR59" s="334">
        <v>-26.8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556</v>
      </c>
      <c r="AM60" s="337">
        <v>1569479</v>
      </c>
      <c r="AN60" s="338">
        <v>86325</v>
      </c>
      <c r="AO60" s="339">
        <v>-53.7</v>
      </c>
      <c r="AP60" s="340">
        <v>51153</v>
      </c>
      <c r="AQ60" s="341">
        <v>-15.4</v>
      </c>
      <c r="AR60" s="342">
        <v>-38.299999999999997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561</v>
      </c>
      <c r="AL61" s="343"/>
      <c r="AM61" s="344">
        <v>2969319</v>
      </c>
      <c r="AN61" s="345">
        <v>161349</v>
      </c>
      <c r="AO61" s="346">
        <v>33.299999999999997</v>
      </c>
      <c r="AP61" s="347">
        <v>110332</v>
      </c>
      <c r="AQ61" s="348">
        <v>2.8</v>
      </c>
      <c r="AR61" s="334">
        <v>30.5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556</v>
      </c>
      <c r="AM62" s="337">
        <v>1757502</v>
      </c>
      <c r="AN62" s="338">
        <v>95403</v>
      </c>
      <c r="AO62" s="339">
        <v>28.4</v>
      </c>
      <c r="AP62" s="340">
        <v>55250</v>
      </c>
      <c r="AQ62" s="341">
        <v>1.8</v>
      </c>
      <c r="AR62" s="342">
        <v>26.6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nGUQnVBQpdwVEew4BfXquf5fio42LJ+AURzYEAGUDLXkzI7mBElvEb9UpwsBjhiQx7XgUAwYMD9AxLHjvLouPw==" saltValue="bM46bngdVDV5Xe35HNPFA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563</v>
      </c>
    </row>
    <row r="120" spans="125:125" ht="13.5" hidden="1" customHeight="1" x14ac:dyDescent="0.15"/>
    <row r="121" spans="125:125" ht="13.5" hidden="1" customHeight="1" x14ac:dyDescent="0.15">
      <c r="DU121" s="255"/>
    </row>
  </sheetData>
  <sheetProtection algorithmName="SHA-512" hashValue="E2RcYhhMYKzD4gNYLIHUHa52gnU85HoClOduVmCMeGvNoce36p4tWqwi8UmEf6g/S6kvg4gv/veAWysY0Bd/Yw==" saltValue="uVw0LjDNZa4gj+cGVGP2Q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election activeCell="DC93" sqref="DC93"/>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564</v>
      </c>
    </row>
  </sheetData>
  <sheetProtection algorithmName="SHA-512" hashValue="iKKKysHC6wldrtz8tDWum1SQ9rCWoxDkx6Iy0t7uTYWgX/IhnwPxyO4rZBuKMmCOSsyPXon69cXAaUR7ExeoSw==" saltValue="p5qc+OxZggzcUpkuDVq4G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C48" sqref="C48:E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06" t="s">
        <v>3</v>
      </c>
      <c r="D47" s="1206"/>
      <c r="E47" s="1207"/>
      <c r="F47" s="11">
        <v>14.61</v>
      </c>
      <c r="G47" s="12">
        <v>14.7</v>
      </c>
      <c r="H47" s="12">
        <v>14.47</v>
      </c>
      <c r="I47" s="12">
        <v>14.3</v>
      </c>
      <c r="J47" s="13">
        <v>14.27</v>
      </c>
    </row>
    <row r="48" spans="2:10" ht="57.75" customHeight="1" x14ac:dyDescent="0.15">
      <c r="B48" s="14"/>
      <c r="C48" s="1208" t="s">
        <v>4</v>
      </c>
      <c r="D48" s="1208"/>
      <c r="E48" s="1209"/>
      <c r="F48" s="15">
        <v>4.21</v>
      </c>
      <c r="G48" s="16">
        <v>5.33</v>
      </c>
      <c r="H48" s="16">
        <v>5.01</v>
      </c>
      <c r="I48" s="16">
        <v>5.26</v>
      </c>
      <c r="J48" s="17">
        <v>7.92</v>
      </c>
    </row>
    <row r="49" spans="2:10" ht="57.75" customHeight="1" thickBot="1" x14ac:dyDescent="0.2">
      <c r="B49" s="18"/>
      <c r="C49" s="1210" t="s">
        <v>5</v>
      </c>
      <c r="D49" s="1210"/>
      <c r="E49" s="1211"/>
      <c r="F49" s="19">
        <v>1.75</v>
      </c>
      <c r="G49" s="20">
        <v>1.1100000000000001</v>
      </c>
      <c r="H49" s="20" t="s">
        <v>570</v>
      </c>
      <c r="I49" s="20">
        <v>0.33</v>
      </c>
      <c r="J49" s="21">
        <v>5.03</v>
      </c>
    </row>
    <row r="50" spans="2:10" x14ac:dyDescent="0.15"/>
  </sheetData>
  <sheetProtection algorithmName="SHA-512" hashValue="tMvQgTnZsKTI8GWxd5r+eEdz2nAJ3aW2f/AyPn0qE+Dmqj+HJzc3eb7GgsD0g7ILEfFUNGNTaFMPqLRkKPg7Uw==" saltValue="H9JqMaajWGuJEXxHwUf3Y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永　森　健　太</cp:lastModifiedBy>
  <cp:lastPrinted>2023-03-28T04:42:29Z</cp:lastPrinted>
  <dcterms:created xsi:type="dcterms:W3CDTF">2023-02-20T03:36:47Z</dcterms:created>
  <dcterms:modified xsi:type="dcterms:W3CDTF">2023-10-13T02:03:37Z</dcterms:modified>
  <cp:category/>
</cp:coreProperties>
</file>