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MRD201\Profiles\nagamori.k\Desktop\"/>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<sst xmlns="http://schemas.openxmlformats.org/spreadsheetml/2006/main" count="1074" uniqueCount="611">
  <si>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</si>
  <si>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</si>
  <si>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</si>
  <si>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</si>
  <si>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</si>
  <si>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</si>
  <si>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</si>
  <si>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</si>
  <si>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</si>
  <si>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</si>
  <si>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</si>
  <si>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</si>
  <si>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</si>
  <si>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</si>
  <si>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</si>
  <si>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</si>
  <si>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</si>
  <si>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</si>
  <si>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</si>
  <si>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</si>
  <si>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</si>
  <si>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</si>
  <si>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</si>
  <si>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</si>
  <si>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</si>
  <si>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</si>
  <si>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</si>
  <si>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</si>
  <si>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</si>
  <si>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</si>
  <si>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</si>
  <si>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</si>
  <si>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</si>
  <si>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</si>
  <si>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</si>
  <si>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</si>
  <si>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</si>
  <si>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</si>
  <si>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</si>
  <si>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</si>
  <si>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</si>
  <si>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</si>
  <si>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</si>
  <si>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</si>
  <si>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</si>
  <si>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</si>
  <si>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</si>
  <si>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</si>
  <si>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</si>
  <si>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</si>
  <si>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</si>
  <si>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</si>
  <si>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</si>
  <si>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</si>
  <si>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</si>
  <si>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</si>
  <si>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</si>
  <si>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</si>
  <si>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</si>
  <si>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</si>
  <si>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</si>
  <si>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</si>
  <si>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</si>
  <si>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</si>
  <si>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</si>
  <si>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</si>
  <si>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</si>
  <si>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</si>
  <si>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</si>
  <si>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</si>
  <si>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</si>
  <si>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</si>
  <si>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</si>
  <si>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</si>
  <si>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</si>
  <si>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</si>
  <si>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</si>
  <si>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</si>
  <si>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</si>
  <si>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</si>
  <si>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</si>
  <si>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</si>
  <si>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</si>
  <si>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</si>
  <si>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</si>
  <si>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</si>
  <si>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</si>
  <si>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</si>
  <si>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</si>
  <si>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</si>
  <si>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</si>
  <si>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</si>
  <si>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</si>
  <si>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</si>
  <si>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</si>
  <si>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</si>
  <si>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</si>
  <si>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芽室町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</si>
  <si>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</si>
  <si>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</si>
  <si>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</si>
  <si>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</si>
  <si>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</si>
  <si>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</si>
  <si>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</si>
  <si>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</si>
  <si>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</si>
  <si>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</si>
  <si>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</si>
  <si>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</si>
  <si>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</si>
  <si>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</si>
  <si>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</si>
  <si>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</si>
  <si>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</si>
  <si>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</si>
  <si>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</si>
  <si>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</si>
  <si>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</si>
  <si>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</si>
  <si>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</si>
  <si>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</si>
  <si>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</si>
  <si>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</si>
  <si>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</si>
  <si>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</si>
  <si>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</si>
  <si>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</si>
  <si>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</si>
  <si>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</si>
  <si>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</si>
  <si>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</si>
  <si>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</si>
  <si>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</si>
  <si>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</si>
  <si>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</si>
  <si>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</si>
  <si>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</si>
  <si>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</si>
  <si>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</si>
  <si>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</si>
  <si>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</si>
  <si>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</si>
  <si>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</si>
  <si>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</si>
  <si>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</si>
  <si>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</si>
  <si>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</si>
  <si>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</si>
  <si>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</si>
  <si>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</si>
  <si>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</si>
  <si>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</si>
  <si>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</si>
  <si>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</si>
  <si>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</si>
  <si>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</si>
  <si>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</si>
  <si>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</si>
  <si>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</si>
  <si>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</si>
  <si>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</si>
  <si>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</si>
  <si>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</si>
  <si>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</si>
  <si>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</si>
  <si>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</si>
  <si>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</si>
  <si>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</si>
  <si>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</si>
  <si>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</si>
  <si>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</si>
  <si>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</si>
  <si>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</si>
  <si>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</si>
  <si>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</si>
  <si>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</si>
  <si>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</si>
  <si>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</si>
  <si>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</si>
  <si>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</si>
  <si>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</si>
  <si>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</si>
  <si>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</si>
  <si>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</si>
  <si>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</si>
  <si>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</si>
  <si>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</si>
  <si>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</si>
  <si>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</si>
  <si>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</si>
  <si>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</si>
  <si>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</si>
  <si>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</si>
  <si>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</si>
  <si>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</si>
  <si>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</si>
  <si>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</si>
  <si>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</si>
  <si>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</si>
  <si>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</si>
  <si>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</si>
  <si>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</si>
  <si>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</si>
  <si>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</si>
  <si>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</si>
  <si>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</si>
  <si>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</si>
  <si>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</si>
  <si>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</si>
  <si>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</si>
  <si>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</si>
  <si>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</si>
  <si>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</si>
  <si>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北海道芽室町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</si>
  <si>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</si>
  <si>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</si>
  <si>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</si>
  <si>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</si>
  <si>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</si>
  <si>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</si>
  <si>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</si>
  <si>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</si>
  <si>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</si>
  <si>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</si>
  <si>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</si>
  <si>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</si>
  <si>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</si>
  <si>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</si>
  <si>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</si>
  <si>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</si>
  <si>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</si>
  <si>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</si>
  <si>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</si>
  <si>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</si>
  <si>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</si>
  <si>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</si>
  <si>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</si>
  <si>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</si>
  <si>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</si>
  <si>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</si>
  <si>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</si>
  <si>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</si>
  <si>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</si>
  <si>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</si>
  <si>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</si>
  <si>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</si>
  <si>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</si>
  <si>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</si>
  <si>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</si>
  <si>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</si>
  <si>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</si>
  <si>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</si>
  <si>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</si>
  <si>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</si>
  <si>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</si>
  <si>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</si>
  <si>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</si>
  <si>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</si>
  <si>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</si>
  <si>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</si>
  <si>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</si>
  <si>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</si>
  <si>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</si>
  <si>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</si>
  <si>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</si>
  <si>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</si>
  <si>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</si>
  <si>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</si>
  <si>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</si>
  <si>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</si>
  <si>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</si>
  <si>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</si>
  <si>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</si>
  <si>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</si>
  <si>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</si>
  <si>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</si>
  <si>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</si>
  <si>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</si>
  <si>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</si>
  <si>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</si>
  <si>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</si>
  <si>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</si>
  <si>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</si>
  <si>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</si>
  <si>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</si>
  <si>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</si>
  <si>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</si>
  <si>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</si>
  <si>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</si>
  <si>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</si>
  <si>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</si>
  <si>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</si>
  <si>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</si>
  <si>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</si>
  <si>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</si>
  <si>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</si>
  <si>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</si>
  <si>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</si>
  <si>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</si>
  <si>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</si>
  <si>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</si>
  <si>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</si>
  <si>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</si>
  <si>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</si>
  <si>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</si>
  <si>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</si>
  <si>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</si>
  <si>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</si>
  <si>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</si>
  <si>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</si>
  <si>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</si>
  <si>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</si>
  <si>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</si>
  <si>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</si>
  <si>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</si>
  <si>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</si>
  <si>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</si>
  <si>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</si>
  <si>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</si>
  <si>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</si>
  <si>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</si>
  <si>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</si>
  <si>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</si>
  <si>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</si>
  <si>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</si>
  <si>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</si>
  <si>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</si>
  <si>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</si>
  <si>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</si>
  <si>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</si>
  <si>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</si>
  <si>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</si>
  <si>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</si>
  <si>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</si>
  <si>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</si>
  <si>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</si>
  <si>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</si>
  <si>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</si>
  <si>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</si>
  <si>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</si>
  <si>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</si>
  <si>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</si>
  <si>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</si>
  <si>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</si>
  <si>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</si>
  <si>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</si>
  <si>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</si>
  <si>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</si>
  <si>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</si>
  <si>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</si>
  <si>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</si>
  <si>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</si>
  <si>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</si>
  <si>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</si>
  <si>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</si>
  <si>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</si>
  <si>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</si>
  <si>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</si>
  <si>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</si>
  <si>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</si>
  <si>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</si>
  <si>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</si>
  <si>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</si>
  <si>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</si>
  <si>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</si>
  <si>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</si>
  <si>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</si>
  <si>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北海道芽室町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</si>
  <si>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</si>
  <si>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</si>
  <si>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</si>
  <si>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</si>
  <si>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</si>
  <si>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</si>
  <si>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</si>
  <si>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</si>
  <si>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</si>
  <si>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</si>
  <si>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</si>
  <si>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</si>
  <si>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</si>
  <si>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</si>
  <si>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</si>
  <si>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</si>
  <si>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</si>
  <si>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</si>
  <si>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</si>
  <si>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</si>
  <si>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</si>
  <si>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</si>
  <si>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</si>
  <si>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</si>
  <si>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</si>
  <si>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</si>
  <si>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</si>
  <si>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</si>
  <si>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</si>
  <si>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</si>
  <si>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</si>
  <si>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</si>
  <si>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</si>
  <si>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</si>
  <si>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</si>
  <si>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</si>
  <si>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</si>
  <si>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</si>
  <si>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</si>
  <si>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公立芽室病院事業会計</t>
    <phoneticPr fontId="5"/>
  </si>
  <si>
    <t>下水道事業会計</t>
    <phoneticPr fontId="5"/>
  </si>
  <si>
    <t>法適用企業</t>
    <phoneticPr fontId="5"/>
  </si>
  <si>
    <t>簡易水道特別会計</t>
    <phoneticPr fontId="5"/>
  </si>
  <si>
    <t>法非適用企業</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</si>
  <si>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</si>
  <si>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</si>
  <si>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</si>
  <si>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</si>
  <si>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</si>
  <si>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</si>
  <si>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</si>
  <si>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</si>
  <si>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</si>
  <si>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</si>
  <si>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</si>
  <si>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</si>
  <si>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</si>
  <si>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</si>
  <si>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</si>
  <si>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</si>
  <si>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</si>
  <si>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</si>
  <si>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</si>
  <si>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</si>
  <si>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</si>
  <si>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</si>
  <si>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</si>
  <si>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</si>
  <si>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</si>
  <si>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</si>
  <si>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</si>
  <si>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</si>
  <si>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</si>
  <si>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</si>
  <si>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</si>
  <si>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</si>
  <si>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</si>
  <si>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</si>
  <si>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</si>
  <si>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</si>
  <si>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</si>
  <si>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</si>
  <si>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</si>
  <si>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</si>
  <si>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</si>
  <si>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</si>
  <si>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</si>
  <si>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</si>
  <si>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</si>
  <si>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</si>
  <si>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</si>
  <si>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</si>
  <si>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</si>
  <si>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</si>
  <si>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</si>
  <si>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</si>
  <si>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</si>
  <si>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</si>
  <si>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</si>
  <si>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</si>
  <si>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</si>
  <si>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</si>
  <si>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</si>
  <si>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</si>
  <si>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</si>
  <si>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</si>
  <si>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</si>
  <si>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</si>
  <si>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</si>
  <si>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</si>
  <si>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</si>
  <si>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</si>
  <si>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</si>
  <si>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公立芽室病院事業会計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</si>
  <si>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</si>
  <si>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</si>
  <si>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</si>
  <si>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</si>
  <si>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</si>
  <si>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</si>
  <si>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</si>
  <si>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</si>
  <si>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</si>
  <si>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</si>
  <si>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</si>
  <si>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</si>
  <si>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</si>
  <si>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</si>
  <si>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</si>
  <si>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</si>
  <si>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</si>
  <si>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</si>
  <si>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</si>
  <si>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</si>
  <si>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</si>
  <si>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</si>
  <si>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</si>
  <si>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</si>
  <si>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</si>
  <si>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</si>
  <si>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</si>
  <si>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</si>
  <si>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</si>
  <si>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</si>
  <si>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</si>
  <si>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</si>
  <si>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</si>
  <si>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</si>
  <si>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</si>
  <si>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</si>
  <si>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</si>
  <si>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</si>
  <si>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</si>
  <si>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</si>
  <si>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</si>
  <si>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</si>
  <si>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</si>
  <si>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</si>
  <si>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</si>
  <si>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</si>
  <si>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</si>
  <si>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</si>
  <si>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</si>
  <si>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</si>
  <si>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</si>
  <si>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</si>
  <si>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</si>
  <si>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</si>
  <si>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</si>
  <si>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</si>
  <si>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</si>
  <si>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</si>
  <si>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</si>
  <si>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</si>
  <si>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</si>
  <si>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</si>
  <si>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</si>
  <si>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</si>
  <si>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</si>
  <si>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</si>
  <si>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</si>
  <si>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</si>
  <si>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</si>
  <si>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</si>
  <si>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</si>
  <si>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</si>
  <si>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</si>
  <si>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</si>
  <si>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</si>
  <si>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</si>
  <si>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</si>
  <si>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</si>
  <si>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</si>
  <si>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</si>
  <si>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</si>
  <si>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</si>
  <si>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</si>
  <si>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</si>
  <si>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</si>
  <si>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</si>
  <si>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</si>
  <si>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</si>
  <si>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一般会計</t>
  </si>
  <si>
    <t>下水道事業会計</t>
  </si>
  <si>
    <t>公立芽室病院事業会計</t>
  </si>
  <si>
    <t>▲ 3.92</t>
  </si>
  <si>
    <t>▲ 3.52</t>
  </si>
  <si>
    <t>▲ 0.62</t>
  </si>
  <si>
    <t>上水道事業会計</t>
  </si>
  <si>
    <t>国民健康保険特別会計</t>
  </si>
  <si>
    <t>介護保険特別会計</t>
  </si>
  <si>
    <t>地域開発事業特別会計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</si>
  <si>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</si>
  <si>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</si>
  <si>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</si>
  <si>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</si>
  <si>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</si>
  <si>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</si>
  <si>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</si>
  <si>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</si>
  <si>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</si>
  <si>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</si>
  <si>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公共施設整備基金</t>
    <rPh sb="0" eb="2">
      <t>コウキョウ</t>
    </rPh>
    <rPh sb="2" eb="4">
      <t>シセツ</t>
    </rPh>
    <rPh sb="4" eb="6">
      <t>セイビ</t>
    </rPh>
    <rPh sb="6" eb="8">
      <t>キキン</t>
    </rPh>
    <phoneticPr fontId="5"/>
  </si>
  <si>
    <t>寄附金管理基金</t>
    <rPh sb="0" eb="3">
      <t>キフキン</t>
    </rPh>
    <rPh sb="3" eb="5">
      <t>カンリ</t>
    </rPh>
    <rPh sb="5" eb="7">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</si>
  <si>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</si>
  <si>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</si>
  <si>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地域振興基金</t>
    <rPh sb="0" eb="2">
      <t>チイキ</t>
    </rPh>
    <rPh sb="2" eb="4">
      <t>シンコウ</t>
    </rPh>
    <rPh sb="4" eb="6">
      <t>キキン</t>
    </rPh>
    <phoneticPr fontId="5"/>
  </si>
  <si>
    <t>とかち広域消防事務組合</t>
    <rPh sb="3" eb="5">
      <t>コウイキ</t>
    </rPh>
    <rPh sb="5" eb="7">
      <t>ショウボウ</t>
    </rPh>
    <rPh sb="7" eb="9">
      <t>ジム</t>
    </rPh>
    <rPh sb="9" eb="11">
      <t>クミアイ</t>
    </rPh>
    <phoneticPr fontId="5"/>
  </si>
  <si>
    <t>十勝圏複合事務組合</t>
    <rPh sb="0" eb="9">
      <t>トカチケン</t>
    </rPh>
    <phoneticPr fontId="5"/>
  </si>
  <si>
    <t>十勝中部広域水道企業団</t>
    <rPh sb="0" eb="11">
      <t>トカチチュウブ</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</si>
  <si>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</si>
  <si>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</si>
  <si>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</si>
  <si>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水準となったが、将来負担比率に大きな差（72.8ポイント）が生じている。これは積立基金現在高が類似団体の平均（6,769百万円）と比べて芽室町は少なく（2,870百万円）、地方債現在高は類似団体平均（11,533百万円）に比べて、芽室町は多い（13,361百万円）ことが原因である。今後も芽室町においては地方債を活用しての事業実施を検討しているため、将来負担比率の動向を把握しながら地方債の借入を実施す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19" eb="22">
      <t>ドウスイジュン</t>
    </rPh>
    <rPh sb="28" eb="30">
      <t>ショウライ</t>
    </rPh>
    <rPh sb="30" eb="32">
      <t>フタン</t>
    </rPh>
    <rPh sb="32" eb="34">
      <t>ヒリツ</t>
    </rPh>
    <rPh sb="35" eb="36">
      <t>オオ</t>
    </rPh>
    <rPh sb="38" eb="39">
      <t>サ</t>
    </rPh>
    <rPh sb="50" eb="51">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</si>
  <si>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</si>
  <si>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</si>
  <si>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</si>
  <si>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</si>
  <si>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</si>
  <si>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</si>
  <si>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に比べて低いが、役場庁舎や哺育育成施設の建設に要した地方債の償還が新たに始まり、0.8ポイント増加した。将来負担比率においても、地方債の償還額を超える借入を実施したことから、14.3ポイント増加している。</t>
    <rPh sb="0" eb="2">
      <t>ジッシツ</t>
    </rPh>
    <rPh sb="2" eb="5">
      <t>コウサイヒ</t>
    </rPh>
    <rPh sb="5" eb="7">
      <t>ヒリツ</t>
    </rPh>
    <rPh sb="8" eb="10">
      <t>ルイジ</t>
    </rPh>
    <rPh sb="10" eb="12">
      <t>ダンタイ</t>
    </rPh>
    <rPh sb="12" eb="14">
      <t>ヘイキン</t>
    </rPh>
    <rPh sb="15" eb="16">
      <t>クラ</t>
    </rPh>
    <rPh sb="18" eb="19">
      <t>ヒク</t>
    </rPh>
    <rPh sb="22" eb="24">
      <t>ヤクバ</t>
    </rPh>
    <rPh sb="24" eb="26">
      <t>チョウシャ</t>
    </rPh>
    <rPh sb="27" eb="29">
      <t>ホイク</t>
    </rPh>
    <rPh sb="29" eb="31">
      <t>イクセイ</t>
    </rPh>
    <rPh sb="31" eb="33">
      <t>シセツ</t>
    </rPh>
    <rPh sb="34" eb="36">
      <t>ケンセツ</t>
    </rPh>
    <rPh sb="37" eb="38">
      <t>ヨウ</t>
    </rPh>
    <rPh sb="40" eb="43">
      <t>チホウサイ</t>
    </rPh>
    <rPh sb="44" eb="46">
      <t>ショウカン</t>
    </rPh>
    <rPh sb="47" eb="48">
      <t>アラ</t>
    </rPh>
    <rPh sb="50" eb="51">
      <t>ハジ</t>
    </rPh>
    <rPh sb="61" eb="63">
      <t>ゾウカ</t>
    </rPh>
    <rPh sb="66" eb="68">
      <t>ショウライ</t>
    </rPh>
    <rPh sb="68" eb="70">
      <t>フタン</t>
    </rPh>
    <rPh sb="70" eb="72">
      <t>ヒリツ</t>
    </rPh>
    <rPh sb="78" eb="81">
      <t>チホウサイ</t>
    </rPh>
    <rPh sb="82" eb="84">
      <t>ショウカン</t>
    </rPh>
    <rPh sb="84" eb="85">
      <t>ガク</t>
    </rPh>
    <rPh sb="86" eb="87">
      <t>コ</t>
    </rPh>
    <rPh sb="89" eb="91">
      <t>カリイレ</t>
    </rPh>
    <rPh sb="92" eb="94">
      <t>ジッシ</t>
    </rPh>
    <rPh sb="109" eb="111">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</si>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</sst>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26" fillId="0" borderId="98" xfId="20" applyFont="1" applyBorder="1" applyAlignment="1" applyProtection="1">
      <alignment horizontal="left" vertical="center" wrapText="1"/>
      <protection locked="0"/>
    </xf>
    <xf numFmtId="0" fontId="26" fillId="0" borderId="99" xfId="20" applyFont="1" applyBorder="1" applyAlignment="1" applyProtection="1">
      <alignment horizontal="left" vertical="center" wrapText="1"/>
      <protection locked="0"/>
    </xf>
    <xf numFmtId="0" fontId="26" fillId="0" borderId="100" xfId="20" applyFont="1" applyBorder="1" applyAlignment="1" applyProtection="1">
      <alignment horizontal="left" vertical="center" wrapTex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FA72-4A1C-A631-4A1668D491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99271</c:v>
                </c:pt>
                <c:pt idx="1">
                  <c:v>96163</c:v>
                </c:pt>
                <c:pt idx="2">
                  <c:v>112180</c:v>
                </c:pt>
                <c:pt idx="3">
                  <c:v>312702</c:v>
                </c:pt>
                <c:pt idx="4">
                  <c:v>186428</c:v>
                </c:pt>
              </c:numCache>
            </c:numRef>
          </c:val>
          <c:smooth val="0"/>
          <c:extLst>
            <c:ext xmlns:c16="http://schemas.microsoft.com/office/drawing/2014/chart" uri="{C3380CC4-5D6E-409C-BE32-E72D297353CC}">
              <c16:uniqueId val="{00000001-FA72-4A1C-A631-4A1668D491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4.21</c:v>
                </c:pt>
                <c:pt idx="1">
                  <c:v>5.33</c:v>
                </c:pt>
                <c:pt idx="2">
                  <c:v>5.01</c:v>
                </c:pt>
                <c:pt idx="3">
                  <c:v>5.26</c:v>
                </c:pt>
                <c:pt idx="4">
                  <c:v>7.92</c:v>
                </c:pt>
              </c:numCache>
            </c:numRef>
          </c:val>
          <c:extLst>
            <c:ext xmlns:c16="http://schemas.microsoft.com/office/drawing/2014/chart" uri="{C3380CC4-5D6E-409C-BE32-E72D297353CC}">
              <c16:uniqueId val="{00000000-45A8-4ACE-B534-69930ECB78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14.61</c:v>
                </c:pt>
                <c:pt idx="1">
                  <c:v>14.7</c:v>
                </c:pt>
                <c:pt idx="2">
                  <c:v>14.47</c:v>
                </c:pt>
                <c:pt idx="3">
                  <c:v>14.3</c:v>
                </c:pt>
                <c:pt idx="4">
                  <c:v>14.27</c:v>
                </c:pt>
              </c:numCache>
            </c:numRef>
          </c:val>
          <c:extLst>
            <c:ext xmlns:c16="http://schemas.microsoft.com/office/drawing/2014/chart" uri="{C3380CC4-5D6E-409C-BE32-E72D297353CC}">
              <c16:uniqueId val="{00000001-45A8-4ACE-B534-69930ECB78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1.1100000000000001</c:v>
                </c:pt>
                <c:pt idx="2">
                  <c:v>-0.23</c:v>
                </c:pt>
                <c:pt idx="3">
                  <c:v>0.33</c:v>
                </c:pt>
                <c:pt idx="4">
                  <c:v>5.03</c:v>
                </c:pt>
              </c:numCache>
            </c:numRef>
          </c:val>
          <c:smooth val="0"/>
          <c:extLst>
            <c:ext xmlns:c16="http://schemas.microsoft.com/office/drawing/2014/chart" uri="{C3380CC4-5D6E-409C-BE32-E72D297353CC}">
              <c16:uniqueId val="{00000002-45A8-4ACE-B534-69930ECB78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0.36</c:v>
                </c:pt>
                <c:pt idx="4">
                  <c:v>#N/A</c:v>
                </c:pt>
                <c:pt idx="5">
                  <c:v>0.52</c:v>
                </c:pt>
                <c:pt idx="6">
                  <c:v>#N/A</c:v>
                </c:pt>
                <c:pt idx="7">
                  <c:v>0.01</c:v>
                </c:pt>
                <c:pt idx="8">
                  <c:v>#N/A</c:v>
                </c:pt>
                <c:pt idx="9">
                  <c:v>0.02</c:v>
                </c:pt>
              </c:numCache>
            </c:numRef>
          </c:val>
          <c:extLst>
            <c:ext xmlns:c16="http://schemas.microsoft.com/office/drawing/2014/chart" uri="{C3380CC4-5D6E-409C-BE32-E72D297353CC}">
              <c16:uniqueId val="{00000000-8A64-4D05-A0B1-84B0DA50B8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64-4D05-A0B1-84B0DA50B8D9}"/>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0.08</c:v>
                </c:pt>
                <c:pt idx="4">
                  <c:v>#N/A</c:v>
                </c:pt>
                <c:pt idx="5">
                  <c:v>0.05</c:v>
                </c:pt>
                <c:pt idx="6">
                  <c:v>#N/A</c:v>
                </c:pt>
                <c:pt idx="7">
                  <c:v>7.0000000000000007E-2</c:v>
                </c:pt>
                <c:pt idx="8">
                  <c:v>#N/A</c:v>
                </c:pt>
                <c:pt idx="9">
                  <c:v>0.04</c:v>
                </c:pt>
              </c:numCache>
            </c:numRef>
          </c:val>
          <c:extLst>
            <c:ext xmlns:c16="http://schemas.microsoft.com/office/drawing/2014/chart" uri="{C3380CC4-5D6E-409C-BE32-E72D297353CC}">
              <c16:uniqueId val="{00000002-8A64-4D05-A0B1-84B0DA50B8D9}"/>
            </c:ext>
          </c:extLst>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6.3</c:v>
                </c:pt>
                <c:pt idx="2">
                  <c:v>#N/A</c:v>
                </c:pt>
                <c:pt idx="3">
                  <c:v>6.76</c:v>
                </c:pt>
                <c:pt idx="4">
                  <c:v>#N/A</c:v>
                </c:pt>
                <c:pt idx="5">
                  <c:v>7.0000000000000007E-2</c:v>
                </c:pt>
                <c:pt idx="6">
                  <c:v>#N/A</c:v>
                </c:pt>
                <c:pt idx="7">
                  <c:v>0.37</c:v>
                </c:pt>
                <c:pt idx="8">
                  <c:v>#N/A</c:v>
                </c:pt>
                <c:pt idx="9">
                  <c:v>0.06</c:v>
                </c:pt>
              </c:numCache>
            </c:numRef>
          </c:val>
          <c:extLst>
            <c:ext xmlns:c16="http://schemas.microsoft.com/office/drawing/2014/chart" uri="{C3380CC4-5D6E-409C-BE32-E72D297353CC}">
              <c16:uniqueId val="{00000003-8A64-4D05-A0B1-84B0DA50B8D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0.56000000000000005</c:v>
                </c:pt>
                <c:pt idx="4">
                  <c:v>#N/A</c:v>
                </c:pt>
                <c:pt idx="5">
                  <c:v>0.72</c:v>
                </c:pt>
                <c:pt idx="6">
                  <c:v>#N/A</c:v>
                </c:pt>
                <c:pt idx="7">
                  <c:v>0.83</c:v>
                </c:pt>
                <c:pt idx="8">
                  <c:v>#N/A</c:v>
                </c:pt>
                <c:pt idx="9">
                  <c:v>1.28</c:v>
                </c:pt>
              </c:numCache>
            </c:numRef>
          </c:val>
          <c:extLst>
            <c:ext xmlns:c16="http://schemas.microsoft.com/office/drawing/2014/chart" uri="{C3380CC4-5D6E-409C-BE32-E72D297353CC}">
              <c16:uniqueId val="{00000004-8A64-4D05-A0B1-84B0DA50B8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0.53</c:v>
                </c:pt>
                <c:pt idx="2">
                  <c:v>#N/A</c:v>
                </c:pt>
                <c:pt idx="3">
                  <c:v>1.08</c:v>
                </c:pt>
                <c:pt idx="4">
                  <c:v>#N/A</c:v>
                </c:pt>
                <c:pt idx="5">
                  <c:v>2</c:v>
                </c:pt>
                <c:pt idx="6">
                  <c:v>#N/A</c:v>
                </c:pt>
                <c:pt idx="7">
                  <c:v>2.77</c:v>
                </c:pt>
                <c:pt idx="8">
                  <c:v>#N/A</c:v>
                </c:pt>
                <c:pt idx="9">
                  <c:v>3.03</c:v>
                </c:pt>
              </c:numCache>
            </c:numRef>
          </c:val>
          <c:extLst>
            <c:ext xmlns:c16="http://schemas.microsoft.com/office/drawing/2014/chart" uri="{C3380CC4-5D6E-409C-BE32-E72D297353CC}">
              <c16:uniqueId val="{00000005-8A64-4D05-A0B1-84B0DA50B8D9}"/>
            </c:ext>
          </c:extLst>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2.77</c:v>
                </c:pt>
                <c:pt idx="2">
                  <c:v>#N/A</c:v>
                </c:pt>
                <c:pt idx="3">
                  <c:v>3.06</c:v>
                </c:pt>
                <c:pt idx="4">
                  <c:v>#N/A</c:v>
                </c:pt>
                <c:pt idx="5">
                  <c:v>3.32</c:v>
                </c:pt>
                <c:pt idx="6">
                  <c:v>#N/A</c:v>
                </c:pt>
                <c:pt idx="7">
                  <c:v>3.42</c:v>
                </c:pt>
                <c:pt idx="8">
                  <c:v>#N/A</c:v>
                </c:pt>
                <c:pt idx="9">
                  <c:v>3.61</c:v>
                </c:pt>
              </c:numCache>
            </c:numRef>
          </c:val>
          <c:extLst>
            <c:ext xmlns:c16="http://schemas.microsoft.com/office/drawing/2014/chart" uri="{C3380CC4-5D6E-409C-BE32-E72D297353CC}">
              <c16:uniqueId val="{00000006-8A64-4D05-A0B1-84B0DA50B8D9}"/>
            </c:ext>
          </c:extLst>
        </c:ser>
        <c:ser>
          <c:idx val="7"/>
          <c:order val="7"/>
          <c:tx>
            <c:strRef>
              <c:f>データシート!$A$34</c:f>
              <c:strCache>
                <c:ptCount val="1"/>
                <c:pt idx="0">
                  <c:v>公立芽室病院事業会計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3.92</c:v>
                </c:pt>
                <c:pt idx="1">
                  <c:v>#N/A</c:v>
                </c:pt>
                <c:pt idx="2">
                  <c:v>3.52</c:v>
                </c:pt>
                <c:pt idx="3">
                  <c:v>#N/A</c:v>
                </c:pt>
                <c:pt idx="4">
                  <c:v>0.62</c:v>
                </c:pt>
                <c:pt idx="5">
                  <c:v>#N/A</c:v>
                </c:pt>
                <c:pt idx="6">
                  <c:v>#N/A</c:v>
                </c:pt>
                <c:pt idx="7">
                  <c:v>2.17</c:v>
                </c:pt>
                <c:pt idx="8">
                  <c:v>#N/A</c:v>
                </c:pt>
                <c:pt idx="9">
                  <c:v>4.3899999999999997</c:v>
                </c:pt>
              </c:numCache>
            </c:numRef>
          </c:val>
          <c:extLst>
            <c:ext xmlns:c16="http://schemas.microsoft.com/office/drawing/2014/chart" uri="{C3380CC4-5D6E-409C-BE32-E72D297353CC}">
              <c16:uniqueId val="{00000007-8A64-4D05-A0B1-84B0DA50B8D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3.32</c:v>
                </c:pt>
                <c:pt idx="8">
                  <c:v>#N/A</c:v>
                </c:pt>
                <c:pt idx="9">
                  <c:v>4.96</c:v>
                </c:pt>
              </c:numCache>
            </c:numRef>
          </c:val>
          <c:extLst>
            <c:ext xmlns:c16="http://schemas.microsoft.com/office/drawing/2014/chart" uri="{C3380CC4-5D6E-409C-BE32-E72D297353CC}">
              <c16:uniqueId val="{00000008-8A64-4D05-A0B1-84B0DA50B8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c:v>
                </c:pt>
                <c:pt idx="2">
                  <c:v>#N/A</c:v>
                </c:pt>
                <c:pt idx="3">
                  <c:v>5.33</c:v>
                </c:pt>
                <c:pt idx="4">
                  <c:v>#N/A</c:v>
                </c:pt>
                <c:pt idx="5">
                  <c:v>5</c:v>
                </c:pt>
                <c:pt idx="6">
                  <c:v>#N/A</c:v>
                </c:pt>
                <c:pt idx="7">
                  <c:v>5.25</c:v>
                </c:pt>
                <c:pt idx="8">
                  <c:v>#N/A</c:v>
                </c:pt>
                <c:pt idx="9">
                  <c:v>7.92</c:v>
                </c:pt>
              </c:numCache>
            </c:numRef>
          </c:val>
          <c:extLst>
            <c:ext xmlns:c16="http://schemas.microsoft.com/office/drawing/2014/chart" uri="{C3380CC4-5D6E-409C-BE32-E72D297353CC}">
              <c16:uniqueId val="{00000009-8A64-4D05-A0B1-84B0DA50B8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853</c:v>
                </c:pt>
                <c:pt idx="5">
                  <c:v>836</c:v>
                </c:pt>
                <c:pt idx="8">
                  <c:v>821</c:v>
                </c:pt>
                <c:pt idx="11">
                  <c:v>816</c:v>
                </c:pt>
                <c:pt idx="14">
                  <c:v>832</c:v>
                </c:pt>
              </c:numCache>
            </c:numRef>
          </c:val>
          <c:extLst>
            <c:ext xmlns:c16="http://schemas.microsoft.com/office/drawing/2014/chart" uri="{C3380CC4-5D6E-409C-BE32-E72D297353CC}">
              <c16:uniqueId val="{00000000-7230-4A2C-ADE5-92A2035CB8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30-4A2C-ADE5-92A2035CB8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105</c:v>
                </c:pt>
                <c:pt idx="3">
                  <c:v>91</c:v>
                </c:pt>
                <c:pt idx="6">
                  <c:v>73</c:v>
                </c:pt>
                <c:pt idx="9">
                  <c:v>92</c:v>
                </c:pt>
                <c:pt idx="12">
                  <c:v>121</c:v>
                </c:pt>
              </c:numCache>
            </c:numRef>
          </c:val>
          <c:extLst>
            <c:ext xmlns:c16="http://schemas.microsoft.com/office/drawing/2014/chart" uri="{C3380CC4-5D6E-409C-BE32-E72D297353CC}">
              <c16:uniqueId val="{00000002-7230-4A2C-ADE5-92A2035CB8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11</c:v>
                </c:pt>
                <c:pt idx="6">
                  <c:v>9</c:v>
                </c:pt>
                <c:pt idx="9">
                  <c:v>12</c:v>
                </c:pt>
                <c:pt idx="12">
                  <c:v>11</c:v>
                </c:pt>
              </c:numCache>
            </c:numRef>
          </c:val>
          <c:extLst>
            <c:ext xmlns:c16="http://schemas.microsoft.com/office/drawing/2014/chart" uri="{C3380CC4-5D6E-409C-BE32-E72D297353CC}">
              <c16:uniqueId val="{00000003-7230-4A2C-ADE5-92A2035CB8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c:v>
                </c:pt>
                <c:pt idx="3">
                  <c:v>221</c:v>
                </c:pt>
                <c:pt idx="6">
                  <c:v>219</c:v>
                </c:pt>
                <c:pt idx="9">
                  <c:v>247</c:v>
                </c:pt>
                <c:pt idx="12">
                  <c:v>224</c:v>
                </c:pt>
              </c:numCache>
            </c:numRef>
          </c:val>
          <c:extLst>
            <c:ext xmlns:c16="http://schemas.microsoft.com/office/drawing/2014/chart" uri="{C3380CC4-5D6E-409C-BE32-E72D297353CC}">
              <c16:uniqueId val="{00000004-7230-4A2C-ADE5-92A2035CB8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30-4A2C-ADE5-92A2035CB8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30-4A2C-ADE5-92A2035CB8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794</c:v>
                </c:pt>
                <c:pt idx="3">
                  <c:v>776</c:v>
                </c:pt>
                <c:pt idx="6">
                  <c:v>802</c:v>
                </c:pt>
                <c:pt idx="9">
                  <c:v>797</c:v>
                </c:pt>
                <c:pt idx="12">
                  <c:v>917</c:v>
                </c:pt>
              </c:numCache>
            </c:numRef>
          </c:val>
          <c:extLst>
            <c:ext xmlns:c16="http://schemas.microsoft.com/office/drawing/2014/chart" uri="{C3380CC4-5D6E-409C-BE32-E72D297353CC}">
              <c16:uniqueId val="{00000007-7230-4A2C-ADE5-92A2035CB8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237</c:v>
                </c:pt>
                <c:pt idx="2">
                  <c:v>#N/A</c:v>
                </c:pt>
                <c:pt idx="3">
                  <c:v>#N/A</c:v>
                </c:pt>
                <c:pt idx="4">
                  <c:v>263</c:v>
                </c:pt>
                <c:pt idx="5">
                  <c:v>#N/A</c:v>
                </c:pt>
                <c:pt idx="6">
                  <c:v>#N/A</c:v>
                </c:pt>
                <c:pt idx="7">
                  <c:v>282</c:v>
                </c:pt>
                <c:pt idx="8">
                  <c:v>#N/A</c:v>
                </c:pt>
                <c:pt idx="9">
                  <c:v>#N/A</c:v>
                </c:pt>
                <c:pt idx="10">
                  <c:v>332</c:v>
                </c:pt>
                <c:pt idx="11">
                  <c:v>#N/A</c:v>
                </c:pt>
                <c:pt idx="12">
                  <c:v>#N/A</c:v>
                </c:pt>
                <c:pt idx="13">
                  <c:v>441</c:v>
                </c:pt>
                <c:pt idx="14">
                  <c:v>#N/A</c:v>
                </c:pt>
              </c:numCache>
            </c:numRef>
          </c:val>
          <c:smooth val="0"/>
          <c:extLst>
            <c:ext xmlns:c16="http://schemas.microsoft.com/office/drawing/2014/chart" uri="{C3380CC4-5D6E-409C-BE32-E72D297353CC}">
              <c16:uniqueId val="{00000008-7230-4A2C-ADE5-92A2035CB8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8280</c:v>
                </c:pt>
                <c:pt idx="5">
                  <c:v>8535</c:v>
                </c:pt>
                <c:pt idx="8">
                  <c:v>8605</c:v>
                </c:pt>
                <c:pt idx="11">
                  <c:v>9056</c:v>
                </c:pt>
                <c:pt idx="14">
                  <c:v>8819</c:v>
                </c:pt>
              </c:numCache>
            </c:numRef>
          </c:val>
          <c:extLst>
            <c:ext xmlns:c16="http://schemas.microsoft.com/office/drawing/2014/chart" uri="{C3380CC4-5D6E-409C-BE32-E72D297353CC}">
              <c16:uniqueId val="{00000000-4932-4295-9210-3BC3DF34CF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199</c:v>
                </c:pt>
                <c:pt idx="5">
                  <c:v>166</c:v>
                </c:pt>
                <c:pt idx="8">
                  <c:v>136</c:v>
                </c:pt>
                <c:pt idx="11">
                  <c:v>104</c:v>
                </c:pt>
                <c:pt idx="14">
                  <c:v>72</c:v>
                </c:pt>
              </c:numCache>
            </c:numRef>
          </c:val>
          <c:extLst>
            <c:ext xmlns:c16="http://schemas.microsoft.com/office/drawing/2014/chart" uri="{C3380CC4-5D6E-409C-BE32-E72D297353CC}">
              <c16:uniqueId val="{00000001-4932-4295-9210-3BC3DF34CF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3582</c:v>
                </c:pt>
                <c:pt idx="5">
                  <c:v>3537</c:v>
                </c:pt>
                <c:pt idx="8">
                  <c:v>3378</c:v>
                </c:pt>
                <c:pt idx="11">
                  <c:v>2775</c:v>
                </c:pt>
                <c:pt idx="14">
                  <c:v>2870</c:v>
                </c:pt>
              </c:numCache>
            </c:numRef>
          </c:val>
          <c:extLst>
            <c:ext xmlns:c16="http://schemas.microsoft.com/office/drawing/2014/chart" uri="{C3380CC4-5D6E-409C-BE32-E72D297353CC}">
              <c16:uniqueId val="{00000002-4932-4295-9210-3BC3DF34CF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32-4295-9210-3BC3DF34CF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32-4295-9210-3BC3DF34CF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2-4295-9210-3BC3DF34CF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1107</c:v>
                </c:pt>
                <c:pt idx="3">
                  <c:v>1060</c:v>
                </c:pt>
                <c:pt idx="6">
                  <c:v>934</c:v>
                </c:pt>
                <c:pt idx="9">
                  <c:v>858</c:v>
                </c:pt>
                <c:pt idx="12">
                  <c:v>748</c:v>
                </c:pt>
              </c:numCache>
            </c:numRef>
          </c:val>
          <c:extLst>
            <c:ext xmlns:c16="http://schemas.microsoft.com/office/drawing/2014/chart" uri="{C3380CC4-5D6E-409C-BE32-E72D297353CC}">
              <c16:uniqueId val="{00000006-4932-4295-9210-3BC3DF34CF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42</c:v>
                </c:pt>
                <c:pt idx="6">
                  <c:v>158</c:v>
                </c:pt>
                <c:pt idx="9">
                  <c:v>146</c:v>
                </c:pt>
                <c:pt idx="12">
                  <c:v>223</c:v>
                </c:pt>
              </c:numCache>
            </c:numRef>
          </c:val>
          <c:extLst>
            <c:ext xmlns:c16="http://schemas.microsoft.com/office/drawing/2014/chart" uri="{C3380CC4-5D6E-409C-BE32-E72D297353CC}">
              <c16:uniqueId val="{00000007-4932-4295-9210-3BC3DF34CF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1829</c:v>
                </c:pt>
                <c:pt idx="3">
                  <c:v>1842</c:v>
                </c:pt>
                <c:pt idx="6">
                  <c:v>1804</c:v>
                </c:pt>
                <c:pt idx="9">
                  <c:v>2029</c:v>
                </c:pt>
                <c:pt idx="12">
                  <c:v>2013</c:v>
                </c:pt>
              </c:numCache>
            </c:numRef>
          </c:val>
          <c:extLst>
            <c:ext xmlns:c16="http://schemas.microsoft.com/office/drawing/2014/chart" uri="{C3380CC4-5D6E-409C-BE32-E72D297353CC}">
              <c16:uniqueId val="{00000008-4932-4295-9210-3BC3DF34CF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433</c:v>
                </c:pt>
                <c:pt idx="3">
                  <c:v>392</c:v>
                </c:pt>
                <c:pt idx="6">
                  <c:v>441</c:v>
                </c:pt>
                <c:pt idx="9">
                  <c:v>493</c:v>
                </c:pt>
                <c:pt idx="12">
                  <c:v>483</c:v>
                </c:pt>
              </c:numCache>
            </c:numRef>
          </c:val>
          <c:extLst>
            <c:ext xmlns:c16="http://schemas.microsoft.com/office/drawing/2014/chart" uri="{C3380CC4-5D6E-409C-BE32-E72D297353CC}">
              <c16:uniqueId val="{00000009-4932-4295-9210-3BC3DF34CF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8809</c:v>
                </c:pt>
                <c:pt idx="3">
                  <c:v>9446</c:v>
                </c:pt>
                <c:pt idx="6">
                  <c:v>10066</c:v>
                </c:pt>
                <c:pt idx="9">
                  <c:v>12272</c:v>
                </c:pt>
                <c:pt idx="12">
                  <c:v>13361</c:v>
                </c:pt>
              </c:numCache>
            </c:numRef>
          </c:val>
          <c:extLst>
            <c:ext xmlns:c16="http://schemas.microsoft.com/office/drawing/2014/chart" uri="{C3380CC4-5D6E-409C-BE32-E72D297353CC}">
              <c16:uniqueId val="{0000000A-4932-4295-9210-3BC3DF34CF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169</c:v>
                </c:pt>
                <c:pt idx="2">
                  <c:v>#N/A</c:v>
                </c:pt>
                <c:pt idx="3">
                  <c:v>#N/A</c:v>
                </c:pt>
                <c:pt idx="4">
                  <c:v>544</c:v>
                </c:pt>
                <c:pt idx="5">
                  <c:v>#N/A</c:v>
                </c:pt>
                <c:pt idx="6">
                  <c:v>#N/A</c:v>
                </c:pt>
                <c:pt idx="7">
                  <c:v>1282</c:v>
                </c:pt>
                <c:pt idx="8">
                  <c:v>#N/A</c:v>
                </c:pt>
                <c:pt idx="9">
                  <c:v>#N/A</c:v>
                </c:pt>
                <c:pt idx="10">
                  <c:v>3862</c:v>
                </c:pt>
                <c:pt idx="11">
                  <c:v>#N/A</c:v>
                </c:pt>
                <c:pt idx="12">
                  <c:v>#N/A</c:v>
                </c:pt>
                <c:pt idx="13">
                  <c:v>5066</c:v>
                </c:pt>
                <c:pt idx="14">
                  <c:v>#N/A</c:v>
                </c:pt>
              </c:numCache>
            </c:numRef>
          </c:val>
          <c:smooth val="0"/>
          <c:extLst>
            <c:ext xmlns:c16="http://schemas.microsoft.com/office/drawing/2014/chart" uri="{C3380CC4-5D6E-409C-BE32-E72D297353CC}">
              <c16:uniqueId val="{0000000B-4932-4295-9210-3BC3DF34CF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1051</c:v>
                </c:pt>
                <c:pt idx="1">
                  <c:v>1052</c:v>
                </c:pt>
                <c:pt idx="2">
                  <c:v>1102</c:v>
                </c:pt>
              </c:numCache>
            </c:numRef>
          </c:val>
          <c:extLst>
            <c:ext xmlns:c16="http://schemas.microsoft.com/office/drawing/2014/chart" uri="{C3380CC4-5D6E-409C-BE32-E72D297353CC}">
              <c16:uniqueId val="{00000000-27DB-41CD-B1BF-9EE112C96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372</c:v>
                </c:pt>
                <c:pt idx="1">
                  <c:v>132</c:v>
                </c:pt>
                <c:pt idx="2">
                  <c:v>132</c:v>
                </c:pt>
              </c:numCache>
            </c:numRef>
          </c:val>
          <c:extLst>
            <c:ext xmlns:c16="http://schemas.microsoft.com/office/drawing/2014/chart" uri="{C3380CC4-5D6E-409C-BE32-E72D297353CC}">
              <c16:uniqueId val="{00000001-27DB-41CD-B1BF-9EE112C96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1955</c:v>
                </c:pt>
                <c:pt idx="1">
                  <c:v>1591</c:v>
                </c:pt>
                <c:pt idx="2">
                  <c:v>1636</c:v>
                </c:pt>
              </c:numCache>
            </c:numRef>
          </c:val>
          <c:extLst>
            <c:ext xmlns:c16="http://schemas.microsoft.com/office/drawing/2014/chart" uri="{C3380CC4-5D6E-409C-BE32-E72D297353CC}">
              <c16:uniqueId val="{00000002-27DB-41CD-B1BF-9EE112C96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{C502D0C1-81A9-4623-A57A-5620808281CC}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351-4E13-AF57-F440B77F0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{787E466E-21A6-4314-846B-B9AD38E93744}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51-4E13-AF57-F440B77F0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{E015AD39-8027-4ACC-A9EB-B300E04DE92B}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51-4E13-AF57-F440B77F0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{837FA050-21CA-4C53-8B59-D8002CB89722}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51-4E13-AF57-F440B77F0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{C62392CB-80BA-4EFD-A736-35AC643F163E}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51-4E13-AF57-F440B77F06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{B2CAAC66-A9DF-4753-B38E-751C964BF2C0}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351-4E13-AF57-F440B77F06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{EF0840E8-03B1-4C6C-9C42-E314E7856CBF}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351-4E13-AF57-F440B77F06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{CDFD1F00-096E-4AB1-A1A3-1F1691DD575A}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351-4E13-AF57-F440B77F06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{92C3F697-2CC2-470F-91B4-BAC35D18010D}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351-4E13-AF57-F440B77F0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59.4</c:v>
                </c:pt>
                <c:pt idx="16">
                  <c:v>62</c:v>
                </c:pt>
                <c:pt idx="24">
                  <c:v>62.4</c:v>
                </c:pt>
                <c:pt idx="32">
                  <c:v>63</c:v>
                </c:pt>
              </c:numCache>
            </c:numRef>
          </c:xVal>
          <c:yVal>
            <c:numRef>
              <c:f>公会計指標分析・財政指標組合せ分析表!$BP$51:$DC$51</c:f>
              <c:numCache>
                <c:formatCode>#,##0.0;"▲ "#,##0.0</c:formatCode>
                <c:ptCount val="40"/>
                <c:pt idx="0">
                  <c:v>2.6</c:v>
                </c:pt>
                <c:pt idx="8">
                  <c:v>8.5</c:v>
                </c:pt>
                <c:pt idx="16">
                  <c:v>19.7</c:v>
                </c:pt>
                <c:pt idx="24">
                  <c:v>58.5</c:v>
                </c:pt>
                <c:pt idx="32">
                  <c:v>72.8</c:v>
                </c:pt>
              </c:numCache>
            </c:numRef>
          </c:yVal>
          <c:smooth val="0"/>
          <c:extLst>
            <c:ext xmlns:c16="http://schemas.microsoft.com/office/drawing/2014/chart" uri="{C3380CC4-5D6E-409C-BE32-E72D297353CC}">
              <c16:uniqueId val="{00000009-F351-4E13-AF57-F440B77F06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{1D1918B6-F92C-4E29-9E09-4203BA3ADF2C}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351-4E13-AF57-F440B77F06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{6451117E-FC8C-48E1-833A-80D167E2BBAA}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51-4E13-AF57-F440B77F0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{6E0F9C81-3EE2-4608-9743-5911ADB44A7A}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51-4E13-AF57-F440B77F0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{C846CD0F-C6F7-4F26-8B50-B6148184A297}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51-4E13-AF57-F440B77F0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{4F94DB1A-6FE9-43E2-811E-81930CD6977B}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51-4E13-AF57-F440B77F06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{F08F1E1A-7F12-43BE-8CAE-7820C1D42691}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351-4E13-AF57-F440B77F06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{DC76724A-AAEA-4A48-B131-A28E6EB6D927}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351-4E13-AF57-F440B77F06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{49760D54-BC5A-4A40-A3D9-25B2D9C1BCCD}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351-4E13-AF57-F440B77F06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{9C643B5A-1701-4B33-8BD4-8BE3BA7FDC10}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351-4E13-AF57-F440B77F0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F351-4E13-AF57-F440B77F060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{73D6513D-54B7-4C2D-B18D-D6E44DE295D7}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90-4B4D-BC4F-2320793B2C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{E1477AEE-D5A6-4067-9CBE-92E01B4F4234}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90-4B4D-BC4F-2320793B2C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{B5C00F55-3EB8-4CA5-BCAF-6286E94F46B8}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90-4B4D-BC4F-2320793B2C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{655B96E7-BB29-47DA-9AA5-3929515FE0B9}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90-4B4D-BC4F-2320793B2C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{D5841F04-D256-462C-BB42-185B1DCE688D}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90-4B4D-BC4F-2320793B2C3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{BC4ED675-FF78-4C12-B9C7-09BC1C049868}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90-4B4D-BC4F-2320793B2C3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{55261307-72BB-487D-963C-6F81949170ED}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90-4B4D-BC4F-2320793B2C3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{EF65FBBE-E1AA-4495-8560-33D6408C2300}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90-4B4D-BC4F-2320793B2C3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{C9520AA7-1099-49A7-AF0D-1083FD963AF4}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90-4B4D-BC4F-2320793B2C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3.7</c:v>
                </c:pt>
                <c:pt idx="16">
                  <c:v>4</c:v>
                </c:pt>
                <c:pt idx="24">
                  <c:v>4.4000000000000004</c:v>
                </c:pt>
                <c:pt idx="32">
                  <c:v>5.2</c:v>
                </c:pt>
              </c:numCache>
            </c:numRef>
          </c:xVal>
          <c:yVal>
            <c:numRef>
              <c:f>公会計指標分析・財政指標組合せ分析表!$BP$73:$DC$73</c:f>
              <c:numCache>
                <c:formatCode>#,##0.0;"▲ "#,##0.0</c:formatCode>
                <c:ptCount val="40"/>
                <c:pt idx="0">
                  <c:v>2.6</c:v>
                </c:pt>
                <c:pt idx="8">
                  <c:v>8.5</c:v>
                </c:pt>
                <c:pt idx="16">
                  <c:v>19.7</c:v>
                </c:pt>
                <c:pt idx="24">
                  <c:v>58.5</c:v>
                </c:pt>
                <c:pt idx="32">
                  <c:v>72.8</c:v>
                </c:pt>
              </c:numCache>
            </c:numRef>
          </c:yVal>
          <c:smooth val="0"/>
          <c:extLst>
            <c:ext xmlns:c16="http://schemas.microsoft.com/office/drawing/2014/chart" uri="{C3380CC4-5D6E-409C-BE32-E72D297353CC}">
              <c16:uniqueId val="{00000009-DC90-4B4D-BC4F-2320793B2C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321E-2"/>
                  <c:y val="-8.06291085665045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{346609BC-9E6B-414A-8A5B-EDDE2D2BDED9}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90-4B4D-BC4F-2320793B2C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{B120E94D-B518-463A-92D8-F97AE62695CC}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90-4B4D-BC4F-2320793B2C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{32F16214-22E0-4AE0-882B-373C6F2A7B10}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90-4B4D-BC4F-2320793B2C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{4C18A9A2-F208-484A-9587-A6C81A52A394}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90-4B4D-BC4F-2320793B2C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{07E01266-B878-4C44-974A-8D88CEE33162}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90-4B4D-BC4F-2320793B2C32}"/>
                </c:ext>
              </c:extLst>
            </c:dLbl>
            <c:dLbl>
              <c:idx val="8"/>
              <c:layout>
                <c:manualLayout>
                  <c:x val="-2.4289473805125944E-2"/>
                  <c:y val="-7.152270658336455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{C45F52B5-F8A9-407D-9078-C39743A86441}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90-4B4D-BC4F-2320793B2C32}"/>
                </c:ext>
              </c:extLst>
            </c:dLbl>
            <c:dLbl>
              <c:idx val="16"/>
              <c:layout>
                <c:manualLayout>
                  <c:x val="-3.1570342725075584E-2"/>
                  <c:y val="-3.50977836259433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{F883D18D-A165-4179-9036-84B63DFA3166}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90-4B4D-BC4F-2320793B2C3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{9B97209A-961B-4831-92D7-5F092D8B20EE}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90-4B4D-BC4F-2320793B2C3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{CAE8FA47-6340-491A-A50F-6816D6E55D68}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90-4B4D-BC4F-2320793B2C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DC90-4B4D-BC4F-2320793B2C32}"/>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元利償還金は哺育育成施設整備事業債や役場庁舎建設事業の元金償還開始、及び特殊要因として繰上償還実施などにより増となっている。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今後においても、町営プールの新規借入なども控えていることから、元利償還金は増加する見込みとなっている。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満期一括償還地方債を借入していないため、積み立てをしていない。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将来負担比率については、役場庁舎建設事業及び</a:t>
          </a:r>
          <a:r>
            <a:rPr kumimoji="1" lang="ja-JP" altLang="en-US" sz="1100">
              <a:solidFill>
                <a:schemeClr val="dk1"/>
              </a:solidFill>
              <a:effectLst/>
              <a:latin typeface="+mn-lt"/>
              <a:ea typeface="+mn-ea"/>
              <a:cs typeface="+mn-cs"/>
            </a:rPr>
            <a:t>光ファイバー整備</a:t>
          </a:r>
          <a:r>
            <a:rPr kumimoji="1" lang="ja-JP" altLang="ja-JP" sz="1100">
              <a:solidFill>
                <a:schemeClr val="dk1"/>
              </a:solidFill>
              <a:effectLst/>
              <a:latin typeface="+mn-lt"/>
              <a:ea typeface="+mn-ea"/>
              <a:cs typeface="+mn-cs"/>
            </a:rPr>
            <a:t>事業等により、新規地方債発行額が増となったことから、地方債現在高が増加し、昨年度より増加することなった。</a:t>
          </a:r>
          <a:endParaRPr lang="ja-JP" altLang="ja-JP" sz="1400">
            <a:effectLst/>
          </a:endParaRPr>
        </a:p>
        <a:p>
          <a:r>
            <a:rPr kumimoji="1" lang="ja-JP" altLang="ja-JP" sz="1100">
              <a:solidFill>
                <a:schemeClr val="dk1"/>
              </a:solidFill>
              <a:effectLst/>
              <a:latin typeface="+mn-lt"/>
              <a:ea typeface="+mn-ea"/>
              <a:cs typeface="+mn-cs"/>
            </a:rPr>
            <a:t>　今後の起債発行予定額も増加傾向であるため、財政状況を勘案しながら新規地方債の発行及び債務負担を必要最低限とすることで比率の抑制に努める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北海道芽室町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財政調整基金及びその他目的基金を積み増し、基金全体としては微増となっている。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減債基金については、必要最低限の積立額を残しながら、財源不足が見込まれる場合に取り崩しを予定している。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必要に応じ、特定目的基金の積立て及び取り崩しを行い、今後の資金需要に対応していく。</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（基金の使途）</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公共施設整備基金：公共施設整備に係る資金及び芽室町を組織団体とする一部事務組合の公共施設整備に係る町負担金に充てるもの。</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地域福祉基金：在宅福祉の普及及び向上、健康及び生きがいづくりの推進等の地域福祉推進を図るために民間団体が行う事業の支援に要する経費に充てるもの。</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寄附金管理基金：芽室町ふるさと応援寄附条例に定められている項目から、寄附者の意向に基づき充てるもの。</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地域振興基金：芽室町のまちづくりを担う人材の育成、快適な生活環境の形成その他地域社会の進行を図るために必要な業務へ充てるもの。</a:t>
          </a:r>
          <a:endParaRPr lang="ja-JP" altLang="ja-JP" sz="1600">
            <a:effectLst/>
            <a:latin typeface="ＭＳ Ｐ明朝" panose="02020600040205080304" pitchFamily="18" charset="-128"/>
            <a:ea typeface="ＭＳ Ｐ明朝" panose="02020600040205080304" pitchFamily="18" charset="-128"/>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（増減理由）</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公共施設整備基金：将来的な資金需要にそなえ積み増しを実施した。</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寄附金管理基金：寄付金を積立てたもの。</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農業振興基金</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農業関連施設整備に係る他団体負担分を積立てたもの。</a:t>
          </a:r>
          <a:endParaRPr lang="ja-JP" altLang="ja-JP" sz="1600">
            <a:effectLst/>
            <a:latin typeface="ＭＳ Ｐ明朝" panose="02020600040205080304" pitchFamily="18" charset="-128"/>
            <a:ea typeface="ＭＳ Ｐ明朝" panose="02020600040205080304" pitchFamily="18" charset="-128"/>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庁舎建設基金は令和３年度の事業実施に伴い全額取り崩した。</a:t>
          </a:r>
          <a:endParaRPr lang="ja-JP" altLang="ja-JP" sz="16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必要に応じ特定目的基金の積立て及び取崩しを行い、今後の資金需要に対応していく。</a:t>
          </a:r>
          <a:endParaRPr lang="ja-JP" altLang="ja-JP" sz="1600">
            <a:effectLst/>
            <a:latin typeface="ＭＳ Ｐ明朝" panose="02020600040205080304" pitchFamily="18" charset="-128"/>
            <a:ea typeface="ＭＳ Ｐ明朝" panose="02020600040205080304" pitchFamily="18" charset="-128"/>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５０百万円の積立てしたため増となった。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芽室町中期財政計画に基づく歳入歳出差引不足額を鑑みた金額と、過去の繰替運用実績から、現在の残高程度を維持していく。</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利息の積立のみとなったため、百万円単位の増減なし。</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新規地方債発行額が増加傾向となる見込みであることと、役場庁舎建設事業債や哺育育成施設整備事業債</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等</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の償還が始まるため、芽室町減債基金条例に基づき、財源不足が見込まれる場合に取崩しを予定している。</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類似団体平均の有形固定資産減価償却率と比較して同水準となっている。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町有施設の老朽化が進んでいるため、芽室町公共施設総合管理計画基づき、中長期的な視点から計画的に公共施設の維持管理に努めていく。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3" name="直線コネクタ 62"/>
        <xdr:cNvCxnSpPr/>
      </xdr:nvCxnSpPr>
      <xdr:spPr>
        <a:xfrm flipV="1">
          <a:off x="4760595" y="532434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64" name="有形固定資産減価償却率最小値テキスト"/>
        <xdr:cNvSpPr txBox="1"/>
      </xdr:nvSpPr>
      <xdr:spPr>
        <a:xfrm>
          <a:off x="4813300" y="670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65" name="直線コネクタ 64"/>
        <xdr:cNvCxnSpPr/>
      </xdr:nvCxnSpPr>
      <xdr:spPr>
        <a:xfrm>
          <a:off x="4673600" y="67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96918</xdr:rowOff>
    </xdr:from>
    <xdr:ext cx="405111" cy="259045"/>
    <xdr:sp macro="" textlink="">
      <xdr:nvSpPr>
        <xdr:cNvPr id="68" name="有形固定資産減価償却率平均値テキスト"/>
        <xdr:cNvSpPr txBox="1"/>
      </xdr:nvSpPr>
      <xdr:spPr>
        <a:xfrm>
          <a:off x="4813300" y="6011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69" name="フローチャート: 判断 68"/>
        <xdr:cNvSpPr/>
      </xdr:nvSpPr>
      <xdr:spPr>
        <a:xfrm>
          <a:off x="4711700" y="603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1" name="フローチャート: 判断 70"/>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2" name="フローチャート: 判断 71"/>
        <xdr:cNvSpPr/>
      </xdr:nvSpPr>
      <xdr:spPr>
        <a:xfrm>
          <a:off x="2476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3" name="フローチャート: 判断 72"/>
        <xdr:cNvSpPr/>
      </xdr:nvSpPr>
      <xdr:spPr>
        <a:xfrm>
          <a:off x="1714500" y="56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0" name="有形固定資産減価償却率該当値テキスト"/>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58039</xdr:rowOff>
    </xdr:from>
    <xdr:to>
      <xdr:col>19</xdr:col>
      <xdr:colOff>187325</xdr:colOff>
      <xdr:row>30</xdr:row>
      <xdr:rowOff>159639</xdr:rowOff>
    </xdr:to>
    <xdr:sp macro="" textlink="">
      <xdr:nvSpPr>
        <xdr:cNvPr id="81" name="楕円 80"/>
        <xdr:cNvSpPr/>
      </xdr:nvSpPr>
      <xdr:spPr>
        <a:xfrm>
          <a:off x="4000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30</xdr:row>
      <xdr:rowOff>160655</xdr:rowOff>
    </xdr:to>
    <xdr:cxnSp macro="">
      <xdr:nvCxnSpPr>
        <xdr:cNvPr id="82" name="直線コネクタ 81"/>
        <xdr:cNvCxnSpPr/>
      </xdr:nvCxnSpPr>
      <xdr:spPr>
        <a:xfrm>
          <a:off x="4051300" y="602386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楕円 82"/>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108839</xdr:rowOff>
    </xdr:to>
    <xdr:cxnSp macro="">
      <xdr:nvCxnSpPr>
        <xdr:cNvPr id="84" name="直線コネクタ 83"/>
        <xdr:cNvCxnSpPr/>
      </xdr:nvCxnSpPr>
      <xdr:spPr>
        <a:xfrm>
          <a:off x="3289300" y="598932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5" name="楕円 84"/>
        <xdr:cNvSpPr/>
      </xdr:nvSpPr>
      <xdr:spPr>
        <a:xfrm>
          <a:off x="247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30</xdr:row>
      <xdr:rowOff>74295</xdr:rowOff>
    </xdr:to>
    <xdr:cxnSp macro="">
      <xdr:nvCxnSpPr>
        <xdr:cNvPr id="86" name="直線コネクタ 85"/>
        <xdr:cNvCxnSpPr/>
      </xdr:nvCxnSpPr>
      <xdr:spPr>
        <a:xfrm>
          <a:off x="2527300" y="576478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xdr:cNvSpPr/>
      </xdr:nvSpPr>
      <xdr:spPr>
        <a:xfrm>
          <a:off x="1714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29</xdr:row>
      <xdr:rowOff>21209</xdr:rowOff>
    </xdr:to>
    <xdr:cxnSp macro="">
      <xdr:nvCxnSpPr>
        <xdr:cNvPr id="88" name="直線コネクタ 87"/>
        <xdr:cNvCxnSpPr/>
      </xdr:nvCxnSpPr>
      <xdr:spPr>
        <a:xfrm>
          <a:off x="1765300" y="5609336"/>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0"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91" name="n_3aveValue有形固定資産減価償却率"/>
        <xdr:cNvSpPr txBox="1"/>
      </xdr:nvSpPr>
      <xdr:spPr>
        <a:xfrm>
          <a:off x="2324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165498</xdr:rowOff>
    </xdr:from>
    <xdr:ext cx="405111" cy="259045"/>
    <xdr:sp macro="" textlink="">
      <xdr:nvSpPr>
        <xdr:cNvPr id="92" name="n_4aveValue有形固定資産減価償却率"/>
        <xdr:cNvSpPr txBox="1"/>
      </xdr:nvSpPr>
      <xdr:spPr>
        <a:xfrm>
          <a:off x="1562744" y="573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150766</xdr:rowOff>
    </xdr:from>
    <xdr:ext cx="405111" cy="259045"/>
    <xdr:sp macro="" textlink="">
      <xdr:nvSpPr>
        <xdr:cNvPr id="93" name="n_1mainValue有形固定資産減価償却率"/>
        <xdr:cNvSpPr txBox="1"/>
      </xdr:nvSpPr>
      <xdr:spPr>
        <a:xfrm>
          <a:off x="38360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4" name="n_2main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5" name="n_3mainValue有形固定資産減価償却率"/>
        <xdr:cNvSpPr txBox="1"/>
      </xdr:nvSpPr>
      <xdr:spPr>
        <a:xfrm>
          <a:off x="2324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xdr:cNvSpPr txBox="1"/>
      </xdr:nvSpPr>
      <xdr:spPr>
        <a:xfrm>
          <a:off x="1562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普通交付税の追加交付等の経常一般財源の増加により改善したものの、類似団体はより改善傾向にある。類似団体に比べて当町の地方債現在高が高いことから、このうような比率になっている。今後も地方債の発行を抑制しながら、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2" name="テキスト ボックス 11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4" name="テキスト ボックス 113"/>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34</xdr:row>
      <xdr:rowOff>156482</xdr:rowOff>
    </xdr:to>
    <xdr:cxnSp macro="">
      <xdr:nvCxnSpPr>
        <xdr:cNvPr id="128" name="直線コネクタ 127"/>
        <xdr:cNvCxnSpPr/>
      </xdr:nvCxnSpPr>
      <xdr:spPr>
        <a:xfrm flipV="1">
          <a:off x="14793595" y="5303375"/>
          <a:ext cx="1269" cy="145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9"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0" name="直線コネクタ 129"/>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1"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2" name="直線コネクタ 131"/>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136742</xdr:rowOff>
    </xdr:from>
    <xdr:ext cx="469744" cy="259045"/>
    <xdr:sp macro="" textlink="">
      <xdr:nvSpPr>
        <xdr:cNvPr id="133" name="債務償還比率平均値テキスト"/>
        <xdr:cNvSpPr txBox="1"/>
      </xdr:nvSpPr>
      <xdr:spPr>
        <a:xfrm>
          <a:off x="14846300" y="588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113865</xdr:rowOff>
    </xdr:from>
    <xdr:to>
      <xdr:col>76</xdr:col>
      <xdr:colOff>73025</xdr:colOff>
      <xdr:row>31</xdr:row>
      <xdr:rowOff>44015</xdr:rowOff>
    </xdr:to>
    <xdr:sp macro="" textlink="">
      <xdr:nvSpPr>
        <xdr:cNvPr id="134" name="フローチャート: 判断 133"/>
        <xdr:cNvSpPr/>
      </xdr:nvSpPr>
      <xdr:spPr>
        <a:xfrm>
          <a:off x="14744700" y="60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65550</xdr:rowOff>
    </xdr:from>
    <xdr:to>
      <xdr:col>72</xdr:col>
      <xdr:colOff>123825</xdr:colOff>
      <xdr:row>33</xdr:row>
      <xdr:rowOff>167150</xdr:rowOff>
    </xdr:to>
    <xdr:sp macro="" textlink="">
      <xdr:nvSpPr>
        <xdr:cNvPr id="135" name="フローチャート: 判断 134"/>
        <xdr:cNvSpPr/>
      </xdr:nvSpPr>
      <xdr:spPr>
        <a:xfrm>
          <a:off x="14033500" y="64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117366</xdr:rowOff>
    </xdr:from>
    <xdr:to>
      <xdr:col>68</xdr:col>
      <xdr:colOff>123825</xdr:colOff>
      <xdr:row>34</xdr:row>
      <xdr:rowOff>47516</xdr:rowOff>
    </xdr:to>
    <xdr:sp macro="" textlink="">
      <xdr:nvSpPr>
        <xdr:cNvPr id="136" name="フローチャート: 判断 135"/>
        <xdr:cNvSpPr/>
      </xdr:nvSpPr>
      <xdr:spPr>
        <a:xfrm>
          <a:off x="13271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135563</xdr:rowOff>
    </xdr:from>
    <xdr:to>
      <xdr:col>64</xdr:col>
      <xdr:colOff>123825</xdr:colOff>
      <xdr:row>34</xdr:row>
      <xdr:rowOff>65713</xdr:rowOff>
    </xdr:to>
    <xdr:sp macro="" textlink="">
      <xdr:nvSpPr>
        <xdr:cNvPr id="137" name="フローチャート: 判断 136"/>
        <xdr:cNvSpPr/>
      </xdr:nvSpPr>
      <xdr:spPr>
        <a:xfrm>
          <a:off x="12509500" y="656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109655</xdr:rowOff>
    </xdr:from>
    <xdr:to>
      <xdr:col>60</xdr:col>
      <xdr:colOff>123825</xdr:colOff>
      <xdr:row>34</xdr:row>
      <xdr:rowOff>39805</xdr:rowOff>
    </xdr:to>
    <xdr:sp macro="" textlink="">
      <xdr:nvSpPr>
        <xdr:cNvPr id="138" name="フローチャート: 判断 137"/>
        <xdr:cNvSpPr/>
      </xdr:nvSpPr>
      <xdr:spPr>
        <a:xfrm>
          <a:off x="11747500" y="65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52596</xdr:rowOff>
    </xdr:from>
    <xdr:to>
      <xdr:col>76</xdr:col>
      <xdr:colOff>73025</xdr:colOff>
      <xdr:row>33</xdr:row>
      <xdr:rowOff>154196</xdr:rowOff>
    </xdr:to>
    <xdr:sp macro="" textlink="">
      <xdr:nvSpPr>
        <xdr:cNvPr id="144" name="楕円 143"/>
        <xdr:cNvSpPr/>
      </xdr:nvSpPr>
      <xdr:spPr>
        <a:xfrm>
          <a:off x="14744700" y="64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31023</xdr:rowOff>
    </xdr:from>
    <xdr:ext cx="469744" cy="259045"/>
    <xdr:sp macro="" textlink="">
      <xdr:nvSpPr>
        <xdr:cNvPr id="145" name="債務償還比率該当値テキスト"/>
        <xdr:cNvSpPr txBox="1"/>
      </xdr:nvSpPr>
      <xdr:spPr>
        <a:xfrm>
          <a:off x="14846300" y="64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151330</xdr:rowOff>
    </xdr:from>
    <xdr:to>
      <xdr:col>72</xdr:col>
      <xdr:colOff>123825</xdr:colOff>
      <xdr:row>35</xdr:row>
      <xdr:rowOff>81480</xdr:rowOff>
    </xdr:to>
    <xdr:sp macro="" textlink="">
      <xdr:nvSpPr>
        <xdr:cNvPr id="146" name="楕円 145"/>
        <xdr:cNvSpPr/>
      </xdr:nvSpPr>
      <xdr:spPr>
        <a:xfrm>
          <a:off x="14033500" y="67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103396</xdr:rowOff>
    </xdr:from>
    <xdr:to>
      <xdr:col>76</xdr:col>
      <xdr:colOff>22225</xdr:colOff>
      <xdr:row>35</xdr:row>
      <xdr:rowOff>30680</xdr:rowOff>
    </xdr:to>
    <xdr:cxnSp macro="">
      <xdr:nvCxnSpPr>
        <xdr:cNvPr id="147" name="直線コネクタ 146"/>
        <xdr:cNvCxnSpPr/>
      </xdr:nvCxnSpPr>
      <xdr:spPr>
        <a:xfrm flipV="1">
          <a:off x="14084300" y="6532771"/>
          <a:ext cx="711200" cy="27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45811</xdr:rowOff>
    </xdr:from>
    <xdr:to>
      <xdr:col>68</xdr:col>
      <xdr:colOff>123825</xdr:colOff>
      <xdr:row>33</xdr:row>
      <xdr:rowOff>147411</xdr:rowOff>
    </xdr:to>
    <xdr:sp macro="" textlink="">
      <xdr:nvSpPr>
        <xdr:cNvPr id="148" name="楕円 147"/>
        <xdr:cNvSpPr/>
      </xdr:nvSpPr>
      <xdr:spPr>
        <a:xfrm>
          <a:off x="1327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96610</xdr:rowOff>
    </xdr:from>
    <xdr:to>
      <xdr:col>72</xdr:col>
      <xdr:colOff>73025</xdr:colOff>
      <xdr:row>35</xdr:row>
      <xdr:rowOff>30680</xdr:rowOff>
    </xdr:to>
    <xdr:cxnSp macro="">
      <xdr:nvCxnSpPr>
        <xdr:cNvPr id="149" name="直線コネクタ 148"/>
        <xdr:cNvCxnSpPr/>
      </xdr:nvCxnSpPr>
      <xdr:spPr>
        <a:xfrm>
          <a:off x="13322300" y="6525985"/>
          <a:ext cx="762000" cy="27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138883</xdr:rowOff>
    </xdr:from>
    <xdr:to>
      <xdr:col>64</xdr:col>
      <xdr:colOff>123825</xdr:colOff>
      <xdr:row>32</xdr:row>
      <xdr:rowOff>69033</xdr:rowOff>
    </xdr:to>
    <xdr:sp macro="" textlink="">
      <xdr:nvSpPr>
        <xdr:cNvPr id="150" name="楕円 149"/>
        <xdr:cNvSpPr/>
      </xdr:nvSpPr>
      <xdr:spPr>
        <a:xfrm>
          <a:off x="12509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18233</xdr:rowOff>
    </xdr:from>
    <xdr:to>
      <xdr:col>68</xdr:col>
      <xdr:colOff>73025</xdr:colOff>
      <xdr:row>33</xdr:row>
      <xdr:rowOff>96610</xdr:rowOff>
    </xdr:to>
    <xdr:cxnSp macro="">
      <xdr:nvCxnSpPr>
        <xdr:cNvPr id="151" name="直線コネクタ 150"/>
        <xdr:cNvCxnSpPr/>
      </xdr:nvCxnSpPr>
      <xdr:spPr>
        <a:xfrm>
          <a:off x="12560300" y="6276158"/>
          <a:ext cx="762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55299</xdr:rowOff>
    </xdr:from>
    <xdr:to>
      <xdr:col>60</xdr:col>
      <xdr:colOff>123825</xdr:colOff>
      <xdr:row>31</xdr:row>
      <xdr:rowOff>156899</xdr:rowOff>
    </xdr:to>
    <xdr:sp macro="" textlink="">
      <xdr:nvSpPr>
        <xdr:cNvPr id="152" name="楕円 151"/>
        <xdr:cNvSpPr/>
      </xdr:nvSpPr>
      <xdr:spPr>
        <a:xfrm>
          <a:off x="11747500" y="61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106099</xdr:rowOff>
    </xdr:from>
    <xdr:to>
      <xdr:col>64</xdr:col>
      <xdr:colOff>73025</xdr:colOff>
      <xdr:row>32</xdr:row>
      <xdr:rowOff>18233</xdr:rowOff>
    </xdr:to>
    <xdr:cxnSp macro="">
      <xdr:nvCxnSpPr>
        <xdr:cNvPr id="153" name="直線コネクタ 152"/>
        <xdr:cNvCxnSpPr/>
      </xdr:nvCxnSpPr>
      <xdr:spPr>
        <a:xfrm>
          <a:off x="11798300" y="6192574"/>
          <a:ext cx="762000" cy="8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12227</xdr:rowOff>
    </xdr:from>
    <xdr:ext cx="469744" cy="259045"/>
    <xdr:sp macro="" textlink="">
      <xdr:nvSpPr>
        <xdr:cNvPr id="154" name="n_1aveValue債務償還比率"/>
        <xdr:cNvSpPr txBox="1"/>
      </xdr:nvSpPr>
      <xdr:spPr>
        <a:xfrm>
          <a:off x="13836727" y="62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38643</xdr:rowOff>
    </xdr:from>
    <xdr:ext cx="469744" cy="259045"/>
    <xdr:sp macro="" textlink="">
      <xdr:nvSpPr>
        <xdr:cNvPr id="155" name="n_2aveValue債務償還比率"/>
        <xdr:cNvSpPr txBox="1"/>
      </xdr:nvSpPr>
      <xdr:spPr>
        <a:xfrm>
          <a:off x="13087427" y="66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56840</xdr:rowOff>
    </xdr:from>
    <xdr:ext cx="469744" cy="259045"/>
    <xdr:sp macro="" textlink="">
      <xdr:nvSpPr>
        <xdr:cNvPr id="156" name="n_3aveValue債務償還比率"/>
        <xdr:cNvSpPr txBox="1"/>
      </xdr:nvSpPr>
      <xdr:spPr>
        <a:xfrm>
          <a:off x="12325427" y="665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30932</xdr:rowOff>
    </xdr:from>
    <xdr:ext cx="469744" cy="259045"/>
    <xdr:sp macro="" textlink="">
      <xdr:nvSpPr>
        <xdr:cNvPr id="157" name="n_4aveValue債務償還比率"/>
        <xdr:cNvSpPr txBox="1"/>
      </xdr:nvSpPr>
      <xdr:spPr>
        <a:xfrm>
          <a:off x="11563427" y="66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72607</xdr:rowOff>
    </xdr:from>
    <xdr:ext cx="469744" cy="259045"/>
    <xdr:sp macro="" textlink="">
      <xdr:nvSpPr>
        <xdr:cNvPr id="158" name="n_1mainValue債務償還比率"/>
        <xdr:cNvSpPr txBox="1"/>
      </xdr:nvSpPr>
      <xdr:spPr>
        <a:xfrm>
          <a:off x="13836727" y="68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163938</xdr:rowOff>
    </xdr:from>
    <xdr:ext cx="469744" cy="259045"/>
    <xdr:sp macro="" textlink="">
      <xdr:nvSpPr>
        <xdr:cNvPr id="159" name="n_2mainValue債務償還比率"/>
        <xdr:cNvSpPr txBox="1"/>
      </xdr:nvSpPr>
      <xdr:spPr>
        <a:xfrm>
          <a:off x="1308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85560</xdr:rowOff>
    </xdr:from>
    <xdr:ext cx="469744" cy="259045"/>
    <xdr:sp macro="" textlink="">
      <xdr:nvSpPr>
        <xdr:cNvPr id="160" name="n_3mainValue債務償還比率"/>
        <xdr:cNvSpPr txBox="1"/>
      </xdr:nvSpPr>
      <xdr:spPr>
        <a:xfrm>
          <a:off x="12325427" y="600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1976</xdr:rowOff>
    </xdr:from>
    <xdr:ext cx="469744" cy="259045"/>
    <xdr:sp macro="" textlink="">
      <xdr:nvSpPr>
        <xdr:cNvPr id="161" name="n_4mainValue債務償還比率"/>
        <xdr:cNvSpPr txBox="1"/>
      </xdr:nvSpPr>
      <xdr:spPr>
        <a:xfrm>
          <a:off x="11563427" y="59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126001</xdr:rowOff>
    </xdr:from>
    <xdr:ext cx="405111" cy="259045"/>
    <xdr:sp macro="" textlink="">
      <xdr:nvSpPr>
        <xdr:cNvPr id="60" name="【道路】&#10;有形固定資産減価償却率平均値テキスト"/>
        <xdr:cNvSpPr txBox="1"/>
      </xdr:nvSpPr>
      <xdr:spPr>
        <a:xfrm>
          <a:off x="4673600" y="6126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71" name="楕円 70"/>
        <xdr:cNvSpPr/>
      </xdr:nvSpPr>
      <xdr:spPr>
        <a:xfrm>
          <a:off x="4584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86123</xdr:rowOff>
    </xdr:from>
    <xdr:ext cx="405111" cy="259045"/>
    <xdr:sp macro="" textlink="">
      <xdr:nvSpPr>
        <xdr:cNvPr id="72" name="【道路】&#10;有形固定資産減価償却率該当値テキスト"/>
        <xdr:cNvSpPr txBox="1"/>
      </xdr:nvSpPr>
      <xdr:spPr>
        <a:xfrm>
          <a:off x="4673600"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158496</xdr:rowOff>
    </xdr:to>
    <xdr:cxnSp macro="">
      <xdr:nvCxnSpPr>
        <xdr:cNvPr id="74" name="直線コネクタ 73"/>
        <xdr:cNvCxnSpPr/>
      </xdr:nvCxnSpPr>
      <xdr:spPr>
        <a:xfrm>
          <a:off x="3797300" y="62895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5" name="楕円 74"/>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117348</xdr:rowOff>
    </xdr:to>
    <xdr:cxnSp macro="">
      <xdr:nvCxnSpPr>
        <xdr:cNvPr id="76" name="直線コネクタ 75"/>
        <xdr:cNvCxnSpPr/>
      </xdr:nvCxnSpPr>
      <xdr:spPr>
        <a:xfrm>
          <a:off x="2908300" y="62484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xdr:rowOff>
    </xdr:from>
    <xdr:to>
      <xdr:col>10</xdr:col>
      <xdr:colOff>165100</xdr:colOff>
      <xdr:row>36</xdr:row>
      <xdr:rowOff>110998</xdr:rowOff>
    </xdr:to>
    <xdr:sp macro="" textlink="">
      <xdr:nvSpPr>
        <xdr:cNvPr id="77" name="楕円 76"/>
        <xdr:cNvSpPr/>
      </xdr:nvSpPr>
      <xdr:spPr>
        <a:xfrm>
          <a:off x="1968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60198</xdr:rowOff>
    </xdr:from>
    <xdr:to>
      <xdr:col>15</xdr:col>
      <xdr:colOff>50800</xdr:colOff>
      <xdr:row>36</xdr:row>
      <xdr:rowOff>76200</xdr:rowOff>
    </xdr:to>
    <xdr:cxnSp macro="">
      <xdr:nvCxnSpPr>
        <xdr:cNvPr id="78" name="直線コネクタ 77"/>
        <xdr:cNvCxnSpPr/>
      </xdr:nvCxnSpPr>
      <xdr:spPr>
        <a:xfrm>
          <a:off x="2019300" y="62323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137414</xdr:rowOff>
    </xdr:from>
    <xdr:to>
      <xdr:col>6</xdr:col>
      <xdr:colOff>38100</xdr:colOff>
      <xdr:row>36</xdr:row>
      <xdr:rowOff>67564</xdr:rowOff>
    </xdr:to>
    <xdr:sp macro="" textlink="">
      <xdr:nvSpPr>
        <xdr:cNvPr id="79" name="楕円 78"/>
        <xdr:cNvSpPr/>
      </xdr:nvSpPr>
      <xdr:spPr>
        <a:xfrm>
          <a:off x="1079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xdr:rowOff>
    </xdr:from>
    <xdr:to>
      <xdr:col>10</xdr:col>
      <xdr:colOff>114300</xdr:colOff>
      <xdr:row>36</xdr:row>
      <xdr:rowOff>60198</xdr:rowOff>
    </xdr:to>
    <xdr:cxnSp macro="">
      <xdr:nvCxnSpPr>
        <xdr:cNvPr id="80" name="直線コネクタ 79"/>
        <xdr:cNvCxnSpPr/>
      </xdr:nvCxnSpPr>
      <xdr:spPr>
        <a:xfrm>
          <a:off x="1130300" y="61889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68089</xdr:rowOff>
    </xdr:from>
    <xdr:ext cx="405111" cy="259045"/>
    <xdr:sp macro="" textlink="">
      <xdr:nvSpPr>
        <xdr:cNvPr id="83" name="n_3aveValue【道路】&#10;有形固定資産減価償却率"/>
        <xdr:cNvSpPr txBox="1"/>
      </xdr:nvSpPr>
      <xdr:spPr>
        <a:xfrm>
          <a:off x="181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5" name="n_1mainValue【道路】&#10;有形固定資産減価償却率"/>
        <xdr:cNvSpPr txBox="1"/>
      </xdr:nvSpPr>
      <xdr:spPr>
        <a:xfrm>
          <a:off x="3582044"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6" name="n_2mainValue【道路】&#10;有形固定資産減価償却率"/>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102125</xdr:rowOff>
    </xdr:from>
    <xdr:ext cx="405111" cy="259045"/>
    <xdr:sp macro="" textlink="">
      <xdr:nvSpPr>
        <xdr:cNvPr id="87" name="n_3mainValue【道路】&#10;有形固定資産減価償却率"/>
        <xdr:cNvSpPr txBox="1"/>
      </xdr:nvSpPr>
      <xdr:spPr>
        <a:xfrm>
          <a:off x="1816744" y="627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8" name="n_4main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52214</xdr:rowOff>
    </xdr:from>
    <xdr:ext cx="534377" cy="259045"/>
    <xdr:sp macro="" textlink="">
      <xdr:nvSpPr>
        <xdr:cNvPr id="118" name="【道路】&#10;一人当たり延長平均値テキスト"/>
        <xdr:cNvSpPr txBox="1"/>
      </xdr:nvSpPr>
      <xdr:spPr>
        <a:xfrm>
          <a:off x="10515600" y="656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15761</xdr:rowOff>
    </xdr:from>
    <xdr:to>
      <xdr:col>55</xdr:col>
      <xdr:colOff>50800</xdr:colOff>
      <xdr:row>35</xdr:row>
      <xdr:rowOff>117361</xdr:rowOff>
    </xdr:to>
    <xdr:sp macro="" textlink="">
      <xdr:nvSpPr>
        <xdr:cNvPr id="129" name="楕円 128"/>
        <xdr:cNvSpPr/>
      </xdr:nvSpPr>
      <xdr:spPr>
        <a:xfrm>
          <a:off x="10426700" y="601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102138</xdr:rowOff>
    </xdr:from>
    <xdr:ext cx="534377" cy="259045"/>
    <xdr:sp macro="" textlink="">
      <xdr:nvSpPr>
        <xdr:cNvPr id="130" name="【道路】&#10;一人当たり延長該当値テキスト"/>
        <xdr:cNvSpPr txBox="1"/>
      </xdr:nvSpPr>
      <xdr:spPr>
        <a:xfrm>
          <a:off x="10515600" y="59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31191</xdr:rowOff>
    </xdr:from>
    <xdr:to>
      <xdr:col>50</xdr:col>
      <xdr:colOff>165100</xdr:colOff>
      <xdr:row>35</xdr:row>
      <xdr:rowOff>132791</xdr:rowOff>
    </xdr:to>
    <xdr:sp macro="" textlink="">
      <xdr:nvSpPr>
        <xdr:cNvPr id="131" name="楕円 130"/>
        <xdr:cNvSpPr/>
      </xdr:nvSpPr>
      <xdr:spPr>
        <a:xfrm>
          <a:off x="9588500" y="60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66561</xdr:rowOff>
    </xdr:from>
    <xdr:to>
      <xdr:col>55</xdr:col>
      <xdr:colOff>0</xdr:colOff>
      <xdr:row>35</xdr:row>
      <xdr:rowOff>81991</xdr:rowOff>
    </xdr:to>
    <xdr:cxnSp macro="">
      <xdr:nvCxnSpPr>
        <xdr:cNvPr id="132" name="直線コネクタ 131"/>
        <xdr:cNvCxnSpPr/>
      </xdr:nvCxnSpPr>
      <xdr:spPr>
        <a:xfrm flipV="1">
          <a:off x="9639300" y="6067311"/>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45898</xdr:rowOff>
    </xdr:from>
    <xdr:to>
      <xdr:col>46</xdr:col>
      <xdr:colOff>38100</xdr:colOff>
      <xdr:row>35</xdr:row>
      <xdr:rowOff>147498</xdr:rowOff>
    </xdr:to>
    <xdr:sp macro="" textlink="">
      <xdr:nvSpPr>
        <xdr:cNvPr id="133" name="楕円 132"/>
        <xdr:cNvSpPr/>
      </xdr:nvSpPr>
      <xdr:spPr>
        <a:xfrm>
          <a:off x="8699500" y="60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81991</xdr:rowOff>
    </xdr:from>
    <xdr:to>
      <xdr:col>50</xdr:col>
      <xdr:colOff>114300</xdr:colOff>
      <xdr:row>35</xdr:row>
      <xdr:rowOff>96698</xdr:rowOff>
    </xdr:to>
    <xdr:cxnSp macro="">
      <xdr:nvCxnSpPr>
        <xdr:cNvPr id="134" name="直線コネクタ 133"/>
        <xdr:cNvCxnSpPr/>
      </xdr:nvCxnSpPr>
      <xdr:spPr>
        <a:xfrm flipV="1">
          <a:off x="8750300" y="6082741"/>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66167</xdr:rowOff>
    </xdr:from>
    <xdr:to>
      <xdr:col>41</xdr:col>
      <xdr:colOff>101600</xdr:colOff>
      <xdr:row>35</xdr:row>
      <xdr:rowOff>167767</xdr:rowOff>
    </xdr:to>
    <xdr:sp macro="" textlink="">
      <xdr:nvSpPr>
        <xdr:cNvPr id="135" name="楕円 134"/>
        <xdr:cNvSpPr/>
      </xdr:nvSpPr>
      <xdr:spPr>
        <a:xfrm>
          <a:off x="7810500" y="60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96698</xdr:rowOff>
    </xdr:from>
    <xdr:to>
      <xdr:col>45</xdr:col>
      <xdr:colOff>177800</xdr:colOff>
      <xdr:row>35</xdr:row>
      <xdr:rowOff>116967</xdr:rowOff>
    </xdr:to>
    <xdr:cxnSp macro="">
      <xdr:nvCxnSpPr>
        <xdr:cNvPr id="136" name="直線コネクタ 135"/>
        <xdr:cNvCxnSpPr/>
      </xdr:nvCxnSpPr>
      <xdr:spPr>
        <a:xfrm flipV="1">
          <a:off x="7861300" y="609744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72911</xdr:rowOff>
    </xdr:from>
    <xdr:to>
      <xdr:col>36</xdr:col>
      <xdr:colOff>165100</xdr:colOff>
      <xdr:row>36</xdr:row>
      <xdr:rowOff>3061</xdr:rowOff>
    </xdr:to>
    <xdr:sp macro="" textlink="">
      <xdr:nvSpPr>
        <xdr:cNvPr id="137" name="楕円 136"/>
        <xdr:cNvSpPr/>
      </xdr:nvSpPr>
      <xdr:spPr>
        <a:xfrm>
          <a:off x="6921500" y="60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116967</xdr:rowOff>
    </xdr:from>
    <xdr:to>
      <xdr:col>41</xdr:col>
      <xdr:colOff>50800</xdr:colOff>
      <xdr:row>35</xdr:row>
      <xdr:rowOff>123711</xdr:rowOff>
    </xdr:to>
    <xdr:cxnSp macro="">
      <xdr:nvCxnSpPr>
        <xdr:cNvPr id="138" name="直線コネクタ 137"/>
        <xdr:cNvCxnSpPr/>
      </xdr:nvCxnSpPr>
      <xdr:spPr>
        <a:xfrm flipV="1">
          <a:off x="6972300" y="611771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66006</xdr:rowOff>
    </xdr:from>
    <xdr:ext cx="534377" cy="259045"/>
    <xdr:sp macro="" textlink="">
      <xdr:nvSpPr>
        <xdr:cNvPr id="139" name="n_1aveValue【道路】&#10;一人当たり延長"/>
        <xdr:cNvSpPr txBox="1"/>
      </xdr:nvSpPr>
      <xdr:spPr>
        <a:xfrm>
          <a:off x="9359411" y="64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116070</xdr:rowOff>
    </xdr:from>
    <xdr:ext cx="534377" cy="259045"/>
    <xdr:sp macro="" textlink="">
      <xdr:nvSpPr>
        <xdr:cNvPr id="140" name="n_2aveValue【道路】&#10;一人当たり延長"/>
        <xdr:cNvSpPr txBox="1"/>
      </xdr:nvSpPr>
      <xdr:spPr>
        <a:xfrm>
          <a:off x="8483111" y="6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127805</xdr:rowOff>
    </xdr:from>
    <xdr:ext cx="534377" cy="259045"/>
    <xdr:sp macro="" textlink="">
      <xdr:nvSpPr>
        <xdr:cNvPr id="141" name="n_3aveValue【道路】&#10;一人当たり延長"/>
        <xdr:cNvSpPr txBox="1"/>
      </xdr:nvSpPr>
      <xdr:spPr>
        <a:xfrm>
          <a:off x="7594111" y="64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151465</xdr:rowOff>
    </xdr:from>
    <xdr:ext cx="534377" cy="259045"/>
    <xdr:sp macro="" textlink="">
      <xdr:nvSpPr>
        <xdr:cNvPr id="142" name="n_4aveValue【道路】&#10;一人当たり延長"/>
        <xdr:cNvSpPr txBox="1"/>
      </xdr:nvSpPr>
      <xdr:spPr>
        <a:xfrm>
          <a:off x="6705111" y="64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149318</xdr:rowOff>
    </xdr:from>
    <xdr:ext cx="534377" cy="259045"/>
    <xdr:sp macro="" textlink="">
      <xdr:nvSpPr>
        <xdr:cNvPr id="143" name="n_1mainValue【道路】&#10;一人当たり延長"/>
        <xdr:cNvSpPr txBox="1"/>
      </xdr:nvSpPr>
      <xdr:spPr>
        <a:xfrm>
          <a:off x="9359411" y="58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164025</xdr:rowOff>
    </xdr:from>
    <xdr:ext cx="534377" cy="259045"/>
    <xdr:sp macro="" textlink="">
      <xdr:nvSpPr>
        <xdr:cNvPr id="144" name="n_2mainValue【道路】&#10;一人当たり延長"/>
        <xdr:cNvSpPr txBox="1"/>
      </xdr:nvSpPr>
      <xdr:spPr>
        <a:xfrm>
          <a:off x="8483111" y="58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12844</xdr:rowOff>
    </xdr:from>
    <xdr:ext cx="534377" cy="259045"/>
    <xdr:sp macro="" textlink="">
      <xdr:nvSpPr>
        <xdr:cNvPr id="145" name="n_3mainValue【道路】&#10;一人当たり延長"/>
        <xdr:cNvSpPr txBox="1"/>
      </xdr:nvSpPr>
      <xdr:spPr>
        <a:xfrm>
          <a:off x="7594111" y="58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19588</xdr:rowOff>
    </xdr:from>
    <xdr:ext cx="534377" cy="259045"/>
    <xdr:sp macro="" textlink="">
      <xdr:nvSpPr>
        <xdr:cNvPr id="146" name="n_4mainValue【道路】&#10;一人当たり延長"/>
        <xdr:cNvSpPr txBox="1"/>
      </xdr:nvSpPr>
      <xdr:spPr>
        <a:xfrm>
          <a:off x="6705111" y="58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72"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83" name="楕円 182"/>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84" name="【橋りょう・トンネ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5" name="楕円 184"/>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114300</xdr:rowOff>
    </xdr:to>
    <xdr:cxnSp macro="">
      <xdr:nvCxnSpPr>
        <xdr:cNvPr id="186" name="直線コネクタ 185"/>
        <xdr:cNvCxnSpPr/>
      </xdr:nvCxnSpPr>
      <xdr:spPr>
        <a:xfrm>
          <a:off x="3797300" y="101498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87" name="楕円 186"/>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34290</xdr:rowOff>
    </xdr:to>
    <xdr:cxnSp macro="">
      <xdr:nvCxnSpPr>
        <xdr:cNvPr id="188" name="直線コネクタ 187"/>
        <xdr:cNvCxnSpPr/>
      </xdr:nvCxnSpPr>
      <xdr:spPr>
        <a:xfrm>
          <a:off x="2908300" y="10069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69215</xdr:rowOff>
    </xdr:from>
    <xdr:to>
      <xdr:col>10</xdr:col>
      <xdr:colOff>165100</xdr:colOff>
      <xdr:row>57</xdr:row>
      <xdr:rowOff>170815</xdr:rowOff>
    </xdr:to>
    <xdr:sp macro="" textlink="">
      <xdr:nvSpPr>
        <xdr:cNvPr id="189" name="楕円 188"/>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120015</xdr:rowOff>
    </xdr:from>
    <xdr:to>
      <xdr:col>15</xdr:col>
      <xdr:colOff>50800</xdr:colOff>
      <xdr:row>58</xdr:row>
      <xdr:rowOff>125730</xdr:rowOff>
    </xdr:to>
    <xdr:cxnSp macro="">
      <xdr:nvCxnSpPr>
        <xdr:cNvPr id="190" name="直線コネクタ 189"/>
        <xdr:cNvCxnSpPr/>
      </xdr:nvCxnSpPr>
      <xdr:spPr>
        <a:xfrm>
          <a:off x="2019300" y="989266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17780</xdr:rowOff>
    </xdr:from>
    <xdr:to>
      <xdr:col>6</xdr:col>
      <xdr:colOff>38100</xdr:colOff>
      <xdr:row>57</xdr:row>
      <xdr:rowOff>119380</xdr:rowOff>
    </xdr:to>
    <xdr:sp macro="" textlink="">
      <xdr:nvSpPr>
        <xdr:cNvPr id="191" name="楕円 190"/>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68580</xdr:rowOff>
    </xdr:from>
    <xdr:to>
      <xdr:col>10</xdr:col>
      <xdr:colOff>114300</xdr:colOff>
      <xdr:row>57</xdr:row>
      <xdr:rowOff>120015</xdr:rowOff>
    </xdr:to>
    <xdr:cxnSp macro="">
      <xdr:nvCxnSpPr>
        <xdr:cNvPr id="192" name="直線コネクタ 191"/>
        <xdr:cNvCxnSpPr/>
      </xdr:nvCxnSpPr>
      <xdr:spPr>
        <a:xfrm>
          <a:off x="1130300" y="98412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193" name="n_1aveValue【橋りょう・トンネ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94" name="n_2aveValue【橋りょう・トンネ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5" name="n_3ave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6"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97" name="n_1mainValue【橋りょう・トンネ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98"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15892</xdr:rowOff>
    </xdr:from>
    <xdr:ext cx="405111" cy="259045"/>
    <xdr:sp macro="" textlink="">
      <xdr:nvSpPr>
        <xdr:cNvPr id="199" name="n_3mainValue【橋りょう・トンネル】&#10;有形固定資産減価償却率"/>
        <xdr:cNvSpPr txBox="1"/>
      </xdr:nvSpPr>
      <xdr:spPr>
        <a:xfrm>
          <a:off x="1816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135907</xdr:rowOff>
    </xdr:from>
    <xdr:ext cx="405111" cy="259045"/>
    <xdr:sp macro="" textlink="">
      <xdr:nvSpPr>
        <xdr:cNvPr id="200" name="n_4mainValue【橋りょう・トンネル】&#10;有形固定資産減価償却率"/>
        <xdr:cNvSpPr txBox="1"/>
      </xdr:nvSpPr>
      <xdr:spPr>
        <a:xfrm>
          <a:off x="927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60053</xdr:rowOff>
    </xdr:from>
    <xdr:ext cx="599010" cy="259045"/>
    <xdr:sp macro="" textlink="">
      <xdr:nvSpPr>
        <xdr:cNvPr id="231" name="【橋りょう・トンネル】&#10;一人当たり有形固定資産（償却資産）額平均値テキスト"/>
        <xdr:cNvSpPr txBox="1"/>
      </xdr:nvSpPr>
      <xdr:spPr>
        <a:xfrm>
          <a:off x="10515600" y="10518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164320</xdr:rowOff>
    </xdr:from>
    <xdr:to>
      <xdr:col>55</xdr:col>
      <xdr:colOff>50800</xdr:colOff>
      <xdr:row>61</xdr:row>
      <xdr:rowOff>94470</xdr:rowOff>
    </xdr:to>
    <xdr:sp macro="" textlink="">
      <xdr:nvSpPr>
        <xdr:cNvPr id="242" name="楕円 241"/>
        <xdr:cNvSpPr/>
      </xdr:nvSpPr>
      <xdr:spPr>
        <a:xfrm>
          <a:off x="10426700" y="104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15747</xdr:rowOff>
    </xdr:from>
    <xdr:ext cx="599010" cy="259045"/>
    <xdr:sp macro="" textlink="">
      <xdr:nvSpPr>
        <xdr:cNvPr id="243" name="【橋りょう・トンネル】&#10;一人当たり有形固定資産（償却資産）額該当値テキスト"/>
        <xdr:cNvSpPr txBox="1"/>
      </xdr:nvSpPr>
      <xdr:spPr>
        <a:xfrm>
          <a:off x="10515600" y="1030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694</xdr:rowOff>
    </xdr:from>
    <xdr:to>
      <xdr:col>50</xdr:col>
      <xdr:colOff>165100</xdr:colOff>
      <xdr:row>61</xdr:row>
      <xdr:rowOff>102294</xdr:rowOff>
    </xdr:to>
    <xdr:sp macro="" textlink="">
      <xdr:nvSpPr>
        <xdr:cNvPr id="244" name="楕円 243"/>
        <xdr:cNvSpPr/>
      </xdr:nvSpPr>
      <xdr:spPr>
        <a:xfrm>
          <a:off x="9588500" y="104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43670</xdr:rowOff>
    </xdr:from>
    <xdr:to>
      <xdr:col>55</xdr:col>
      <xdr:colOff>0</xdr:colOff>
      <xdr:row>61</xdr:row>
      <xdr:rowOff>51494</xdr:rowOff>
    </xdr:to>
    <xdr:cxnSp macro="">
      <xdr:nvCxnSpPr>
        <xdr:cNvPr id="245" name="直線コネクタ 244"/>
        <xdr:cNvCxnSpPr/>
      </xdr:nvCxnSpPr>
      <xdr:spPr>
        <a:xfrm flipV="1">
          <a:off x="9639300" y="10502120"/>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8420</xdr:rowOff>
    </xdr:from>
    <xdr:to>
      <xdr:col>46</xdr:col>
      <xdr:colOff>38100</xdr:colOff>
      <xdr:row>61</xdr:row>
      <xdr:rowOff>110020</xdr:rowOff>
    </xdr:to>
    <xdr:sp macro="" textlink="">
      <xdr:nvSpPr>
        <xdr:cNvPr id="246" name="楕円 245"/>
        <xdr:cNvSpPr/>
      </xdr:nvSpPr>
      <xdr:spPr>
        <a:xfrm>
          <a:off x="8699500" y="104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51494</xdr:rowOff>
    </xdr:from>
    <xdr:to>
      <xdr:col>50</xdr:col>
      <xdr:colOff>114300</xdr:colOff>
      <xdr:row>61</xdr:row>
      <xdr:rowOff>59220</xdr:rowOff>
    </xdr:to>
    <xdr:cxnSp macro="">
      <xdr:nvCxnSpPr>
        <xdr:cNvPr id="247" name="直線コネクタ 246"/>
        <xdr:cNvCxnSpPr/>
      </xdr:nvCxnSpPr>
      <xdr:spPr>
        <a:xfrm flipV="1">
          <a:off x="8750300" y="1050994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10065</xdr:rowOff>
    </xdr:from>
    <xdr:to>
      <xdr:col>41</xdr:col>
      <xdr:colOff>101600</xdr:colOff>
      <xdr:row>61</xdr:row>
      <xdr:rowOff>111665</xdr:rowOff>
    </xdr:to>
    <xdr:sp macro="" textlink="">
      <xdr:nvSpPr>
        <xdr:cNvPr id="248" name="楕円 247"/>
        <xdr:cNvSpPr/>
      </xdr:nvSpPr>
      <xdr:spPr>
        <a:xfrm>
          <a:off x="78105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59220</xdr:rowOff>
    </xdr:from>
    <xdr:to>
      <xdr:col>45</xdr:col>
      <xdr:colOff>177800</xdr:colOff>
      <xdr:row>61</xdr:row>
      <xdr:rowOff>60865</xdr:rowOff>
    </xdr:to>
    <xdr:cxnSp macro="">
      <xdr:nvCxnSpPr>
        <xdr:cNvPr id="249" name="直線コネクタ 248"/>
        <xdr:cNvCxnSpPr/>
      </xdr:nvCxnSpPr>
      <xdr:spPr>
        <a:xfrm flipV="1">
          <a:off x="7861300" y="1051767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20666</xdr:rowOff>
    </xdr:from>
    <xdr:to>
      <xdr:col>36</xdr:col>
      <xdr:colOff>165100</xdr:colOff>
      <xdr:row>61</xdr:row>
      <xdr:rowOff>122266</xdr:rowOff>
    </xdr:to>
    <xdr:sp macro="" textlink="">
      <xdr:nvSpPr>
        <xdr:cNvPr id="250" name="楕円 249"/>
        <xdr:cNvSpPr/>
      </xdr:nvSpPr>
      <xdr:spPr>
        <a:xfrm>
          <a:off x="6921500" y="104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60865</xdr:rowOff>
    </xdr:from>
    <xdr:to>
      <xdr:col>41</xdr:col>
      <xdr:colOff>50800</xdr:colOff>
      <xdr:row>61</xdr:row>
      <xdr:rowOff>71466</xdr:rowOff>
    </xdr:to>
    <xdr:cxnSp macro="">
      <xdr:nvCxnSpPr>
        <xdr:cNvPr id="251" name="直線コネクタ 250"/>
        <xdr:cNvCxnSpPr/>
      </xdr:nvCxnSpPr>
      <xdr:spPr>
        <a:xfrm flipV="1">
          <a:off x="6972300" y="10519315"/>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12068</xdr:rowOff>
    </xdr:from>
    <xdr:ext cx="599010" cy="259045"/>
    <xdr:sp macro="" textlink="">
      <xdr:nvSpPr>
        <xdr:cNvPr id="252" name="n_1aveValue【橋りょう・トンネル】&#10;一人当たり有形固定資産（償却資産）額"/>
        <xdr:cNvSpPr txBox="1"/>
      </xdr:nvSpPr>
      <xdr:spPr>
        <a:xfrm>
          <a:off x="9327095" y="106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53" name="n_2aveValue【橋りょう・トンネル】&#10;一人当たり有形固定資産（償却資産）額"/>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54" name="n_3aveValue【橋りょう・トンネル】&#10;一人当たり有形固定資産（償却資産）額"/>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55" name="n_4aveValue【橋りょう・トンネル】&#10;一人当たり有形固定資産（償却資産）額"/>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118821</xdr:rowOff>
    </xdr:from>
    <xdr:ext cx="599010" cy="259045"/>
    <xdr:sp macro="" textlink="">
      <xdr:nvSpPr>
        <xdr:cNvPr id="256" name="n_1mainValue【橋りょう・トンネル】&#10;一人当たり有形固定資産（償却資産）額"/>
        <xdr:cNvSpPr txBox="1"/>
      </xdr:nvSpPr>
      <xdr:spPr>
        <a:xfrm>
          <a:off x="9327095" y="1023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126547</xdr:rowOff>
    </xdr:from>
    <xdr:ext cx="599010" cy="259045"/>
    <xdr:sp macro="" textlink="">
      <xdr:nvSpPr>
        <xdr:cNvPr id="257" name="n_2mainValue【橋りょう・トンネル】&#10;一人当たり有形固定資産（償却資産）額"/>
        <xdr:cNvSpPr txBox="1"/>
      </xdr:nvSpPr>
      <xdr:spPr>
        <a:xfrm>
          <a:off x="8450795" y="1024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128192</xdr:rowOff>
    </xdr:from>
    <xdr:ext cx="599010" cy="259045"/>
    <xdr:sp macro="" textlink="">
      <xdr:nvSpPr>
        <xdr:cNvPr id="258" name="n_3mainValue【橋りょう・トンネル】&#10;一人当たり有形固定資産（償却資産）額"/>
        <xdr:cNvSpPr txBox="1"/>
      </xdr:nvSpPr>
      <xdr:spPr>
        <a:xfrm>
          <a:off x="7561795" y="1024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138793</xdr:rowOff>
    </xdr:from>
    <xdr:ext cx="599010" cy="259045"/>
    <xdr:sp macro="" textlink="">
      <xdr:nvSpPr>
        <xdr:cNvPr id="259" name="n_4mainValue【橋りょう・トンネル】&#10;一人当たり有形固定資産（償却資産）額"/>
        <xdr:cNvSpPr txBox="1"/>
      </xdr:nvSpPr>
      <xdr:spPr>
        <a:xfrm>
          <a:off x="6672795" y="1025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2" name="直線コネクタ 281"/>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3" name="【公営住宅】&#10;有形固定資産減価償却率最小値テキスト"/>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4" name="直線コネクタ 283"/>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6" name="直線コネクタ 28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166895</xdr:rowOff>
    </xdr:from>
    <xdr:ext cx="405111" cy="259045"/>
    <xdr:sp macro="" textlink="">
      <xdr:nvSpPr>
        <xdr:cNvPr id="287" name="【公営住宅】&#10;有形固定資産減価償却率平均値テキスト"/>
        <xdr:cNvSpPr txBox="1"/>
      </xdr:nvSpPr>
      <xdr:spPr>
        <a:xfrm>
          <a:off x="46736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8" name="フローチャート: 判断 287"/>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89" name="フローチャート: 判断 288"/>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フローチャート: 判断 289"/>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1" name="フローチャート: 判断 290"/>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42163</xdr:rowOff>
    </xdr:from>
    <xdr:to>
      <xdr:col>24</xdr:col>
      <xdr:colOff>114300</xdr:colOff>
      <xdr:row>78</xdr:row>
      <xdr:rowOff>143763</xdr:rowOff>
    </xdr:to>
    <xdr:sp macro="" textlink="">
      <xdr:nvSpPr>
        <xdr:cNvPr id="298" name="楕円 297"/>
        <xdr:cNvSpPr/>
      </xdr:nvSpPr>
      <xdr:spPr>
        <a:xfrm>
          <a:off x="45847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130064</xdr:rowOff>
    </xdr:from>
    <xdr:ext cx="405111" cy="259045"/>
    <xdr:sp macro="" textlink="">
      <xdr:nvSpPr>
        <xdr:cNvPr id="299" name="【公営住宅】&#10;有形固定資産減価償却率該当値テキスト"/>
        <xdr:cNvSpPr txBox="1"/>
      </xdr:nvSpPr>
      <xdr:spPr>
        <a:xfrm>
          <a:off x="4673600" y="133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149606</xdr:rowOff>
    </xdr:from>
    <xdr:to>
      <xdr:col>20</xdr:col>
      <xdr:colOff>38100</xdr:colOff>
      <xdr:row>78</xdr:row>
      <xdr:rowOff>79756</xdr:rowOff>
    </xdr:to>
    <xdr:sp macro="" textlink="">
      <xdr:nvSpPr>
        <xdr:cNvPr id="300" name="楕円 299"/>
        <xdr:cNvSpPr/>
      </xdr:nvSpPr>
      <xdr:spPr>
        <a:xfrm>
          <a:off x="3746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28956</xdr:rowOff>
    </xdr:from>
    <xdr:to>
      <xdr:col>24</xdr:col>
      <xdr:colOff>63500</xdr:colOff>
      <xdr:row>78</xdr:row>
      <xdr:rowOff>92963</xdr:rowOff>
    </xdr:to>
    <xdr:cxnSp macro="">
      <xdr:nvCxnSpPr>
        <xdr:cNvPr id="301" name="直線コネクタ 300"/>
        <xdr:cNvCxnSpPr/>
      </xdr:nvCxnSpPr>
      <xdr:spPr>
        <a:xfrm>
          <a:off x="3797300" y="134020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85598</xdr:rowOff>
    </xdr:from>
    <xdr:to>
      <xdr:col>15</xdr:col>
      <xdr:colOff>101600</xdr:colOff>
      <xdr:row>78</xdr:row>
      <xdr:rowOff>15748</xdr:rowOff>
    </xdr:to>
    <xdr:sp macro="" textlink="">
      <xdr:nvSpPr>
        <xdr:cNvPr id="302" name="楕円 301"/>
        <xdr:cNvSpPr/>
      </xdr:nvSpPr>
      <xdr:spPr>
        <a:xfrm>
          <a:off x="2857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136398</xdr:rowOff>
    </xdr:from>
    <xdr:to>
      <xdr:col>19</xdr:col>
      <xdr:colOff>177800</xdr:colOff>
      <xdr:row>78</xdr:row>
      <xdr:rowOff>28956</xdr:rowOff>
    </xdr:to>
    <xdr:cxnSp macro="">
      <xdr:nvCxnSpPr>
        <xdr:cNvPr id="303" name="直線コネクタ 302"/>
        <xdr:cNvCxnSpPr/>
      </xdr:nvCxnSpPr>
      <xdr:spPr>
        <a:xfrm>
          <a:off x="2908300" y="13338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4" name="楕円 303"/>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136398</xdr:rowOff>
    </xdr:from>
    <xdr:to>
      <xdr:col>15</xdr:col>
      <xdr:colOff>50800</xdr:colOff>
      <xdr:row>82</xdr:row>
      <xdr:rowOff>152400</xdr:rowOff>
    </xdr:to>
    <xdr:cxnSp macro="">
      <xdr:nvCxnSpPr>
        <xdr:cNvPr id="305" name="直線コネクタ 304"/>
        <xdr:cNvCxnSpPr/>
      </xdr:nvCxnSpPr>
      <xdr:spPr>
        <a:xfrm flipV="1">
          <a:off x="2019300" y="13338048"/>
          <a:ext cx="889000" cy="8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87885</xdr:rowOff>
    </xdr:from>
    <xdr:to>
      <xdr:col>6</xdr:col>
      <xdr:colOff>38100</xdr:colOff>
      <xdr:row>83</xdr:row>
      <xdr:rowOff>18035</xdr:rowOff>
    </xdr:to>
    <xdr:sp macro="" textlink="">
      <xdr:nvSpPr>
        <xdr:cNvPr id="306" name="楕円 305"/>
        <xdr:cNvSpPr/>
      </xdr:nvSpPr>
      <xdr:spPr>
        <a:xfrm>
          <a:off x="1079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138685</xdr:rowOff>
    </xdr:from>
    <xdr:to>
      <xdr:col>10</xdr:col>
      <xdr:colOff>114300</xdr:colOff>
      <xdr:row>82</xdr:row>
      <xdr:rowOff>152400</xdr:rowOff>
    </xdr:to>
    <xdr:cxnSp macro="">
      <xdr:nvCxnSpPr>
        <xdr:cNvPr id="307" name="直線コネクタ 306"/>
        <xdr:cNvCxnSpPr/>
      </xdr:nvCxnSpPr>
      <xdr:spPr>
        <a:xfrm>
          <a:off x="1130300" y="141975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155464</xdr:rowOff>
    </xdr:from>
    <xdr:ext cx="405111" cy="259045"/>
    <xdr:sp macro="" textlink="">
      <xdr:nvSpPr>
        <xdr:cNvPr id="308" name="n_1aveValue【公営住宅】&#10;有形固定資産減価償却率"/>
        <xdr:cNvSpPr txBox="1"/>
      </xdr:nvSpPr>
      <xdr:spPr>
        <a:xfrm>
          <a:off x="3582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09" name="n_2aveValue【公営住宅】&#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0"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1" name="n_4aveValue【公営住宅】&#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96283</xdr:rowOff>
    </xdr:from>
    <xdr:ext cx="405111" cy="259045"/>
    <xdr:sp macro="" textlink="">
      <xdr:nvSpPr>
        <xdr:cNvPr id="312" name="n_1mainValue【公営住宅】&#10;有形固定資産減価償却率"/>
        <xdr:cNvSpPr txBox="1"/>
      </xdr:nvSpPr>
      <xdr:spPr>
        <a:xfrm>
          <a:off x="3582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32275</xdr:rowOff>
    </xdr:from>
    <xdr:ext cx="405111" cy="259045"/>
    <xdr:sp macro="" textlink="">
      <xdr:nvSpPr>
        <xdr:cNvPr id="313" name="n_2mainValue【公営住宅】&#10;有形固定資産減価償却率"/>
        <xdr:cNvSpPr txBox="1"/>
      </xdr:nvSpPr>
      <xdr:spPr>
        <a:xfrm>
          <a:off x="2705744" y="1306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4" name="n_3main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9162</xdr:rowOff>
    </xdr:from>
    <xdr:ext cx="405111" cy="259045"/>
    <xdr:sp macro="" textlink="">
      <xdr:nvSpPr>
        <xdr:cNvPr id="315" name="n_4mainValue【公営住宅】&#10;有形固定資産減価償却率"/>
        <xdr:cNvSpPr txBox="1"/>
      </xdr:nvSpPr>
      <xdr:spPr>
        <a:xfrm>
          <a:off x="927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7" name="直線コネクタ 336"/>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38" name="【公営住宅】&#10;一人当たり面積最小値テキスト"/>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39" name="直線コネクタ 338"/>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7332</xdr:rowOff>
    </xdr:from>
    <xdr:ext cx="469744" cy="259045"/>
    <xdr:sp macro="" textlink="">
      <xdr:nvSpPr>
        <xdr:cNvPr id="342" name="【公営住宅】&#10;一人当たり面積平均値テキスト"/>
        <xdr:cNvSpPr txBox="1"/>
      </xdr:nvSpPr>
      <xdr:spPr>
        <a:xfrm>
          <a:off x="10515600" y="14066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3" name="フローチャート: 判断 342"/>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4" name="フローチャート: 判断 343"/>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5" name="フローチャート: 判断 344"/>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6" name="フローチャート: 判断 345"/>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7" name="フローチャート: 判断 346"/>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126288</xdr:rowOff>
    </xdr:from>
    <xdr:to>
      <xdr:col>55</xdr:col>
      <xdr:colOff>50800</xdr:colOff>
      <xdr:row>82</xdr:row>
      <xdr:rowOff>56438</xdr:rowOff>
    </xdr:to>
    <xdr:sp macro="" textlink="">
      <xdr:nvSpPr>
        <xdr:cNvPr id="353" name="楕円 352"/>
        <xdr:cNvSpPr/>
      </xdr:nvSpPr>
      <xdr:spPr>
        <a:xfrm>
          <a:off x="10426700" y="140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149165</xdr:rowOff>
    </xdr:from>
    <xdr:ext cx="469744" cy="259045"/>
    <xdr:sp macro="" textlink="">
      <xdr:nvSpPr>
        <xdr:cNvPr id="354" name="【公営住宅】&#10;一人当たり面積該当値テキスト"/>
        <xdr:cNvSpPr txBox="1"/>
      </xdr:nvSpPr>
      <xdr:spPr>
        <a:xfrm>
          <a:off x="10515600" y="1386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131775</xdr:rowOff>
    </xdr:from>
    <xdr:to>
      <xdr:col>50</xdr:col>
      <xdr:colOff>165100</xdr:colOff>
      <xdr:row>82</xdr:row>
      <xdr:rowOff>61925</xdr:rowOff>
    </xdr:to>
    <xdr:sp macro="" textlink="">
      <xdr:nvSpPr>
        <xdr:cNvPr id="355" name="楕円 354"/>
        <xdr:cNvSpPr/>
      </xdr:nvSpPr>
      <xdr:spPr>
        <a:xfrm>
          <a:off x="9588500" y="1401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xdr:rowOff>
    </xdr:from>
    <xdr:to>
      <xdr:col>55</xdr:col>
      <xdr:colOff>0</xdr:colOff>
      <xdr:row>82</xdr:row>
      <xdr:rowOff>11125</xdr:rowOff>
    </xdr:to>
    <xdr:cxnSp macro="">
      <xdr:nvCxnSpPr>
        <xdr:cNvPr id="356" name="直線コネクタ 355"/>
        <xdr:cNvCxnSpPr/>
      </xdr:nvCxnSpPr>
      <xdr:spPr>
        <a:xfrm flipV="1">
          <a:off x="9639300" y="1406453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137261</xdr:rowOff>
    </xdr:from>
    <xdr:to>
      <xdr:col>46</xdr:col>
      <xdr:colOff>38100</xdr:colOff>
      <xdr:row>82</xdr:row>
      <xdr:rowOff>67411</xdr:rowOff>
    </xdr:to>
    <xdr:sp macro="" textlink="">
      <xdr:nvSpPr>
        <xdr:cNvPr id="357" name="楕円 356"/>
        <xdr:cNvSpPr/>
      </xdr:nvSpPr>
      <xdr:spPr>
        <a:xfrm>
          <a:off x="8699500" y="140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11125</xdr:rowOff>
    </xdr:from>
    <xdr:to>
      <xdr:col>50</xdr:col>
      <xdr:colOff>114300</xdr:colOff>
      <xdr:row>82</xdr:row>
      <xdr:rowOff>16611</xdr:rowOff>
    </xdr:to>
    <xdr:cxnSp macro="">
      <xdr:nvCxnSpPr>
        <xdr:cNvPr id="358" name="直線コネクタ 357"/>
        <xdr:cNvCxnSpPr/>
      </xdr:nvCxnSpPr>
      <xdr:spPr>
        <a:xfrm flipV="1">
          <a:off x="8750300" y="140700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102057</xdr:rowOff>
    </xdr:from>
    <xdr:to>
      <xdr:col>41</xdr:col>
      <xdr:colOff>101600</xdr:colOff>
      <xdr:row>81</xdr:row>
      <xdr:rowOff>32207</xdr:rowOff>
    </xdr:to>
    <xdr:sp macro="" textlink="">
      <xdr:nvSpPr>
        <xdr:cNvPr id="359" name="楕円 358"/>
        <xdr:cNvSpPr/>
      </xdr:nvSpPr>
      <xdr:spPr>
        <a:xfrm>
          <a:off x="7810500" y="138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152857</xdr:rowOff>
    </xdr:from>
    <xdr:to>
      <xdr:col>45</xdr:col>
      <xdr:colOff>177800</xdr:colOff>
      <xdr:row>82</xdr:row>
      <xdr:rowOff>16611</xdr:rowOff>
    </xdr:to>
    <xdr:cxnSp macro="">
      <xdr:nvCxnSpPr>
        <xdr:cNvPr id="360" name="直線コネクタ 359"/>
        <xdr:cNvCxnSpPr/>
      </xdr:nvCxnSpPr>
      <xdr:spPr>
        <a:xfrm>
          <a:off x="7861300" y="13868857"/>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105257</xdr:rowOff>
    </xdr:from>
    <xdr:to>
      <xdr:col>36</xdr:col>
      <xdr:colOff>165100</xdr:colOff>
      <xdr:row>81</xdr:row>
      <xdr:rowOff>35407</xdr:rowOff>
    </xdr:to>
    <xdr:sp macro="" textlink="">
      <xdr:nvSpPr>
        <xdr:cNvPr id="361" name="楕円 360"/>
        <xdr:cNvSpPr/>
      </xdr:nvSpPr>
      <xdr:spPr>
        <a:xfrm>
          <a:off x="6921500" y="138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152857</xdr:rowOff>
    </xdr:from>
    <xdr:to>
      <xdr:col>41</xdr:col>
      <xdr:colOff>50800</xdr:colOff>
      <xdr:row>80</xdr:row>
      <xdr:rowOff>156057</xdr:rowOff>
    </xdr:to>
    <xdr:cxnSp macro="">
      <xdr:nvCxnSpPr>
        <xdr:cNvPr id="362" name="直線コネクタ 361"/>
        <xdr:cNvCxnSpPr/>
      </xdr:nvCxnSpPr>
      <xdr:spPr>
        <a:xfrm flipV="1">
          <a:off x="6972300" y="1386885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60368</xdr:rowOff>
    </xdr:from>
    <xdr:ext cx="469744" cy="259045"/>
    <xdr:sp macro="" textlink="">
      <xdr:nvSpPr>
        <xdr:cNvPr id="363" name="n_1aveValue【公営住宅】&#10;一人当たり面積"/>
        <xdr:cNvSpPr txBox="1"/>
      </xdr:nvSpPr>
      <xdr:spPr>
        <a:xfrm>
          <a:off x="9391727" y="141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107002</xdr:rowOff>
    </xdr:from>
    <xdr:ext cx="469744" cy="259045"/>
    <xdr:sp macro="" textlink="">
      <xdr:nvSpPr>
        <xdr:cNvPr id="364" name="n_2aveValue【公営住宅】&#10;一人当たり面積"/>
        <xdr:cNvSpPr txBox="1"/>
      </xdr:nvSpPr>
      <xdr:spPr>
        <a:xfrm>
          <a:off x="8515427" y="1416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134435</xdr:rowOff>
    </xdr:from>
    <xdr:ext cx="469744" cy="259045"/>
    <xdr:sp macro="" textlink="">
      <xdr:nvSpPr>
        <xdr:cNvPr id="365" name="n_3aveValue【公営住宅】&#10;一人当たり面積"/>
        <xdr:cNvSpPr txBox="1"/>
      </xdr:nvSpPr>
      <xdr:spPr>
        <a:xfrm>
          <a:off x="7626427" y="141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112946</xdr:rowOff>
    </xdr:from>
    <xdr:ext cx="469744" cy="259045"/>
    <xdr:sp macro="" textlink="">
      <xdr:nvSpPr>
        <xdr:cNvPr id="366" name="n_4aveValue【公営住宅】&#10;一人当たり面積"/>
        <xdr:cNvSpPr txBox="1"/>
      </xdr:nvSpPr>
      <xdr:spPr>
        <a:xfrm>
          <a:off x="6737427" y="141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78452</xdr:rowOff>
    </xdr:from>
    <xdr:ext cx="469744" cy="259045"/>
    <xdr:sp macro="" textlink="">
      <xdr:nvSpPr>
        <xdr:cNvPr id="367" name="n_1mainValue【公営住宅】&#10;一人当たり面積"/>
        <xdr:cNvSpPr txBox="1"/>
      </xdr:nvSpPr>
      <xdr:spPr>
        <a:xfrm>
          <a:off x="9391727" y="137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83938</xdr:rowOff>
    </xdr:from>
    <xdr:ext cx="469744" cy="259045"/>
    <xdr:sp macro="" textlink="">
      <xdr:nvSpPr>
        <xdr:cNvPr id="368" name="n_2mainValue【公営住宅】&#10;一人当たり面積"/>
        <xdr:cNvSpPr txBox="1"/>
      </xdr:nvSpPr>
      <xdr:spPr>
        <a:xfrm>
          <a:off x="8515427" y="137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48734</xdr:rowOff>
    </xdr:from>
    <xdr:ext cx="469744" cy="259045"/>
    <xdr:sp macro="" textlink="">
      <xdr:nvSpPr>
        <xdr:cNvPr id="369" name="n_3mainValue【公営住宅】&#10;一人当たり面積"/>
        <xdr:cNvSpPr txBox="1"/>
      </xdr:nvSpPr>
      <xdr:spPr>
        <a:xfrm>
          <a:off x="7626427" y="135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51934</xdr:rowOff>
    </xdr:from>
    <xdr:ext cx="469744" cy="259045"/>
    <xdr:sp macro="" textlink="">
      <xdr:nvSpPr>
        <xdr:cNvPr id="370" name="n_4mainValue【公営住宅】&#10;一人当たり面積"/>
        <xdr:cNvSpPr txBox="1"/>
      </xdr:nvSpPr>
      <xdr:spPr>
        <a:xfrm>
          <a:off x="6737427" y="135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1" name="直線コネクタ 410"/>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2" name="【認定こども園・幼稚園・保育所】&#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3" name="直線コネクタ 41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4" name="【認定こども園・幼稚園・保育所】&#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5" name="直線コネクタ 414"/>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16" name="【認定こども園・幼稚園・保育所】&#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27" name="楕円 426"/>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28" name="【認定こども園・幼稚園・保育所】&#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29" name="楕円 428"/>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110490</xdr:rowOff>
    </xdr:to>
    <xdr:cxnSp macro="">
      <xdr:nvCxnSpPr>
        <xdr:cNvPr id="430" name="直線コネクタ 429"/>
        <xdr:cNvCxnSpPr/>
      </xdr:nvCxnSpPr>
      <xdr:spPr>
        <a:xfrm>
          <a:off x="15481300" y="67760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431" name="楕円 430"/>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106680</xdr:rowOff>
    </xdr:to>
    <xdr:cxnSp macro="">
      <xdr:nvCxnSpPr>
        <xdr:cNvPr id="432" name="直線コネクタ 431"/>
        <xdr:cNvCxnSpPr/>
      </xdr:nvCxnSpPr>
      <xdr:spPr>
        <a:xfrm flipV="1">
          <a:off x="14592300" y="6776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135890</xdr:rowOff>
    </xdr:from>
    <xdr:to>
      <xdr:col>72</xdr:col>
      <xdr:colOff>38100</xdr:colOff>
      <xdr:row>36</xdr:row>
      <xdr:rowOff>66040</xdr:rowOff>
    </xdr:to>
    <xdr:sp macro="" textlink="">
      <xdr:nvSpPr>
        <xdr:cNvPr id="433" name="楕円 432"/>
        <xdr:cNvSpPr/>
      </xdr:nvSpPr>
      <xdr:spPr>
        <a:xfrm>
          <a:off x="13652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39</xdr:row>
      <xdr:rowOff>106680</xdr:rowOff>
    </xdr:to>
    <xdr:cxnSp macro="">
      <xdr:nvCxnSpPr>
        <xdr:cNvPr id="434" name="直線コネクタ 433"/>
        <xdr:cNvCxnSpPr/>
      </xdr:nvCxnSpPr>
      <xdr:spPr>
        <a:xfrm>
          <a:off x="13703300" y="6187440"/>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92075</xdr:rowOff>
    </xdr:from>
    <xdr:to>
      <xdr:col>67</xdr:col>
      <xdr:colOff>101600</xdr:colOff>
      <xdr:row>35</xdr:row>
      <xdr:rowOff>22225</xdr:rowOff>
    </xdr:to>
    <xdr:sp macro="" textlink="">
      <xdr:nvSpPr>
        <xdr:cNvPr id="435" name="楕円 434"/>
        <xdr:cNvSpPr/>
      </xdr:nvSpPr>
      <xdr:spPr>
        <a:xfrm>
          <a:off x="12763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142875</xdr:rowOff>
    </xdr:from>
    <xdr:to>
      <xdr:col>71</xdr:col>
      <xdr:colOff>177800</xdr:colOff>
      <xdr:row>36</xdr:row>
      <xdr:rowOff>15240</xdr:rowOff>
    </xdr:to>
    <xdr:cxnSp macro="">
      <xdr:nvCxnSpPr>
        <xdr:cNvPr id="436" name="直線コネクタ 435"/>
        <xdr:cNvCxnSpPr/>
      </xdr:nvCxnSpPr>
      <xdr:spPr>
        <a:xfrm>
          <a:off x="12814300" y="597217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437" name="n_1aveValue【認定こども園・幼稚園・保育所】&#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38" name="n_2aveValue【認定こども園・幼稚園・保育所】&#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39" name="n_3aveValue【認定こども園・幼稚園・保育所】&#10;有形固定資産減価償却率"/>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0"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441" name="n_1mainValue【認定こども園・幼稚園・保育所】&#10;有形固定資産減価償却率"/>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442" name="n_2mainValue【認定こども園・幼稚園・保育所】&#10;有形固定資産減価償却率"/>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82567</xdr:rowOff>
    </xdr:from>
    <xdr:ext cx="405111" cy="259045"/>
    <xdr:sp macro="" textlink="">
      <xdr:nvSpPr>
        <xdr:cNvPr id="443" name="n_3mainValue【認定こども園・幼稚園・保育所】&#10;有形固定資産減価償却率"/>
        <xdr:cNvSpPr txBox="1"/>
      </xdr:nvSpPr>
      <xdr:spPr>
        <a:xfrm>
          <a:off x="13500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38752</xdr:rowOff>
    </xdr:from>
    <xdr:ext cx="405111" cy="259045"/>
    <xdr:sp macro="" textlink="">
      <xdr:nvSpPr>
        <xdr:cNvPr id="444" name="n_4mainValue【認定こども園・幼稚園・保育所】&#10;有形固定資産減価償却率"/>
        <xdr:cNvSpPr txBox="1"/>
      </xdr:nvSpPr>
      <xdr:spPr>
        <a:xfrm>
          <a:off x="12611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0" name="直線コネクタ 469"/>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1"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2" name="直線コネクタ 471"/>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3" name="【認定こども園・幼稚園・保育所】&#10;一人当たり面積最大値テキスト"/>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4" name="直線コネクタ 473"/>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43378</xdr:rowOff>
    </xdr:from>
    <xdr:ext cx="469744" cy="259045"/>
    <xdr:sp macro="" textlink="">
      <xdr:nvSpPr>
        <xdr:cNvPr id="475" name="【認定こども園・幼稚園・保育所】&#10;一人当たり面積平均値テキスト"/>
        <xdr:cNvSpPr txBox="1"/>
      </xdr:nvSpPr>
      <xdr:spPr>
        <a:xfrm>
          <a:off x="22199600" y="621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6" name="フローチャート: 判断 475"/>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7" name="フローチャート: 判断 47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78" name="フローチャート: 判断 477"/>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79" name="フローチャート: 判断 478"/>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0" name="フローチャート: 判断 479"/>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27033</xdr:rowOff>
    </xdr:from>
    <xdr:to>
      <xdr:col>116</xdr:col>
      <xdr:colOff>114300</xdr:colOff>
      <xdr:row>37</xdr:row>
      <xdr:rowOff>128633</xdr:rowOff>
    </xdr:to>
    <xdr:sp macro="" textlink="">
      <xdr:nvSpPr>
        <xdr:cNvPr id="486" name="楕円 485"/>
        <xdr:cNvSpPr/>
      </xdr:nvSpPr>
      <xdr:spPr>
        <a:xfrm>
          <a:off x="22110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5460</xdr:rowOff>
    </xdr:from>
    <xdr:ext cx="469744" cy="259045"/>
    <xdr:sp macro="" textlink="">
      <xdr:nvSpPr>
        <xdr:cNvPr id="487" name="【認定こども園・幼稚園・保育所】&#10;一人当たり面積該当値テキスト"/>
        <xdr:cNvSpPr txBox="1"/>
      </xdr:nvSpPr>
      <xdr:spPr>
        <a:xfrm>
          <a:off x="22199600" y="634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33564</xdr:rowOff>
    </xdr:from>
    <xdr:to>
      <xdr:col>112</xdr:col>
      <xdr:colOff>38100</xdr:colOff>
      <xdr:row>37</xdr:row>
      <xdr:rowOff>135164</xdr:rowOff>
    </xdr:to>
    <xdr:sp macro="" textlink="">
      <xdr:nvSpPr>
        <xdr:cNvPr id="488" name="楕円 487"/>
        <xdr:cNvSpPr/>
      </xdr:nvSpPr>
      <xdr:spPr>
        <a:xfrm>
          <a:off x="21272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77833</xdr:rowOff>
    </xdr:from>
    <xdr:to>
      <xdr:col>116</xdr:col>
      <xdr:colOff>63500</xdr:colOff>
      <xdr:row>37</xdr:row>
      <xdr:rowOff>84364</xdr:rowOff>
    </xdr:to>
    <xdr:cxnSp macro="">
      <xdr:nvCxnSpPr>
        <xdr:cNvPr id="489" name="直線コネクタ 488"/>
        <xdr:cNvCxnSpPr/>
      </xdr:nvCxnSpPr>
      <xdr:spPr>
        <a:xfrm flipV="1">
          <a:off x="21323300" y="642148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33564</xdr:rowOff>
    </xdr:from>
    <xdr:to>
      <xdr:col>107</xdr:col>
      <xdr:colOff>101600</xdr:colOff>
      <xdr:row>37</xdr:row>
      <xdr:rowOff>135164</xdr:rowOff>
    </xdr:to>
    <xdr:sp macro="" textlink="">
      <xdr:nvSpPr>
        <xdr:cNvPr id="490" name="楕円 489"/>
        <xdr:cNvSpPr/>
      </xdr:nvSpPr>
      <xdr:spPr>
        <a:xfrm>
          <a:off x="2038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84364</xdr:rowOff>
    </xdr:from>
    <xdr:to>
      <xdr:col>111</xdr:col>
      <xdr:colOff>177800</xdr:colOff>
      <xdr:row>37</xdr:row>
      <xdr:rowOff>84364</xdr:rowOff>
    </xdr:to>
    <xdr:cxnSp macro="">
      <xdr:nvCxnSpPr>
        <xdr:cNvPr id="491" name="直線コネクタ 490"/>
        <xdr:cNvCxnSpPr/>
      </xdr:nvCxnSpPr>
      <xdr:spPr>
        <a:xfrm>
          <a:off x="20434300" y="642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92" name="楕円 491"/>
        <xdr:cNvSpPr/>
      </xdr:nvSpPr>
      <xdr:spPr>
        <a:xfrm>
          <a:off x="19494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84364</xdr:rowOff>
    </xdr:from>
    <xdr:to>
      <xdr:col>107</xdr:col>
      <xdr:colOff>50800</xdr:colOff>
      <xdr:row>38</xdr:row>
      <xdr:rowOff>40277</xdr:rowOff>
    </xdr:to>
    <xdr:cxnSp macro="">
      <xdr:nvCxnSpPr>
        <xdr:cNvPr id="493" name="直線コネクタ 492"/>
        <xdr:cNvCxnSpPr/>
      </xdr:nvCxnSpPr>
      <xdr:spPr>
        <a:xfrm flipV="1">
          <a:off x="19545300" y="642801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94" name="楕円 493"/>
        <xdr:cNvSpPr/>
      </xdr:nvSpPr>
      <xdr:spPr>
        <a:xfrm>
          <a:off x="18605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40277</xdr:rowOff>
    </xdr:from>
    <xdr:to>
      <xdr:col>102</xdr:col>
      <xdr:colOff>114300</xdr:colOff>
      <xdr:row>38</xdr:row>
      <xdr:rowOff>40277</xdr:rowOff>
    </xdr:to>
    <xdr:cxnSp macro="">
      <xdr:nvCxnSpPr>
        <xdr:cNvPr id="495" name="直線コネクタ 494"/>
        <xdr:cNvCxnSpPr/>
      </xdr:nvCxnSpPr>
      <xdr:spPr>
        <a:xfrm>
          <a:off x="18656300" y="655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96" name="n_1aveValue【認定こども園・幼稚園・保育所】&#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46281</xdr:rowOff>
    </xdr:from>
    <xdr:ext cx="469744" cy="259045"/>
    <xdr:sp macro="" textlink="">
      <xdr:nvSpPr>
        <xdr:cNvPr id="497" name="n_2aveValue【認定こども園・幼稚園・保育所】&#10;一人当たり面積"/>
        <xdr:cNvSpPr txBox="1"/>
      </xdr:nvSpPr>
      <xdr:spPr>
        <a:xfrm>
          <a:off x="20199427"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498" name="n_3aveValue【認定こども園・幼稚園・保育所】&#10;一人当たり面積"/>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99"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126292</xdr:rowOff>
    </xdr:from>
    <xdr:ext cx="469744" cy="259045"/>
    <xdr:sp macro="" textlink="">
      <xdr:nvSpPr>
        <xdr:cNvPr id="500" name="n_1mainValue【認定こども園・幼稚園・保育所】&#10;一人当たり面積"/>
        <xdr:cNvSpPr txBox="1"/>
      </xdr:nvSpPr>
      <xdr:spPr>
        <a:xfrm>
          <a:off x="21075727"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151691</xdr:rowOff>
    </xdr:from>
    <xdr:ext cx="469744" cy="259045"/>
    <xdr:sp macro="" textlink="">
      <xdr:nvSpPr>
        <xdr:cNvPr id="501" name="n_2mainValue【認定こども園・幼稚園・保育所】&#10;一人当たり面積"/>
        <xdr:cNvSpPr txBox="1"/>
      </xdr:nvSpPr>
      <xdr:spPr>
        <a:xfrm>
          <a:off x="20199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2" name="n_3main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3" name="n_4main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526" name="直線コネクタ 525"/>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7"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28" name="直線コネクタ 527"/>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529" name="【学校施設】&#10;有形固定資産減価償却率最大値テキスト"/>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530" name="直線コネクタ 529"/>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122953</xdr:rowOff>
    </xdr:from>
    <xdr:ext cx="405111" cy="259045"/>
    <xdr:sp macro="" textlink="">
      <xdr:nvSpPr>
        <xdr:cNvPr id="531" name="【学校施設】&#10;有形固定資産減価償却率平均値テキスト"/>
        <xdr:cNvSpPr txBox="1"/>
      </xdr:nvSpPr>
      <xdr:spPr>
        <a:xfrm>
          <a:off x="16357600" y="10238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32" name="フローチャート: 判断 531"/>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533" name="フローチャート: 判断 532"/>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5" name="フローチャート: 判断 534"/>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536" name="フローチャート: 判断 535"/>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125222</xdr:rowOff>
    </xdr:from>
    <xdr:to>
      <xdr:col>85</xdr:col>
      <xdr:colOff>177800</xdr:colOff>
      <xdr:row>62</xdr:row>
      <xdr:rowOff>55372</xdr:rowOff>
    </xdr:to>
    <xdr:sp macro="" textlink="">
      <xdr:nvSpPr>
        <xdr:cNvPr id="542" name="楕円 541"/>
        <xdr:cNvSpPr/>
      </xdr:nvSpPr>
      <xdr:spPr>
        <a:xfrm>
          <a:off x="16268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103649</xdr:rowOff>
    </xdr:from>
    <xdr:ext cx="405111" cy="259045"/>
    <xdr:sp macro="" textlink="">
      <xdr:nvSpPr>
        <xdr:cNvPr id="543" name="【学校施設】&#10;有形固定資産減価償却率該当値テキスト"/>
        <xdr:cNvSpPr txBox="1"/>
      </xdr:nvSpPr>
      <xdr:spPr>
        <a:xfrm>
          <a:off x="16357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161798</xdr:rowOff>
    </xdr:from>
    <xdr:to>
      <xdr:col>81</xdr:col>
      <xdr:colOff>101600</xdr:colOff>
      <xdr:row>62</xdr:row>
      <xdr:rowOff>91948</xdr:rowOff>
    </xdr:to>
    <xdr:sp macro="" textlink="">
      <xdr:nvSpPr>
        <xdr:cNvPr id="544" name="楕円 543"/>
        <xdr:cNvSpPr/>
      </xdr:nvSpPr>
      <xdr:spPr>
        <a:xfrm>
          <a:off x="1543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xdr:rowOff>
    </xdr:from>
    <xdr:to>
      <xdr:col>85</xdr:col>
      <xdr:colOff>127000</xdr:colOff>
      <xdr:row>62</xdr:row>
      <xdr:rowOff>41148</xdr:rowOff>
    </xdr:to>
    <xdr:cxnSp macro="">
      <xdr:nvCxnSpPr>
        <xdr:cNvPr id="545" name="直線コネクタ 544"/>
        <xdr:cNvCxnSpPr/>
      </xdr:nvCxnSpPr>
      <xdr:spPr>
        <a:xfrm flipV="1">
          <a:off x="15481300" y="106344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68072</xdr:rowOff>
    </xdr:from>
    <xdr:to>
      <xdr:col>76</xdr:col>
      <xdr:colOff>165100</xdr:colOff>
      <xdr:row>62</xdr:row>
      <xdr:rowOff>169672</xdr:rowOff>
    </xdr:to>
    <xdr:sp macro="" textlink="">
      <xdr:nvSpPr>
        <xdr:cNvPr id="546" name="楕円 545"/>
        <xdr:cNvSpPr/>
      </xdr:nvSpPr>
      <xdr:spPr>
        <a:xfrm>
          <a:off x="14541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41148</xdr:rowOff>
    </xdr:from>
    <xdr:to>
      <xdr:col>81</xdr:col>
      <xdr:colOff>50800</xdr:colOff>
      <xdr:row>62</xdr:row>
      <xdr:rowOff>118872</xdr:rowOff>
    </xdr:to>
    <xdr:cxnSp macro="">
      <xdr:nvCxnSpPr>
        <xdr:cNvPr id="547" name="直線コネクタ 546"/>
        <xdr:cNvCxnSpPr/>
      </xdr:nvCxnSpPr>
      <xdr:spPr>
        <a:xfrm flipV="1">
          <a:off x="14592300" y="10671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45212</xdr:rowOff>
    </xdr:from>
    <xdr:to>
      <xdr:col>72</xdr:col>
      <xdr:colOff>38100</xdr:colOff>
      <xdr:row>56</xdr:row>
      <xdr:rowOff>146812</xdr:rowOff>
    </xdr:to>
    <xdr:sp macro="" textlink="">
      <xdr:nvSpPr>
        <xdr:cNvPr id="548" name="楕円 547"/>
        <xdr:cNvSpPr/>
      </xdr:nvSpPr>
      <xdr:spPr>
        <a:xfrm>
          <a:off x="13652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96012</xdr:rowOff>
    </xdr:from>
    <xdr:to>
      <xdr:col>76</xdr:col>
      <xdr:colOff>114300</xdr:colOff>
      <xdr:row>62</xdr:row>
      <xdr:rowOff>118872</xdr:rowOff>
    </xdr:to>
    <xdr:cxnSp macro="">
      <xdr:nvCxnSpPr>
        <xdr:cNvPr id="549" name="直線コネクタ 548"/>
        <xdr:cNvCxnSpPr/>
      </xdr:nvCxnSpPr>
      <xdr:spPr>
        <a:xfrm>
          <a:off x="13703300" y="969721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550" name="楕円 549"/>
        <xdr:cNvSpPr/>
      </xdr:nvSpPr>
      <xdr:spPr>
        <a:xfrm>
          <a:off x="12763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162306</xdr:rowOff>
    </xdr:from>
    <xdr:to>
      <xdr:col>71</xdr:col>
      <xdr:colOff>177800</xdr:colOff>
      <xdr:row>56</xdr:row>
      <xdr:rowOff>96012</xdr:rowOff>
    </xdr:to>
    <xdr:cxnSp macro="">
      <xdr:nvCxnSpPr>
        <xdr:cNvPr id="551" name="直線コネクタ 550"/>
        <xdr:cNvCxnSpPr/>
      </xdr:nvCxnSpPr>
      <xdr:spPr>
        <a:xfrm>
          <a:off x="12814300" y="9592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140479</xdr:rowOff>
    </xdr:from>
    <xdr:ext cx="405111" cy="259045"/>
    <xdr:sp macro="" textlink="">
      <xdr:nvSpPr>
        <xdr:cNvPr id="552" name="n_1aveValue【学校施設】&#10;有形固定資産減価償却率"/>
        <xdr:cNvSpPr txBox="1"/>
      </xdr:nvSpPr>
      <xdr:spPr>
        <a:xfrm>
          <a:off x="15266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53" name="n_2aveValue【学校施設】&#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54" name="n_3aveValue【学校施設】&#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14495</xdr:rowOff>
    </xdr:from>
    <xdr:ext cx="405111" cy="259045"/>
    <xdr:sp macro="" textlink="">
      <xdr:nvSpPr>
        <xdr:cNvPr id="555" name="n_4aveValue【学校施設】&#10;有形固定資産減価償却率"/>
        <xdr:cNvSpPr txBox="1"/>
      </xdr:nvSpPr>
      <xdr:spPr>
        <a:xfrm>
          <a:off x="12611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83075</xdr:rowOff>
    </xdr:from>
    <xdr:ext cx="405111" cy="259045"/>
    <xdr:sp macro="" textlink="">
      <xdr:nvSpPr>
        <xdr:cNvPr id="556" name="n_1mainValue【学校施設】&#10;有形固定資産減価償却率"/>
        <xdr:cNvSpPr txBox="1"/>
      </xdr:nvSpPr>
      <xdr:spPr>
        <a:xfrm>
          <a:off x="152660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160799</xdr:rowOff>
    </xdr:from>
    <xdr:ext cx="405111" cy="259045"/>
    <xdr:sp macro="" textlink="">
      <xdr:nvSpPr>
        <xdr:cNvPr id="557" name="n_2mainValue【学校施設】&#10;有形固定資産減価償却率"/>
        <xdr:cNvSpPr txBox="1"/>
      </xdr:nvSpPr>
      <xdr:spPr>
        <a:xfrm>
          <a:off x="143897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163339</xdr:rowOff>
    </xdr:from>
    <xdr:ext cx="405111" cy="259045"/>
    <xdr:sp macro="" textlink="">
      <xdr:nvSpPr>
        <xdr:cNvPr id="558" name="n_3mainValue【学校施設】&#10;有形固定資産減価償却率"/>
        <xdr:cNvSpPr txBox="1"/>
      </xdr:nvSpPr>
      <xdr:spPr>
        <a:xfrm>
          <a:off x="135007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559" name="n_4mainValue【学校施設】&#10;有形固定資産減価償却率"/>
        <xdr:cNvSpPr txBox="1"/>
      </xdr:nvSpPr>
      <xdr:spPr>
        <a:xfrm>
          <a:off x="12611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156972</xdr:rowOff>
    </xdr:from>
    <xdr:to>
      <xdr:col>116</xdr:col>
      <xdr:colOff>62864</xdr:colOff>
      <xdr:row>62</xdr:row>
      <xdr:rowOff>130302</xdr:rowOff>
    </xdr:to>
    <xdr:cxnSp macro="">
      <xdr:nvCxnSpPr>
        <xdr:cNvPr id="584" name="直線コネクタ 583"/>
        <xdr:cNvCxnSpPr/>
      </xdr:nvCxnSpPr>
      <xdr:spPr>
        <a:xfrm flipV="1">
          <a:off x="22160864" y="9586722"/>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134129</xdr:rowOff>
    </xdr:from>
    <xdr:ext cx="469744" cy="259045"/>
    <xdr:sp macro="" textlink="">
      <xdr:nvSpPr>
        <xdr:cNvPr id="585" name="【学校施設】&#10;一人当たり面積最小値テキスト"/>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130302</xdr:rowOff>
    </xdr:from>
    <xdr:to>
      <xdr:col>116</xdr:col>
      <xdr:colOff>152400</xdr:colOff>
      <xdr:row>62</xdr:row>
      <xdr:rowOff>130302</xdr:rowOff>
    </xdr:to>
    <xdr:cxnSp macro="">
      <xdr:nvCxnSpPr>
        <xdr:cNvPr id="586" name="直線コネクタ 585"/>
        <xdr:cNvCxnSpPr/>
      </xdr:nvCxnSpPr>
      <xdr:spPr>
        <a:xfrm>
          <a:off x="22072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103649</xdr:rowOff>
    </xdr:from>
    <xdr:ext cx="469744" cy="259045"/>
    <xdr:sp macro="" textlink="">
      <xdr:nvSpPr>
        <xdr:cNvPr id="587" name="【学校施設】&#10;一人当たり面積最大値テキスト"/>
        <xdr:cNvSpPr txBox="1"/>
      </xdr:nvSpPr>
      <xdr:spPr>
        <a:xfrm>
          <a:off x="22199600" y="936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156972</xdr:rowOff>
    </xdr:from>
    <xdr:to>
      <xdr:col>116</xdr:col>
      <xdr:colOff>152400</xdr:colOff>
      <xdr:row>55</xdr:row>
      <xdr:rowOff>156972</xdr:rowOff>
    </xdr:to>
    <xdr:cxnSp macro="">
      <xdr:nvCxnSpPr>
        <xdr:cNvPr id="588" name="直線コネクタ 587"/>
        <xdr:cNvCxnSpPr/>
      </xdr:nvCxnSpPr>
      <xdr:spPr>
        <a:xfrm>
          <a:off x="22072600" y="958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24655</xdr:rowOff>
    </xdr:from>
    <xdr:ext cx="469744" cy="259045"/>
    <xdr:sp macro="" textlink="">
      <xdr:nvSpPr>
        <xdr:cNvPr id="589" name="【学校施設】&#10;一人当たり面積平均値テキスト"/>
        <xdr:cNvSpPr txBox="1"/>
      </xdr:nvSpPr>
      <xdr:spPr>
        <a:xfrm>
          <a:off x="22199600" y="101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xdr:rowOff>
    </xdr:from>
    <xdr:to>
      <xdr:col>116</xdr:col>
      <xdr:colOff>114300</xdr:colOff>
      <xdr:row>60</xdr:row>
      <xdr:rowOff>103378</xdr:rowOff>
    </xdr:to>
    <xdr:sp macro="" textlink="">
      <xdr:nvSpPr>
        <xdr:cNvPr id="590" name="フローチャート: 判断 589"/>
        <xdr:cNvSpPr/>
      </xdr:nvSpPr>
      <xdr:spPr>
        <a:xfrm>
          <a:off x="22110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28829</xdr:rowOff>
    </xdr:from>
    <xdr:to>
      <xdr:col>112</xdr:col>
      <xdr:colOff>38100</xdr:colOff>
      <xdr:row>60</xdr:row>
      <xdr:rowOff>130429</xdr:rowOff>
    </xdr:to>
    <xdr:sp macro="" textlink="">
      <xdr:nvSpPr>
        <xdr:cNvPr id="591" name="フローチャート: 判断 590"/>
        <xdr:cNvSpPr/>
      </xdr:nvSpPr>
      <xdr:spPr>
        <a:xfrm>
          <a:off x="212725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121793</xdr:rowOff>
    </xdr:from>
    <xdr:to>
      <xdr:col>107</xdr:col>
      <xdr:colOff>101600</xdr:colOff>
      <xdr:row>61</xdr:row>
      <xdr:rowOff>51943</xdr:rowOff>
    </xdr:to>
    <xdr:sp macro="" textlink="">
      <xdr:nvSpPr>
        <xdr:cNvPr id="592" name="フローチャート: 判断 591"/>
        <xdr:cNvSpPr/>
      </xdr:nvSpPr>
      <xdr:spPr>
        <a:xfrm>
          <a:off x="20383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593" name="フローチャート: 判断 592"/>
        <xdr:cNvSpPr/>
      </xdr:nvSpPr>
      <xdr:spPr>
        <a:xfrm>
          <a:off x="19494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32639</xdr:rowOff>
    </xdr:from>
    <xdr:to>
      <xdr:col>98</xdr:col>
      <xdr:colOff>38100</xdr:colOff>
      <xdr:row>61</xdr:row>
      <xdr:rowOff>134239</xdr:rowOff>
    </xdr:to>
    <xdr:sp macro="" textlink="">
      <xdr:nvSpPr>
        <xdr:cNvPr id="594" name="フローチャート: 判断 593"/>
        <xdr:cNvSpPr/>
      </xdr:nvSpPr>
      <xdr:spPr>
        <a:xfrm>
          <a:off x="18605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65024</xdr:rowOff>
    </xdr:from>
    <xdr:to>
      <xdr:col>116</xdr:col>
      <xdr:colOff>114300</xdr:colOff>
      <xdr:row>60</xdr:row>
      <xdr:rowOff>166624</xdr:rowOff>
    </xdr:to>
    <xdr:sp macro="" textlink="">
      <xdr:nvSpPr>
        <xdr:cNvPr id="600" name="楕円 599"/>
        <xdr:cNvSpPr/>
      </xdr:nvSpPr>
      <xdr:spPr>
        <a:xfrm>
          <a:off x="22110700" y="103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43451</xdr:rowOff>
    </xdr:from>
    <xdr:ext cx="469744" cy="259045"/>
    <xdr:sp macro="" textlink="">
      <xdr:nvSpPr>
        <xdr:cNvPr id="601" name="【学校施設】&#10;一人当たり面積該当値テキスト"/>
        <xdr:cNvSpPr txBox="1"/>
      </xdr:nvSpPr>
      <xdr:spPr>
        <a:xfrm>
          <a:off x="22199600" y="1033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116078</xdr:rowOff>
    </xdr:from>
    <xdr:to>
      <xdr:col>112</xdr:col>
      <xdr:colOff>38100</xdr:colOff>
      <xdr:row>61</xdr:row>
      <xdr:rowOff>46228</xdr:rowOff>
    </xdr:to>
    <xdr:sp macro="" textlink="">
      <xdr:nvSpPr>
        <xdr:cNvPr id="602" name="楕円 601"/>
        <xdr:cNvSpPr/>
      </xdr:nvSpPr>
      <xdr:spPr>
        <a:xfrm>
          <a:off x="21272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115824</xdr:rowOff>
    </xdr:from>
    <xdr:to>
      <xdr:col>116</xdr:col>
      <xdr:colOff>63500</xdr:colOff>
      <xdr:row>60</xdr:row>
      <xdr:rowOff>166878</xdr:rowOff>
    </xdr:to>
    <xdr:cxnSp macro="">
      <xdr:nvCxnSpPr>
        <xdr:cNvPr id="603" name="直線コネクタ 602"/>
        <xdr:cNvCxnSpPr/>
      </xdr:nvCxnSpPr>
      <xdr:spPr>
        <a:xfrm flipV="1">
          <a:off x="21323300" y="10402824"/>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604" name="楕円 603"/>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166878</xdr:rowOff>
    </xdr:to>
    <xdr:cxnSp macro="">
      <xdr:nvCxnSpPr>
        <xdr:cNvPr id="605" name="直線コネクタ 604"/>
        <xdr:cNvCxnSpPr/>
      </xdr:nvCxnSpPr>
      <xdr:spPr>
        <a:xfrm>
          <a:off x="20434300" y="104241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23876</xdr:rowOff>
    </xdr:from>
    <xdr:to>
      <xdr:col>102</xdr:col>
      <xdr:colOff>165100</xdr:colOff>
      <xdr:row>63</xdr:row>
      <xdr:rowOff>125476</xdr:rowOff>
    </xdr:to>
    <xdr:sp macro="" textlink="">
      <xdr:nvSpPr>
        <xdr:cNvPr id="606" name="楕円 605"/>
        <xdr:cNvSpPr/>
      </xdr:nvSpPr>
      <xdr:spPr>
        <a:xfrm>
          <a:off x="19494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63</xdr:row>
      <xdr:rowOff>74676</xdr:rowOff>
    </xdr:to>
    <xdr:cxnSp macro="">
      <xdr:nvCxnSpPr>
        <xdr:cNvPr id="607" name="直線コネクタ 606"/>
        <xdr:cNvCxnSpPr/>
      </xdr:nvCxnSpPr>
      <xdr:spPr>
        <a:xfrm flipV="1">
          <a:off x="19545300" y="10424160"/>
          <a:ext cx="889000" cy="4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26162</xdr:rowOff>
    </xdr:from>
    <xdr:to>
      <xdr:col>98</xdr:col>
      <xdr:colOff>38100</xdr:colOff>
      <xdr:row>63</xdr:row>
      <xdr:rowOff>127762</xdr:rowOff>
    </xdr:to>
    <xdr:sp macro="" textlink="">
      <xdr:nvSpPr>
        <xdr:cNvPr id="608" name="楕円 607"/>
        <xdr:cNvSpPr/>
      </xdr:nvSpPr>
      <xdr:spPr>
        <a:xfrm>
          <a:off x="186055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74676</xdr:rowOff>
    </xdr:from>
    <xdr:to>
      <xdr:col>102</xdr:col>
      <xdr:colOff>114300</xdr:colOff>
      <xdr:row>63</xdr:row>
      <xdr:rowOff>76962</xdr:rowOff>
    </xdr:to>
    <xdr:cxnSp macro="">
      <xdr:nvCxnSpPr>
        <xdr:cNvPr id="609" name="直線コネクタ 608"/>
        <xdr:cNvCxnSpPr/>
      </xdr:nvCxnSpPr>
      <xdr:spPr>
        <a:xfrm flipV="1">
          <a:off x="18656300" y="10876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146956</xdr:rowOff>
    </xdr:from>
    <xdr:ext cx="469744" cy="259045"/>
    <xdr:sp macro="" textlink="">
      <xdr:nvSpPr>
        <xdr:cNvPr id="610" name="n_1aveValue【学校施設】&#10;一人当たり面積"/>
        <xdr:cNvSpPr txBox="1"/>
      </xdr:nvSpPr>
      <xdr:spPr>
        <a:xfrm>
          <a:off x="2107572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43070</xdr:rowOff>
    </xdr:from>
    <xdr:ext cx="469744" cy="259045"/>
    <xdr:sp macro="" textlink="">
      <xdr:nvSpPr>
        <xdr:cNvPr id="611" name="n_2aveValue【学校施設】&#10;一人当たり面積"/>
        <xdr:cNvSpPr txBox="1"/>
      </xdr:nvSpPr>
      <xdr:spPr>
        <a:xfrm>
          <a:off x="20199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612" name="n_3aveValue【学校施設】&#10;一人当たり面積"/>
        <xdr:cNvSpPr txBox="1"/>
      </xdr:nvSpPr>
      <xdr:spPr>
        <a:xfrm>
          <a:off x="19310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150766</xdr:rowOff>
    </xdr:from>
    <xdr:ext cx="469744" cy="259045"/>
    <xdr:sp macro="" textlink="">
      <xdr:nvSpPr>
        <xdr:cNvPr id="613" name="n_4aveValue【学校施設】&#10;一人当たり面積"/>
        <xdr:cNvSpPr txBox="1"/>
      </xdr:nvSpPr>
      <xdr:spPr>
        <a:xfrm>
          <a:off x="18421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37355</xdr:rowOff>
    </xdr:from>
    <xdr:ext cx="469744" cy="259045"/>
    <xdr:sp macro="" textlink="">
      <xdr:nvSpPr>
        <xdr:cNvPr id="614" name="n_1mainValue【学校施設】&#10;一人当たり面積"/>
        <xdr:cNvSpPr txBox="1"/>
      </xdr:nvSpPr>
      <xdr:spPr>
        <a:xfrm>
          <a:off x="21075727"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615" name="n_2mainValue【学校施設】&#10;一人当たり面積"/>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116603</xdr:rowOff>
    </xdr:from>
    <xdr:ext cx="469744" cy="259045"/>
    <xdr:sp macro="" textlink="">
      <xdr:nvSpPr>
        <xdr:cNvPr id="616" name="n_3mainValue【学校施設】&#10;一人当たり面積"/>
        <xdr:cNvSpPr txBox="1"/>
      </xdr:nvSpPr>
      <xdr:spPr>
        <a:xfrm>
          <a:off x="19310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118889</xdr:rowOff>
    </xdr:from>
    <xdr:ext cx="469744" cy="259045"/>
    <xdr:sp macro="" textlink="">
      <xdr:nvSpPr>
        <xdr:cNvPr id="617" name="n_4mainValue【学校施設】&#10;一人当たり面積"/>
        <xdr:cNvSpPr txBox="1"/>
      </xdr:nvSpPr>
      <xdr:spPr>
        <a:xfrm>
          <a:off x="18421427" y="109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9" name="直線コネクタ 6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0" name="テキスト ボックス 62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1" name="直線コネクタ 6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2" name="テキスト ボックス 6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3" name="直線コネクタ 6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4" name="テキスト ボックス 6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5" name="直線コネクタ 6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6" name="テキスト ボックス 6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8" name="テキスト ボックス 6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640" name="直線コネクタ 639"/>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641" name="【児童館】&#10;有形固定資産減価償却率最小値テキスト"/>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642" name="直線コネクタ 641"/>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643" name="【児童館】&#10;有形固定資産減価償却率最大値テキスト"/>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644" name="直線コネクタ 643"/>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5" name="【児童館】&#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6" name="フローチャート: 判断 645"/>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647" name="フローチャート: 判断 646"/>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133604</xdr:rowOff>
    </xdr:from>
    <xdr:to>
      <xdr:col>76</xdr:col>
      <xdr:colOff>165100</xdr:colOff>
      <xdr:row>83</xdr:row>
      <xdr:rowOff>63754</xdr:rowOff>
    </xdr:to>
    <xdr:sp macro="" textlink="">
      <xdr:nvSpPr>
        <xdr:cNvPr id="648" name="フローチャート: 判断 647"/>
        <xdr:cNvSpPr/>
      </xdr:nvSpPr>
      <xdr:spPr>
        <a:xfrm>
          <a:off x="14541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165608</xdr:rowOff>
    </xdr:from>
    <xdr:to>
      <xdr:col>72</xdr:col>
      <xdr:colOff>38100</xdr:colOff>
      <xdr:row>83</xdr:row>
      <xdr:rowOff>95758</xdr:rowOff>
    </xdr:to>
    <xdr:sp macro="" textlink="">
      <xdr:nvSpPr>
        <xdr:cNvPr id="649" name="フローチャート: 判断 648"/>
        <xdr:cNvSpPr/>
      </xdr:nvSpPr>
      <xdr:spPr>
        <a:xfrm>
          <a:off x="13652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50" name="フローチャート: 判断 649"/>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60452</xdr:rowOff>
    </xdr:from>
    <xdr:to>
      <xdr:col>85</xdr:col>
      <xdr:colOff>177800</xdr:colOff>
      <xdr:row>84</xdr:row>
      <xdr:rowOff>162052</xdr:rowOff>
    </xdr:to>
    <xdr:sp macro="" textlink="">
      <xdr:nvSpPr>
        <xdr:cNvPr id="656" name="楕円 655"/>
        <xdr:cNvSpPr/>
      </xdr:nvSpPr>
      <xdr:spPr>
        <a:xfrm>
          <a:off x="16268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38879</xdr:rowOff>
    </xdr:from>
    <xdr:ext cx="405111" cy="259045"/>
    <xdr:sp macro="" textlink="">
      <xdr:nvSpPr>
        <xdr:cNvPr id="657" name="【児童館】&#10;有形固定資産減価償却率該当値テキスト"/>
        <xdr:cNvSpPr txBox="1"/>
      </xdr:nvSpPr>
      <xdr:spPr>
        <a:xfrm>
          <a:off x="16357600"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5587</xdr:rowOff>
    </xdr:from>
    <xdr:to>
      <xdr:col>81</xdr:col>
      <xdr:colOff>101600</xdr:colOff>
      <xdr:row>84</xdr:row>
      <xdr:rowOff>107187</xdr:rowOff>
    </xdr:to>
    <xdr:sp macro="" textlink="">
      <xdr:nvSpPr>
        <xdr:cNvPr id="658" name="楕円 657"/>
        <xdr:cNvSpPr/>
      </xdr:nvSpPr>
      <xdr:spPr>
        <a:xfrm>
          <a:off x="15430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56387</xdr:rowOff>
    </xdr:from>
    <xdr:to>
      <xdr:col>85</xdr:col>
      <xdr:colOff>127000</xdr:colOff>
      <xdr:row>84</xdr:row>
      <xdr:rowOff>111252</xdr:rowOff>
    </xdr:to>
    <xdr:cxnSp macro="">
      <xdr:nvCxnSpPr>
        <xdr:cNvPr id="659" name="直線コネクタ 658"/>
        <xdr:cNvCxnSpPr/>
      </xdr:nvCxnSpPr>
      <xdr:spPr>
        <a:xfrm>
          <a:off x="15481300" y="14458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122174</xdr:rowOff>
    </xdr:from>
    <xdr:to>
      <xdr:col>76</xdr:col>
      <xdr:colOff>165100</xdr:colOff>
      <xdr:row>84</xdr:row>
      <xdr:rowOff>52324</xdr:rowOff>
    </xdr:to>
    <xdr:sp macro="" textlink="">
      <xdr:nvSpPr>
        <xdr:cNvPr id="660" name="楕円 659"/>
        <xdr:cNvSpPr/>
      </xdr:nvSpPr>
      <xdr:spPr>
        <a:xfrm>
          <a:off x="14541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xdr:rowOff>
    </xdr:from>
    <xdr:to>
      <xdr:col>81</xdr:col>
      <xdr:colOff>50800</xdr:colOff>
      <xdr:row>84</xdr:row>
      <xdr:rowOff>56387</xdr:rowOff>
    </xdr:to>
    <xdr:cxnSp macro="">
      <xdr:nvCxnSpPr>
        <xdr:cNvPr id="661" name="直線コネクタ 660"/>
        <xdr:cNvCxnSpPr/>
      </xdr:nvCxnSpPr>
      <xdr:spPr>
        <a:xfrm>
          <a:off x="14592300" y="14403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62" name="楕円 661"/>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xdr:rowOff>
    </xdr:from>
    <xdr:to>
      <xdr:col>76</xdr:col>
      <xdr:colOff>114300</xdr:colOff>
      <xdr:row>86</xdr:row>
      <xdr:rowOff>38100</xdr:rowOff>
    </xdr:to>
    <xdr:cxnSp macro="">
      <xdr:nvCxnSpPr>
        <xdr:cNvPr id="663" name="直線コネクタ 662"/>
        <xdr:cNvCxnSpPr/>
      </xdr:nvCxnSpPr>
      <xdr:spPr>
        <a:xfrm flipV="1">
          <a:off x="13703300" y="1440332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64" name="楕円 663"/>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65" name="直線コネクタ 664"/>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59707</xdr:rowOff>
    </xdr:from>
    <xdr:ext cx="405111" cy="259045"/>
    <xdr:sp macro="" textlink="">
      <xdr:nvSpPr>
        <xdr:cNvPr id="666" name="n_1aveValue【児童館】&#10;有形固定資産減価償却率"/>
        <xdr:cNvSpPr txBox="1"/>
      </xdr:nvSpPr>
      <xdr:spPr>
        <a:xfrm>
          <a:off x="15266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80281</xdr:rowOff>
    </xdr:from>
    <xdr:ext cx="405111" cy="259045"/>
    <xdr:sp macro="" textlink="">
      <xdr:nvSpPr>
        <xdr:cNvPr id="667" name="n_2aveValue【児童館】&#10;有形固定資産減価償却率"/>
        <xdr:cNvSpPr txBox="1"/>
      </xdr:nvSpPr>
      <xdr:spPr>
        <a:xfrm>
          <a:off x="143897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112285</xdr:rowOff>
    </xdr:from>
    <xdr:ext cx="405111" cy="259045"/>
    <xdr:sp macro="" textlink="">
      <xdr:nvSpPr>
        <xdr:cNvPr id="668" name="n_3aveValue【児童館】&#10;有形固定資産減価償却率"/>
        <xdr:cNvSpPr txBox="1"/>
      </xdr:nvSpPr>
      <xdr:spPr>
        <a:xfrm>
          <a:off x="13500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69" name="n_4aveValue【児童館】&#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98314</xdr:rowOff>
    </xdr:from>
    <xdr:ext cx="405111" cy="259045"/>
    <xdr:sp macro="" textlink="">
      <xdr:nvSpPr>
        <xdr:cNvPr id="670" name="n_1mainValue【児童館】&#10;有形固定資産減価償却率"/>
        <xdr:cNvSpPr txBox="1"/>
      </xdr:nvSpPr>
      <xdr:spPr>
        <a:xfrm>
          <a:off x="152660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43451</xdr:rowOff>
    </xdr:from>
    <xdr:ext cx="405111" cy="259045"/>
    <xdr:sp macro="" textlink="">
      <xdr:nvSpPr>
        <xdr:cNvPr id="671" name="n_2mainValue【児童館】&#10;有形固定資産減価償却率"/>
        <xdr:cNvSpPr txBox="1"/>
      </xdr:nvSpPr>
      <xdr:spPr>
        <a:xfrm>
          <a:off x="14389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72"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73"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80011</xdr:rowOff>
    </xdr:from>
    <xdr:to>
      <xdr:col>116</xdr:col>
      <xdr:colOff>62864</xdr:colOff>
      <xdr:row>85</xdr:row>
      <xdr:rowOff>163830</xdr:rowOff>
    </xdr:to>
    <xdr:cxnSp macro="">
      <xdr:nvCxnSpPr>
        <xdr:cNvPr id="697" name="直線コネクタ 696"/>
        <xdr:cNvCxnSpPr/>
      </xdr:nvCxnSpPr>
      <xdr:spPr>
        <a:xfrm flipV="1">
          <a:off x="22160864" y="1328166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98"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99" name="直線コネクタ 698"/>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26688</xdr:rowOff>
    </xdr:from>
    <xdr:ext cx="469744" cy="259045"/>
    <xdr:sp macro="" textlink="">
      <xdr:nvSpPr>
        <xdr:cNvPr id="700" name="【児童館】&#10;一人当たり面積最大値テキスト"/>
        <xdr:cNvSpPr txBox="1"/>
      </xdr:nvSpPr>
      <xdr:spPr>
        <a:xfrm>
          <a:off x="221996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80011</xdr:rowOff>
    </xdr:from>
    <xdr:to>
      <xdr:col>116</xdr:col>
      <xdr:colOff>152400</xdr:colOff>
      <xdr:row>77</xdr:row>
      <xdr:rowOff>80011</xdr:rowOff>
    </xdr:to>
    <xdr:cxnSp macro="">
      <xdr:nvCxnSpPr>
        <xdr:cNvPr id="701" name="直線コネクタ 700"/>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74947</xdr:rowOff>
    </xdr:from>
    <xdr:ext cx="469744" cy="259045"/>
    <xdr:sp macro="" textlink="">
      <xdr:nvSpPr>
        <xdr:cNvPr id="702" name="【児童館】&#10;一人当たり面積平均値テキスト"/>
        <xdr:cNvSpPr txBox="1"/>
      </xdr:nvSpPr>
      <xdr:spPr>
        <a:xfrm>
          <a:off x="22199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703" name="フローチャート: 判断 702"/>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704" name="フローチャート: 判断 703"/>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5" name="フローチャート: 判断 70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06" name="フローチャート: 判断 705"/>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07" name="フローチャート: 判断 706"/>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楕円 712"/>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14"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15" name="楕円 714"/>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7620</xdr:rowOff>
    </xdr:to>
    <xdr:cxnSp macro="">
      <xdr:nvCxnSpPr>
        <xdr:cNvPr id="716" name="直線コネクタ 715"/>
        <xdr:cNvCxnSpPr/>
      </xdr:nvCxnSpPr>
      <xdr:spPr>
        <a:xfrm flipV="1">
          <a:off x="21323300" y="1440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717" name="楕円 716"/>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7620</xdr:rowOff>
    </xdr:to>
    <xdr:cxnSp macro="">
      <xdr:nvCxnSpPr>
        <xdr:cNvPr id="718" name="直線コネクタ 717"/>
        <xdr:cNvCxnSpPr/>
      </xdr:nvCxnSpPr>
      <xdr:spPr>
        <a:xfrm>
          <a:off x="20434300" y="1440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719" name="楕円 718"/>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85</xdr:row>
      <xdr:rowOff>110489</xdr:rowOff>
    </xdr:to>
    <xdr:cxnSp macro="">
      <xdr:nvCxnSpPr>
        <xdr:cNvPr id="720" name="直線コネクタ 719"/>
        <xdr:cNvCxnSpPr/>
      </xdr:nvCxnSpPr>
      <xdr:spPr>
        <a:xfrm flipV="1">
          <a:off x="19545300" y="144094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721" name="楕円 720"/>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722" name="直線コネクタ 721"/>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723" name="n_1aveValue【児童館】&#10;一人当たり面積"/>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4"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25" name="n_3aveValue【児童館】&#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26" name="n_4aveValue【児童館】&#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727" name="n_1mainValue【児童館】&#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28" name="n_2mainValue【児童館】&#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29" name="n_3mainValue【児童館】&#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730" name="n_4mainValue【児童館】&#10;一人当たり面積"/>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55" name="直線コネクタ 754"/>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7" name="直線コネクタ 7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8"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9" name="直線コネクタ 758"/>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146702</xdr:rowOff>
    </xdr:from>
    <xdr:ext cx="405111" cy="259045"/>
    <xdr:sp macro="" textlink="">
      <xdr:nvSpPr>
        <xdr:cNvPr id="760" name="【公民館】&#10;有形固定資産減価償却率平均値テキスト"/>
        <xdr:cNvSpPr txBox="1"/>
      </xdr:nvSpPr>
      <xdr:spPr>
        <a:xfrm>
          <a:off x="163576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61" name="フローチャート: 判断 760"/>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2" name="フローチャート: 判断 761"/>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63" name="フローチャート: 判断 762"/>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64" name="フローチャート: 判断 763"/>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65" name="フローチャート: 判断 764"/>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71" name="楕円 770"/>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2557</xdr:rowOff>
    </xdr:from>
    <xdr:ext cx="405111" cy="259045"/>
    <xdr:sp macro="" textlink="">
      <xdr:nvSpPr>
        <xdr:cNvPr id="772" name="【公民館】&#10;有形固定資産減価償却率該当値テキスト"/>
        <xdr:cNvSpPr txBox="1"/>
      </xdr:nvSpPr>
      <xdr:spPr>
        <a:xfrm>
          <a:off x="16357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73" name="楕円 772"/>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106</xdr:row>
      <xdr:rowOff>30480</xdr:rowOff>
    </xdr:to>
    <xdr:cxnSp macro="">
      <xdr:nvCxnSpPr>
        <xdr:cNvPr id="774" name="直線コネクタ 773"/>
        <xdr:cNvCxnSpPr/>
      </xdr:nvCxnSpPr>
      <xdr:spPr>
        <a:xfrm flipV="1">
          <a:off x="15481300" y="180327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775" name="楕円 774"/>
        <xdr:cNvSpPr/>
      </xdr:nvSpPr>
      <xdr:spPr>
        <a:xfrm>
          <a:off x="1454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169545</xdr:rowOff>
    </xdr:from>
    <xdr:to>
      <xdr:col>81</xdr:col>
      <xdr:colOff>50800</xdr:colOff>
      <xdr:row>106</xdr:row>
      <xdr:rowOff>30480</xdr:rowOff>
    </xdr:to>
    <xdr:cxnSp macro="">
      <xdr:nvCxnSpPr>
        <xdr:cNvPr id="776" name="直線コネクタ 775"/>
        <xdr:cNvCxnSpPr/>
      </xdr:nvCxnSpPr>
      <xdr:spPr>
        <a:xfrm>
          <a:off x="14592300" y="18171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777" name="楕円 776"/>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105</xdr:row>
      <xdr:rowOff>169545</xdr:rowOff>
    </xdr:to>
    <xdr:cxnSp macro="">
      <xdr:nvCxnSpPr>
        <xdr:cNvPr id="778" name="直線コネクタ 777"/>
        <xdr:cNvCxnSpPr/>
      </xdr:nvCxnSpPr>
      <xdr:spPr>
        <a:xfrm>
          <a:off x="13703300" y="17640300"/>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124461</xdr:rowOff>
    </xdr:from>
    <xdr:to>
      <xdr:col>67</xdr:col>
      <xdr:colOff>101600</xdr:colOff>
      <xdr:row>103</xdr:row>
      <xdr:rowOff>54611</xdr:rowOff>
    </xdr:to>
    <xdr:sp macro="" textlink="">
      <xdr:nvSpPr>
        <xdr:cNvPr id="779" name="楕円 778"/>
        <xdr:cNvSpPr/>
      </xdr:nvSpPr>
      <xdr:spPr>
        <a:xfrm>
          <a:off x="1276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152400</xdr:rowOff>
    </xdr:from>
    <xdr:to>
      <xdr:col>71</xdr:col>
      <xdr:colOff>177800</xdr:colOff>
      <xdr:row>103</xdr:row>
      <xdr:rowOff>3811</xdr:rowOff>
    </xdr:to>
    <xdr:cxnSp macro="">
      <xdr:nvCxnSpPr>
        <xdr:cNvPr id="780" name="直線コネクタ 779"/>
        <xdr:cNvCxnSpPr/>
      </xdr:nvCxnSpPr>
      <xdr:spPr>
        <a:xfrm flipV="1">
          <a:off x="12814300" y="17640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81" name="n_1aveValue【公民館】&#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782" name="n_2aveValue【公民館】&#10;有形固定資産減価償却率"/>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83" name="n_3aveValue【公民館】&#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784" name="n_4aveValue【公民館】&#10;有形固定資産減価償却率"/>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85"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40022</xdr:rowOff>
    </xdr:from>
    <xdr:ext cx="405111" cy="259045"/>
    <xdr:sp macro="" textlink="">
      <xdr:nvSpPr>
        <xdr:cNvPr id="786" name="n_2mainValue【公民館】&#10;有形固定資産減価償却率"/>
        <xdr:cNvSpPr txBox="1"/>
      </xdr:nvSpPr>
      <xdr:spPr>
        <a:xfrm>
          <a:off x="14389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787" name="n_3mainValue【公民館】&#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71138</xdr:rowOff>
    </xdr:from>
    <xdr:ext cx="405111" cy="259045"/>
    <xdr:sp macro="" textlink="">
      <xdr:nvSpPr>
        <xdr:cNvPr id="788" name="n_4mainValue【公民館】&#10;有形固定資産減価償却率"/>
        <xdr:cNvSpPr txBox="1"/>
      </xdr:nvSpPr>
      <xdr:spPr>
        <a:xfrm>
          <a:off x="12611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812" name="直線コネクタ 811"/>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813" name="【公民館】&#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814" name="直線コネクタ 813"/>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815" name="【公民館】&#10;一人当たり面積最大値テキスト"/>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816" name="直線コネクタ 815"/>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156863</xdr:rowOff>
    </xdr:from>
    <xdr:ext cx="469744" cy="259045"/>
    <xdr:sp macro="" textlink="">
      <xdr:nvSpPr>
        <xdr:cNvPr id="817" name="【公民館】&#10;一人当たり面積平均値テキスト"/>
        <xdr:cNvSpPr txBox="1"/>
      </xdr:nvSpPr>
      <xdr:spPr>
        <a:xfrm>
          <a:off x="22199600" y="1781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818" name="フローチャート: 判断 817"/>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819" name="フローチャート: 判断 818"/>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820" name="フローチャート: 判断 819"/>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821" name="フローチャート: 判断 820"/>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xdr:rowOff>
    </xdr:from>
    <xdr:to>
      <xdr:col>116</xdr:col>
      <xdr:colOff>114300</xdr:colOff>
      <xdr:row>106</xdr:row>
      <xdr:rowOff>102236</xdr:rowOff>
    </xdr:to>
    <xdr:sp macro="" textlink="">
      <xdr:nvSpPr>
        <xdr:cNvPr id="828" name="楕円 827"/>
        <xdr:cNvSpPr/>
      </xdr:nvSpPr>
      <xdr:spPr>
        <a:xfrm>
          <a:off x="22110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150513</xdr:rowOff>
    </xdr:from>
    <xdr:ext cx="469744" cy="259045"/>
    <xdr:sp macro="" textlink="">
      <xdr:nvSpPr>
        <xdr:cNvPr id="829" name="【公民館】&#10;一人当たり面積該当値テキスト"/>
        <xdr:cNvSpPr txBox="1"/>
      </xdr:nvSpPr>
      <xdr:spPr>
        <a:xfrm>
          <a:off x="22199600"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830" name="楕円 829"/>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55245</xdr:rowOff>
    </xdr:to>
    <xdr:cxnSp macro="">
      <xdr:nvCxnSpPr>
        <xdr:cNvPr id="831" name="直線コネクタ 830"/>
        <xdr:cNvCxnSpPr/>
      </xdr:nvCxnSpPr>
      <xdr:spPr>
        <a:xfrm flipV="1">
          <a:off x="21323300" y="182251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832" name="楕円 831"/>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55245</xdr:rowOff>
    </xdr:from>
    <xdr:to>
      <xdr:col>111</xdr:col>
      <xdr:colOff>177800</xdr:colOff>
      <xdr:row>106</xdr:row>
      <xdr:rowOff>59055</xdr:rowOff>
    </xdr:to>
    <xdr:cxnSp macro="">
      <xdr:nvCxnSpPr>
        <xdr:cNvPr id="833" name="直線コネクタ 832"/>
        <xdr:cNvCxnSpPr/>
      </xdr:nvCxnSpPr>
      <xdr:spPr>
        <a:xfrm flipV="1">
          <a:off x="20434300" y="1822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12064</xdr:rowOff>
    </xdr:from>
    <xdr:to>
      <xdr:col>102</xdr:col>
      <xdr:colOff>165100</xdr:colOff>
      <xdr:row>106</xdr:row>
      <xdr:rowOff>113664</xdr:rowOff>
    </xdr:to>
    <xdr:sp macro="" textlink="">
      <xdr:nvSpPr>
        <xdr:cNvPr id="834" name="楕円 833"/>
        <xdr:cNvSpPr/>
      </xdr:nvSpPr>
      <xdr:spPr>
        <a:xfrm>
          <a:off x="19494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62864</xdr:rowOff>
    </xdr:to>
    <xdr:cxnSp macro="">
      <xdr:nvCxnSpPr>
        <xdr:cNvPr id="835" name="直線コネクタ 834"/>
        <xdr:cNvCxnSpPr/>
      </xdr:nvCxnSpPr>
      <xdr:spPr>
        <a:xfrm flipV="1">
          <a:off x="19545300" y="18232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36" name="楕円 835"/>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62864</xdr:rowOff>
    </xdr:from>
    <xdr:to>
      <xdr:col>102</xdr:col>
      <xdr:colOff>114300</xdr:colOff>
      <xdr:row>106</xdr:row>
      <xdr:rowOff>64770</xdr:rowOff>
    </xdr:to>
    <xdr:cxnSp macro="">
      <xdr:nvCxnSpPr>
        <xdr:cNvPr id="837" name="直線コネクタ 836"/>
        <xdr:cNvCxnSpPr/>
      </xdr:nvCxnSpPr>
      <xdr:spPr>
        <a:xfrm flipV="1">
          <a:off x="18656300" y="182365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838" name="n_1aveValue【公民館】&#10;一人当たり面積"/>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839" name="n_2aveValue【公民館】&#10;一人当たり面積"/>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4463</xdr:rowOff>
    </xdr:from>
    <xdr:ext cx="469744" cy="259045"/>
    <xdr:sp macro="" textlink="">
      <xdr:nvSpPr>
        <xdr:cNvPr id="840" name="n_3aveValue【公民館】&#10;一人当たり面積"/>
        <xdr:cNvSpPr txBox="1"/>
      </xdr:nvSpPr>
      <xdr:spPr>
        <a:xfrm>
          <a:off x="19310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1"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97172</xdr:rowOff>
    </xdr:from>
    <xdr:ext cx="469744" cy="259045"/>
    <xdr:sp macro="" textlink="">
      <xdr:nvSpPr>
        <xdr:cNvPr id="842" name="n_1mainValue【公民館】&#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100982</xdr:rowOff>
    </xdr:from>
    <xdr:ext cx="469744" cy="259045"/>
    <xdr:sp macro="" textlink="">
      <xdr:nvSpPr>
        <xdr:cNvPr id="843" name="n_2mainValue【公民館】&#10;一人当たり面積"/>
        <xdr:cNvSpPr txBox="1"/>
      </xdr:nvSpPr>
      <xdr:spPr>
        <a:xfrm>
          <a:off x="20199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104791</xdr:rowOff>
    </xdr:from>
    <xdr:ext cx="469744" cy="259045"/>
    <xdr:sp macro="" textlink="">
      <xdr:nvSpPr>
        <xdr:cNvPr id="844" name="n_3mainValue【公民館】&#10;一人当たり面積"/>
        <xdr:cNvSpPr txBox="1"/>
      </xdr:nvSpPr>
      <xdr:spPr>
        <a:xfrm>
          <a:off x="193104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845" name="n_4mainValue【公民館】&#10;一人当たり面積"/>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道路・橋梁は計画的に維持修繕改良等実施していることから、類似団体平均と同水準となっている。各施設共通して老朽化が進んでいることから概ね上昇傾向にある。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今度も耐用年数を迎える施設が増えるため、芽室町公共施設等総合管理計画により、公共施設については新規整備の抑制、施設の複合化を検討し、長寿命化及び財政負担の軽減を図っていく。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66565</xdr:rowOff>
    </xdr:from>
    <xdr:ext cx="405111" cy="259045"/>
    <xdr:sp macro="" textlink="">
      <xdr:nvSpPr>
        <xdr:cNvPr id="60" name="【図書館】&#10;有形固定資産減価償却率平均値テキスト"/>
        <xdr:cNvSpPr txBox="1"/>
      </xdr:nvSpPr>
      <xdr:spPr>
        <a:xfrm>
          <a:off x="4673600" y="5895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59690</xdr:rowOff>
    </xdr:from>
    <xdr:to>
      <xdr:col>15</xdr:col>
      <xdr:colOff>101600</xdr:colOff>
      <xdr:row>34</xdr:row>
      <xdr:rowOff>161290</xdr:rowOff>
    </xdr:to>
    <xdr:sp macro="" textlink="">
      <xdr:nvSpPr>
        <xdr:cNvPr id="63" name="フローチャート: 判断 62"/>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36830</xdr:rowOff>
    </xdr:from>
    <xdr:to>
      <xdr:col>10</xdr:col>
      <xdr:colOff>165100</xdr:colOff>
      <xdr:row>34</xdr:row>
      <xdr:rowOff>138430</xdr:rowOff>
    </xdr:to>
    <xdr:sp macro="" textlink="">
      <xdr:nvSpPr>
        <xdr:cNvPr id="64" name="フローチャート: 判断 63"/>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xdr:rowOff>
    </xdr:from>
    <xdr:to>
      <xdr:col>6</xdr:col>
      <xdr:colOff>38100</xdr:colOff>
      <xdr:row>35</xdr:row>
      <xdr:rowOff>117856</xdr:rowOff>
    </xdr:to>
    <xdr:sp macro="" textlink="">
      <xdr:nvSpPr>
        <xdr:cNvPr id="65" name="フローチャート: 判断 64"/>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146558</xdr:rowOff>
    </xdr:from>
    <xdr:to>
      <xdr:col>24</xdr:col>
      <xdr:colOff>114300</xdr:colOff>
      <xdr:row>36</xdr:row>
      <xdr:rowOff>76708</xdr:rowOff>
    </xdr:to>
    <xdr:sp macro="" textlink="">
      <xdr:nvSpPr>
        <xdr:cNvPr id="71" name="楕円 70"/>
        <xdr:cNvSpPr/>
      </xdr:nvSpPr>
      <xdr:spPr>
        <a:xfrm>
          <a:off x="4584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124985</xdr:rowOff>
    </xdr:from>
    <xdr:ext cx="405111" cy="259045"/>
    <xdr:sp macro="" textlink="">
      <xdr:nvSpPr>
        <xdr:cNvPr id="72" name="【図書館】&#10;有形固定資産減価償却率該当値テキスト"/>
        <xdr:cNvSpPr txBox="1"/>
      </xdr:nvSpPr>
      <xdr:spPr>
        <a:xfrm>
          <a:off x="4673600"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98552</xdr:rowOff>
    </xdr:from>
    <xdr:to>
      <xdr:col>20</xdr:col>
      <xdr:colOff>38100</xdr:colOff>
      <xdr:row>36</xdr:row>
      <xdr:rowOff>28702</xdr:rowOff>
    </xdr:to>
    <xdr:sp macro="" textlink="">
      <xdr:nvSpPr>
        <xdr:cNvPr id="73" name="楕円 72"/>
        <xdr:cNvSpPr/>
      </xdr:nvSpPr>
      <xdr:spPr>
        <a:xfrm>
          <a:off x="3746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149352</xdr:rowOff>
    </xdr:from>
    <xdr:to>
      <xdr:col>24</xdr:col>
      <xdr:colOff>63500</xdr:colOff>
      <xdr:row>36</xdr:row>
      <xdr:rowOff>25908</xdr:rowOff>
    </xdr:to>
    <xdr:cxnSp macro="">
      <xdr:nvCxnSpPr>
        <xdr:cNvPr id="74" name="直線コネクタ 73"/>
        <xdr:cNvCxnSpPr/>
      </xdr:nvCxnSpPr>
      <xdr:spPr>
        <a:xfrm>
          <a:off x="3797300" y="61501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5" name="楕円 74"/>
        <xdr:cNvSpPr/>
      </xdr:nvSpPr>
      <xdr:spPr>
        <a:xfrm>
          <a:off x="2857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37</xdr:row>
      <xdr:rowOff>85344</xdr:rowOff>
    </xdr:to>
    <xdr:cxnSp macro="">
      <xdr:nvCxnSpPr>
        <xdr:cNvPr id="76" name="直線コネクタ 75"/>
        <xdr:cNvCxnSpPr/>
      </xdr:nvCxnSpPr>
      <xdr:spPr>
        <a:xfrm flipV="1">
          <a:off x="2908300" y="615010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137414</xdr:rowOff>
    </xdr:from>
    <xdr:to>
      <xdr:col>10</xdr:col>
      <xdr:colOff>165100</xdr:colOff>
      <xdr:row>36</xdr:row>
      <xdr:rowOff>67564</xdr:rowOff>
    </xdr:to>
    <xdr:sp macro="" textlink="">
      <xdr:nvSpPr>
        <xdr:cNvPr id="77" name="楕円 76"/>
        <xdr:cNvSpPr/>
      </xdr:nvSpPr>
      <xdr:spPr>
        <a:xfrm>
          <a:off x="1968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xdr:rowOff>
    </xdr:from>
    <xdr:to>
      <xdr:col>15</xdr:col>
      <xdr:colOff>50800</xdr:colOff>
      <xdr:row>37</xdr:row>
      <xdr:rowOff>85344</xdr:rowOff>
    </xdr:to>
    <xdr:cxnSp macro="">
      <xdr:nvCxnSpPr>
        <xdr:cNvPr id="78" name="直線コネクタ 77"/>
        <xdr:cNvCxnSpPr/>
      </xdr:nvCxnSpPr>
      <xdr:spPr>
        <a:xfrm>
          <a:off x="2019300" y="6188964"/>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80264</xdr:rowOff>
    </xdr:from>
    <xdr:to>
      <xdr:col>6</xdr:col>
      <xdr:colOff>38100</xdr:colOff>
      <xdr:row>36</xdr:row>
      <xdr:rowOff>10414</xdr:rowOff>
    </xdr:to>
    <xdr:sp macro="" textlink="">
      <xdr:nvSpPr>
        <xdr:cNvPr id="79" name="楕円 78"/>
        <xdr:cNvSpPr/>
      </xdr:nvSpPr>
      <xdr:spPr>
        <a:xfrm>
          <a:off x="1079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131064</xdr:rowOff>
    </xdr:from>
    <xdr:to>
      <xdr:col>10</xdr:col>
      <xdr:colOff>114300</xdr:colOff>
      <xdr:row>36</xdr:row>
      <xdr:rowOff>16764</xdr:rowOff>
    </xdr:to>
    <xdr:cxnSp macro="">
      <xdr:nvCxnSpPr>
        <xdr:cNvPr id="80" name="直線コネクタ 79"/>
        <xdr:cNvCxnSpPr/>
      </xdr:nvCxnSpPr>
      <xdr:spPr>
        <a:xfrm>
          <a:off x="1130300" y="61318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154957</xdr:rowOff>
    </xdr:from>
    <xdr:ext cx="405111" cy="259045"/>
    <xdr:sp macro="" textlink="">
      <xdr:nvSpPr>
        <xdr:cNvPr id="81" name="n_1aveValue【図書館】&#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2" name="n_2aveValue【図書館】&#10;有形固定資産減価償却率"/>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3" name="n_3aveValue【図書館】&#10;有形固定資産減価償却率"/>
        <xdr:cNvSpPr txBox="1"/>
      </xdr:nvSpPr>
      <xdr:spPr>
        <a:xfrm>
          <a:off x="1816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4" name="n_4aveValue【図書館】&#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19829</xdr:rowOff>
    </xdr:from>
    <xdr:ext cx="405111" cy="259045"/>
    <xdr:sp macro="" textlink="">
      <xdr:nvSpPr>
        <xdr:cNvPr id="85" name="n_1mainValue【図書館】&#10;有形固定資産減価償却率"/>
        <xdr:cNvSpPr txBox="1"/>
      </xdr:nvSpPr>
      <xdr:spPr>
        <a:xfrm>
          <a:off x="358204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127271</xdr:rowOff>
    </xdr:from>
    <xdr:ext cx="405111" cy="259045"/>
    <xdr:sp macro="" textlink="">
      <xdr:nvSpPr>
        <xdr:cNvPr id="86" name="n_2mainValue【図書館】&#10;有形固定資産減価償却率"/>
        <xdr:cNvSpPr txBox="1"/>
      </xdr:nvSpPr>
      <xdr:spPr>
        <a:xfrm>
          <a:off x="2705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7" name="n_3mainValue【図書館】&#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1541</xdr:rowOff>
    </xdr:from>
    <xdr:ext cx="405111" cy="259045"/>
    <xdr:sp macro="" textlink="">
      <xdr:nvSpPr>
        <xdr:cNvPr id="88" name="n_4mainValue【図書館】&#10;有形固定資産減価償却率"/>
        <xdr:cNvSpPr txBox="1"/>
      </xdr:nvSpPr>
      <xdr:spPr>
        <a:xfrm>
          <a:off x="927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57167</xdr:rowOff>
    </xdr:from>
    <xdr:ext cx="469744" cy="259045"/>
    <xdr:sp macro="" textlink="">
      <xdr:nvSpPr>
        <xdr:cNvPr id="117" name="【図書館】&#10;一人当たり面積平均値テキスト"/>
        <xdr:cNvSpPr txBox="1"/>
      </xdr:nvSpPr>
      <xdr:spPr>
        <a:xfrm>
          <a:off x="10515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フローチャート: 判断 119"/>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166370</xdr:rowOff>
    </xdr:from>
    <xdr:to>
      <xdr:col>41</xdr:col>
      <xdr:colOff>101600</xdr:colOff>
      <xdr:row>38</xdr:row>
      <xdr:rowOff>96520</xdr:rowOff>
    </xdr:to>
    <xdr:sp macro="" textlink="">
      <xdr:nvSpPr>
        <xdr:cNvPr id="121" name="フローチャート: 判断 120"/>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8" name="楕円 127"/>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29" name="【図書館】&#10;一人当たり面積該当値テキスト"/>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55880</xdr:rowOff>
    </xdr:from>
    <xdr:to>
      <xdr:col>50</xdr:col>
      <xdr:colOff>165100</xdr:colOff>
      <xdr:row>38</xdr:row>
      <xdr:rowOff>157480</xdr:rowOff>
    </xdr:to>
    <xdr:sp macro="" textlink="">
      <xdr:nvSpPr>
        <xdr:cNvPr id="130" name="楕円 129"/>
        <xdr:cNvSpPr/>
      </xdr:nvSpPr>
      <xdr:spPr>
        <a:xfrm>
          <a:off x="958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106680</xdr:rowOff>
    </xdr:to>
    <xdr:cxnSp macro="">
      <xdr:nvCxnSpPr>
        <xdr:cNvPr id="131" name="直線コネクタ 130"/>
        <xdr:cNvCxnSpPr/>
      </xdr:nvCxnSpPr>
      <xdr:spPr>
        <a:xfrm flipV="1">
          <a:off x="9639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55880</xdr:rowOff>
    </xdr:from>
    <xdr:to>
      <xdr:col>46</xdr:col>
      <xdr:colOff>38100</xdr:colOff>
      <xdr:row>38</xdr:row>
      <xdr:rowOff>157480</xdr:rowOff>
    </xdr:to>
    <xdr:sp macro="" textlink="">
      <xdr:nvSpPr>
        <xdr:cNvPr id="132" name="楕円 131"/>
        <xdr:cNvSpPr/>
      </xdr:nvSpPr>
      <xdr:spPr>
        <a:xfrm>
          <a:off x="869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106680</xdr:rowOff>
    </xdr:from>
    <xdr:to>
      <xdr:col>50</xdr:col>
      <xdr:colOff>114300</xdr:colOff>
      <xdr:row>38</xdr:row>
      <xdr:rowOff>106680</xdr:rowOff>
    </xdr:to>
    <xdr:cxnSp macro="">
      <xdr:nvCxnSpPr>
        <xdr:cNvPr id="133" name="直線コネクタ 132"/>
        <xdr:cNvCxnSpPr/>
      </xdr:nvCxnSpPr>
      <xdr:spPr>
        <a:xfrm>
          <a:off x="8750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4" name="楕円 133"/>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106680</xdr:rowOff>
    </xdr:from>
    <xdr:to>
      <xdr:col>45</xdr:col>
      <xdr:colOff>177800</xdr:colOff>
      <xdr:row>38</xdr:row>
      <xdr:rowOff>121920</xdr:rowOff>
    </xdr:to>
    <xdr:cxnSp macro="">
      <xdr:nvCxnSpPr>
        <xdr:cNvPr id="135" name="直線コネクタ 134"/>
        <xdr:cNvCxnSpPr/>
      </xdr:nvCxnSpPr>
      <xdr:spPr>
        <a:xfrm flipV="1">
          <a:off x="7861300" y="662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36" name="楕円 135"/>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121920</xdr:rowOff>
    </xdr:from>
    <xdr:to>
      <xdr:col>41</xdr:col>
      <xdr:colOff>50800</xdr:colOff>
      <xdr:row>38</xdr:row>
      <xdr:rowOff>129540</xdr:rowOff>
    </xdr:to>
    <xdr:cxnSp macro="">
      <xdr:nvCxnSpPr>
        <xdr:cNvPr id="137" name="直線コネクタ 136"/>
        <xdr:cNvCxnSpPr/>
      </xdr:nvCxnSpPr>
      <xdr:spPr>
        <a:xfrm flipV="1">
          <a:off x="6972300" y="663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38" name="n_1ave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39" name="n_2ave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0" name="n_3aveValue【図書館】&#10;一人当たり面積"/>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1"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148607</xdr:rowOff>
    </xdr:from>
    <xdr:ext cx="469744" cy="259045"/>
    <xdr:sp macro="" textlink="">
      <xdr:nvSpPr>
        <xdr:cNvPr id="142" name="n_1mainValue【図書館】&#10;一人当たり面積"/>
        <xdr:cNvSpPr txBox="1"/>
      </xdr:nvSpPr>
      <xdr:spPr>
        <a:xfrm>
          <a:off x="9391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148607</xdr:rowOff>
    </xdr:from>
    <xdr:ext cx="469744" cy="259045"/>
    <xdr:sp macro="" textlink="">
      <xdr:nvSpPr>
        <xdr:cNvPr id="143" name="n_2mainValue【図書館】&#10;一人当たり面積"/>
        <xdr:cNvSpPr txBox="1"/>
      </xdr:nvSpPr>
      <xdr:spPr>
        <a:xfrm>
          <a:off x="8515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4" name="n_3main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xdr:rowOff>
    </xdr:from>
    <xdr:ext cx="469744" cy="259045"/>
    <xdr:sp macro="" textlink="">
      <xdr:nvSpPr>
        <xdr:cNvPr id="145" name="n_4mainValue【図書館】&#10;一人当たり面積"/>
        <xdr:cNvSpPr txBox="1"/>
      </xdr:nvSpPr>
      <xdr:spPr>
        <a:xfrm>
          <a:off x="6737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170" name="直線コネクタ 169"/>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73" name="【体育館・プー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4" name="直線コネクタ 173"/>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101617</xdr:rowOff>
    </xdr:from>
    <xdr:ext cx="405111" cy="259045"/>
    <xdr:sp macro="" textlink="">
      <xdr:nvSpPr>
        <xdr:cNvPr id="175" name="【体育館・プール】&#10;有形固定資産減価償却率平均値テキスト"/>
        <xdr:cNvSpPr txBox="1"/>
      </xdr:nvSpPr>
      <xdr:spPr>
        <a:xfrm>
          <a:off x="467360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6" name="フローチャート: 判断 175"/>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7" name="フローチャート: 判断 176"/>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79" name="フローチャート: 判断 178"/>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78740</xdr:rowOff>
    </xdr:from>
    <xdr:to>
      <xdr:col>6</xdr:col>
      <xdr:colOff>38100</xdr:colOff>
      <xdr:row>59</xdr:row>
      <xdr:rowOff>8890</xdr:rowOff>
    </xdr:to>
    <xdr:sp macro="" textlink="">
      <xdr:nvSpPr>
        <xdr:cNvPr id="180" name="フローチャート: 判断 179"/>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55880</xdr:rowOff>
    </xdr:from>
    <xdr:to>
      <xdr:col>24</xdr:col>
      <xdr:colOff>114300</xdr:colOff>
      <xdr:row>64</xdr:row>
      <xdr:rowOff>157480</xdr:rowOff>
    </xdr:to>
    <xdr:sp macro="" textlink="">
      <xdr:nvSpPr>
        <xdr:cNvPr id="186" name="楕円 185"/>
        <xdr:cNvSpPr/>
      </xdr:nvSpPr>
      <xdr:spPr>
        <a:xfrm>
          <a:off x="45847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142257</xdr:rowOff>
    </xdr:from>
    <xdr:ext cx="405111" cy="259045"/>
    <xdr:sp macro="" textlink="">
      <xdr:nvSpPr>
        <xdr:cNvPr id="187" name="【体育館・プール】&#10;有形固定資産減価償却率該当値テキスト"/>
        <xdr:cNvSpPr txBox="1"/>
      </xdr:nvSpPr>
      <xdr:spPr>
        <a:xfrm>
          <a:off x="4673600" y="1094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xdr:rowOff>
    </xdr:from>
    <xdr:to>
      <xdr:col>20</xdr:col>
      <xdr:colOff>38100</xdr:colOff>
      <xdr:row>64</xdr:row>
      <xdr:rowOff>104140</xdr:rowOff>
    </xdr:to>
    <xdr:sp macro="" textlink="">
      <xdr:nvSpPr>
        <xdr:cNvPr id="188" name="楕円 187"/>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53340</xdr:rowOff>
    </xdr:from>
    <xdr:to>
      <xdr:col>24</xdr:col>
      <xdr:colOff>63500</xdr:colOff>
      <xdr:row>64</xdr:row>
      <xdr:rowOff>106680</xdr:rowOff>
    </xdr:to>
    <xdr:cxnSp macro="">
      <xdr:nvCxnSpPr>
        <xdr:cNvPr id="189" name="直線コネクタ 188"/>
        <xdr:cNvCxnSpPr/>
      </xdr:nvCxnSpPr>
      <xdr:spPr>
        <a:xfrm>
          <a:off x="3797300" y="11026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190" name="楕円 189"/>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0</xdr:rowOff>
    </xdr:from>
    <xdr:to>
      <xdr:col>19</xdr:col>
      <xdr:colOff>177800</xdr:colOff>
      <xdr:row>64</xdr:row>
      <xdr:rowOff>53340</xdr:rowOff>
    </xdr:to>
    <xdr:cxnSp macro="">
      <xdr:nvCxnSpPr>
        <xdr:cNvPr id="191" name="直線コネクタ 190"/>
        <xdr:cNvCxnSpPr/>
      </xdr:nvCxnSpPr>
      <xdr:spPr>
        <a:xfrm>
          <a:off x="2908300" y="10972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92" name="楕円 191"/>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64</xdr:row>
      <xdr:rowOff>0</xdr:rowOff>
    </xdr:to>
    <xdr:cxnSp macro="">
      <xdr:nvCxnSpPr>
        <xdr:cNvPr id="193" name="直線コネクタ 192"/>
        <xdr:cNvCxnSpPr/>
      </xdr:nvCxnSpPr>
      <xdr:spPr>
        <a:xfrm>
          <a:off x="2019300" y="99822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4" name="楕円 193"/>
        <xdr:cNvSpPr/>
      </xdr:nvSpPr>
      <xdr:spPr>
        <a:xfrm>
          <a:off x="1079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58</xdr:row>
      <xdr:rowOff>38100</xdr:rowOff>
    </xdr:to>
    <xdr:cxnSp macro="">
      <xdr:nvCxnSpPr>
        <xdr:cNvPr id="195" name="直線コネクタ 194"/>
        <xdr:cNvCxnSpPr/>
      </xdr:nvCxnSpPr>
      <xdr:spPr>
        <a:xfrm>
          <a:off x="1130300" y="989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9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156227</xdr:rowOff>
    </xdr:from>
    <xdr:ext cx="405111" cy="259045"/>
    <xdr:sp macro="" textlink="">
      <xdr:nvSpPr>
        <xdr:cNvPr id="198" name="n_3aveValue【体育館・プール】&#10;有形固定資産減価償却率"/>
        <xdr:cNvSpPr txBox="1"/>
      </xdr:nvSpPr>
      <xdr:spPr>
        <a:xfrm>
          <a:off x="1816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xdr:rowOff>
    </xdr:from>
    <xdr:ext cx="405111" cy="259045"/>
    <xdr:sp macro="" textlink="">
      <xdr:nvSpPr>
        <xdr:cNvPr id="199" name="n_4aveValue【体育館・プール】&#10;有形固定資産減価償却率"/>
        <xdr:cNvSpPr txBox="1"/>
      </xdr:nvSpPr>
      <xdr:spPr>
        <a:xfrm>
          <a:off x="9277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95267</xdr:rowOff>
    </xdr:from>
    <xdr:ext cx="405111" cy="259045"/>
    <xdr:sp macro="" textlink="">
      <xdr:nvSpPr>
        <xdr:cNvPr id="200" name="n_1mainValue【体育館・プール】&#10;有形固定資産減価償却率"/>
        <xdr:cNvSpPr txBox="1"/>
      </xdr:nvSpPr>
      <xdr:spPr>
        <a:xfrm>
          <a:off x="3582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201" name="n_2mainValue【体育館・プール】&#10;有形固定資産減価償却率"/>
        <xdr:cNvSpPr txBox="1"/>
      </xdr:nvSpPr>
      <xdr:spPr>
        <a:xfrm>
          <a:off x="2705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202" name="n_3mainValue【体育館・プール】&#10;有形固定資産減価償却率"/>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21607</xdr:rowOff>
    </xdr:from>
    <xdr:ext cx="405111" cy="259045"/>
    <xdr:sp macro="" textlink="">
      <xdr:nvSpPr>
        <xdr:cNvPr id="203" name="n_4mainValue【体育館・プール】&#10;有形固定資産減価償却率"/>
        <xdr:cNvSpPr txBox="1"/>
      </xdr:nvSpPr>
      <xdr:spPr>
        <a:xfrm>
          <a:off x="927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7" name="直線コネクタ 226"/>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28" name="【体育館・プール】&#10;一人当たり面積最小値テキスト"/>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29" name="直線コネクタ 228"/>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0" name="【体育館・プール】&#10;一人当たり面積最大値テキスト"/>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1" name="直線コネクタ 230"/>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118127</xdr:rowOff>
    </xdr:from>
    <xdr:ext cx="469744" cy="259045"/>
    <xdr:sp macro="" textlink="">
      <xdr:nvSpPr>
        <xdr:cNvPr id="232" name="【体育館・プール】&#10;一人当たり面積平均値テキスト"/>
        <xdr:cNvSpPr txBox="1"/>
      </xdr:nvSpPr>
      <xdr:spPr>
        <a:xfrm>
          <a:off x="105156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3" name="フローチャート: 判断 232"/>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4" name="フローチャート: 判断 233"/>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24130</xdr:rowOff>
    </xdr:from>
    <xdr:to>
      <xdr:col>46</xdr:col>
      <xdr:colOff>38100</xdr:colOff>
      <xdr:row>60</xdr:row>
      <xdr:rowOff>125730</xdr:rowOff>
    </xdr:to>
    <xdr:sp macro="" textlink="">
      <xdr:nvSpPr>
        <xdr:cNvPr id="235" name="フローチャート: 判断 234"/>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36830</xdr:rowOff>
    </xdr:from>
    <xdr:to>
      <xdr:col>41</xdr:col>
      <xdr:colOff>101600</xdr:colOff>
      <xdr:row>60</xdr:row>
      <xdr:rowOff>138430</xdr:rowOff>
    </xdr:to>
    <xdr:sp macro="" textlink="">
      <xdr:nvSpPr>
        <xdr:cNvPr id="236" name="フローチャート: 判断 235"/>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118110</xdr:rowOff>
    </xdr:from>
    <xdr:to>
      <xdr:col>36</xdr:col>
      <xdr:colOff>165100</xdr:colOff>
      <xdr:row>61</xdr:row>
      <xdr:rowOff>48260</xdr:rowOff>
    </xdr:to>
    <xdr:sp macro="" textlink="">
      <xdr:nvSpPr>
        <xdr:cNvPr id="237" name="フローチャート: 判断 236"/>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125730</xdr:rowOff>
    </xdr:from>
    <xdr:to>
      <xdr:col>55</xdr:col>
      <xdr:colOff>50800</xdr:colOff>
      <xdr:row>61</xdr:row>
      <xdr:rowOff>55880</xdr:rowOff>
    </xdr:to>
    <xdr:sp macro="" textlink="">
      <xdr:nvSpPr>
        <xdr:cNvPr id="243" name="楕円 242"/>
        <xdr:cNvSpPr/>
      </xdr:nvSpPr>
      <xdr:spPr>
        <a:xfrm>
          <a:off x="104267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148607</xdr:rowOff>
    </xdr:from>
    <xdr:ext cx="469744" cy="259045"/>
    <xdr:sp macro="" textlink="">
      <xdr:nvSpPr>
        <xdr:cNvPr id="244" name="【体育館・プール】&#10;一人当たり面積該当値テキスト"/>
        <xdr:cNvSpPr txBox="1"/>
      </xdr:nvSpPr>
      <xdr:spPr>
        <a:xfrm>
          <a:off x="10515600"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129540</xdr:rowOff>
    </xdr:from>
    <xdr:to>
      <xdr:col>50</xdr:col>
      <xdr:colOff>165100</xdr:colOff>
      <xdr:row>61</xdr:row>
      <xdr:rowOff>59690</xdr:rowOff>
    </xdr:to>
    <xdr:sp macro="" textlink="">
      <xdr:nvSpPr>
        <xdr:cNvPr id="245" name="楕円 244"/>
        <xdr:cNvSpPr/>
      </xdr:nvSpPr>
      <xdr:spPr>
        <a:xfrm>
          <a:off x="9588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5080</xdr:rowOff>
    </xdr:from>
    <xdr:to>
      <xdr:col>55</xdr:col>
      <xdr:colOff>0</xdr:colOff>
      <xdr:row>61</xdr:row>
      <xdr:rowOff>8890</xdr:rowOff>
    </xdr:to>
    <xdr:cxnSp macro="">
      <xdr:nvCxnSpPr>
        <xdr:cNvPr id="246" name="直線コネクタ 245"/>
        <xdr:cNvCxnSpPr/>
      </xdr:nvCxnSpPr>
      <xdr:spPr>
        <a:xfrm flipV="1">
          <a:off x="9639300" y="10463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134620</xdr:rowOff>
    </xdr:from>
    <xdr:to>
      <xdr:col>46</xdr:col>
      <xdr:colOff>38100</xdr:colOff>
      <xdr:row>61</xdr:row>
      <xdr:rowOff>64770</xdr:rowOff>
    </xdr:to>
    <xdr:sp macro="" textlink="">
      <xdr:nvSpPr>
        <xdr:cNvPr id="247" name="楕円 246"/>
        <xdr:cNvSpPr/>
      </xdr:nvSpPr>
      <xdr:spPr>
        <a:xfrm>
          <a:off x="8699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xdr:rowOff>
    </xdr:from>
    <xdr:to>
      <xdr:col>50</xdr:col>
      <xdr:colOff>114300</xdr:colOff>
      <xdr:row>61</xdr:row>
      <xdr:rowOff>13970</xdr:rowOff>
    </xdr:to>
    <xdr:cxnSp macro="">
      <xdr:nvCxnSpPr>
        <xdr:cNvPr id="248" name="直線コネクタ 247"/>
        <xdr:cNvCxnSpPr/>
      </xdr:nvCxnSpPr>
      <xdr:spPr>
        <a:xfrm flipV="1">
          <a:off x="8750300" y="10467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49" name="楕円 248"/>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13970</xdr:rowOff>
    </xdr:from>
    <xdr:to>
      <xdr:col>45</xdr:col>
      <xdr:colOff>177800</xdr:colOff>
      <xdr:row>61</xdr:row>
      <xdr:rowOff>95250</xdr:rowOff>
    </xdr:to>
    <xdr:cxnSp macro="">
      <xdr:nvCxnSpPr>
        <xdr:cNvPr id="250" name="直線コネクタ 249"/>
        <xdr:cNvCxnSpPr/>
      </xdr:nvCxnSpPr>
      <xdr:spPr>
        <a:xfrm flipV="1">
          <a:off x="7861300" y="1047242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45720</xdr:rowOff>
    </xdr:from>
    <xdr:to>
      <xdr:col>36</xdr:col>
      <xdr:colOff>165100</xdr:colOff>
      <xdr:row>61</xdr:row>
      <xdr:rowOff>147320</xdr:rowOff>
    </xdr:to>
    <xdr:sp macro="" textlink="">
      <xdr:nvSpPr>
        <xdr:cNvPr id="251" name="楕円 250"/>
        <xdr:cNvSpPr/>
      </xdr:nvSpPr>
      <xdr:spPr>
        <a:xfrm>
          <a:off x="6921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96520</xdr:rowOff>
    </xdr:to>
    <xdr:cxnSp macro="">
      <xdr:nvCxnSpPr>
        <xdr:cNvPr id="252" name="直線コネクタ 251"/>
        <xdr:cNvCxnSpPr/>
      </xdr:nvCxnSpPr>
      <xdr:spPr>
        <a:xfrm flipV="1">
          <a:off x="6972300" y="10553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53"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142257</xdr:rowOff>
    </xdr:from>
    <xdr:ext cx="469744" cy="259045"/>
    <xdr:sp macro="" textlink="">
      <xdr:nvSpPr>
        <xdr:cNvPr id="254" name="n_2aveValue【体育館・プール】&#10;一人当たり面積"/>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154957</xdr:rowOff>
    </xdr:from>
    <xdr:ext cx="469744" cy="259045"/>
    <xdr:sp macro="" textlink="">
      <xdr:nvSpPr>
        <xdr:cNvPr id="255" name="n_3aveValue【体育館・プール】&#10;一人当たり面積"/>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64787</xdr:rowOff>
    </xdr:from>
    <xdr:ext cx="469744" cy="259045"/>
    <xdr:sp macro="" textlink="">
      <xdr:nvSpPr>
        <xdr:cNvPr id="256" name="n_4aveValue【体育館・プール】&#10;一人当たり面積"/>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50817</xdr:rowOff>
    </xdr:from>
    <xdr:ext cx="469744" cy="259045"/>
    <xdr:sp macro="" textlink="">
      <xdr:nvSpPr>
        <xdr:cNvPr id="257" name="n_1mainValue【体育館・プール】&#10;一人当たり面積"/>
        <xdr:cNvSpPr txBox="1"/>
      </xdr:nvSpPr>
      <xdr:spPr>
        <a:xfrm>
          <a:off x="9391727" y="105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55897</xdr:rowOff>
    </xdr:from>
    <xdr:ext cx="469744" cy="259045"/>
    <xdr:sp macro="" textlink="">
      <xdr:nvSpPr>
        <xdr:cNvPr id="258" name="n_2mainValue【体育館・プール】&#10;一人当たり面積"/>
        <xdr:cNvSpPr txBox="1"/>
      </xdr:nvSpPr>
      <xdr:spPr>
        <a:xfrm>
          <a:off x="8515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137177</xdr:rowOff>
    </xdr:from>
    <xdr:ext cx="469744" cy="259045"/>
    <xdr:sp macro="" textlink="">
      <xdr:nvSpPr>
        <xdr:cNvPr id="259" name="n_3mainValue【体育館・プール】&#10;一人当たり面積"/>
        <xdr:cNvSpPr txBox="1"/>
      </xdr:nvSpPr>
      <xdr:spPr>
        <a:xfrm>
          <a:off x="7626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138447</xdr:rowOff>
    </xdr:from>
    <xdr:ext cx="469744" cy="259045"/>
    <xdr:sp macro="" textlink="">
      <xdr:nvSpPr>
        <xdr:cNvPr id="260" name="n_4mainValue【体育館・プール】&#10;一人当たり面積"/>
        <xdr:cNvSpPr txBox="1"/>
      </xdr:nvSpPr>
      <xdr:spPr>
        <a:xfrm>
          <a:off x="6737427"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3" name="直線コネクタ 282"/>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4" name="【福祉施設】&#10;有形固定資産減価償却率最小値テキスト"/>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5" name="直線コネクタ 284"/>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6" name="【福祉施設】&#10;有形固定資産減価償却率最大値テキスト"/>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7" name="直線コネクタ 286"/>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8"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9" name="フローチャート: 判断 288"/>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0" name="フローチャート: 判断 289"/>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1" name="フローチャート: 判断 290"/>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92" name="フローチャート: 判断 291"/>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3" name="フローチャート: 判断 292"/>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106172</xdr:rowOff>
    </xdr:from>
    <xdr:to>
      <xdr:col>24</xdr:col>
      <xdr:colOff>114300</xdr:colOff>
      <xdr:row>86</xdr:row>
      <xdr:rowOff>36322</xdr:rowOff>
    </xdr:to>
    <xdr:sp macro="" textlink="">
      <xdr:nvSpPr>
        <xdr:cNvPr id="299" name="楕円 298"/>
        <xdr:cNvSpPr/>
      </xdr:nvSpPr>
      <xdr:spPr>
        <a:xfrm>
          <a:off x="4584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21099</xdr:rowOff>
    </xdr:from>
    <xdr:ext cx="405111" cy="259045"/>
    <xdr:sp macro="" textlink="">
      <xdr:nvSpPr>
        <xdr:cNvPr id="300" name="【福祉施設】&#10;有形固定資産減価償却率該当値テキスト"/>
        <xdr:cNvSpPr txBox="1"/>
      </xdr:nvSpPr>
      <xdr:spPr>
        <a:xfrm>
          <a:off x="4673600" y="145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103887</xdr:rowOff>
    </xdr:from>
    <xdr:to>
      <xdr:col>20</xdr:col>
      <xdr:colOff>38100</xdr:colOff>
      <xdr:row>86</xdr:row>
      <xdr:rowOff>34037</xdr:rowOff>
    </xdr:to>
    <xdr:sp macro="" textlink="">
      <xdr:nvSpPr>
        <xdr:cNvPr id="301" name="楕円 300"/>
        <xdr:cNvSpPr/>
      </xdr:nvSpPr>
      <xdr:spPr>
        <a:xfrm>
          <a:off x="3746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154687</xdr:rowOff>
    </xdr:from>
    <xdr:to>
      <xdr:col>24</xdr:col>
      <xdr:colOff>63500</xdr:colOff>
      <xdr:row>85</xdr:row>
      <xdr:rowOff>156972</xdr:rowOff>
    </xdr:to>
    <xdr:cxnSp macro="">
      <xdr:nvCxnSpPr>
        <xdr:cNvPr id="302" name="直線コネクタ 301"/>
        <xdr:cNvCxnSpPr/>
      </xdr:nvCxnSpPr>
      <xdr:spPr>
        <a:xfrm>
          <a:off x="3797300" y="147279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99313</xdr:rowOff>
    </xdr:from>
    <xdr:to>
      <xdr:col>15</xdr:col>
      <xdr:colOff>101600</xdr:colOff>
      <xdr:row>86</xdr:row>
      <xdr:rowOff>29463</xdr:rowOff>
    </xdr:to>
    <xdr:sp macro="" textlink="">
      <xdr:nvSpPr>
        <xdr:cNvPr id="303" name="楕円 302"/>
        <xdr:cNvSpPr/>
      </xdr:nvSpPr>
      <xdr:spPr>
        <a:xfrm>
          <a:off x="2857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150113</xdr:rowOff>
    </xdr:from>
    <xdr:to>
      <xdr:col>19</xdr:col>
      <xdr:colOff>177800</xdr:colOff>
      <xdr:row>85</xdr:row>
      <xdr:rowOff>154687</xdr:rowOff>
    </xdr:to>
    <xdr:cxnSp macro="">
      <xdr:nvCxnSpPr>
        <xdr:cNvPr id="304" name="直線コネクタ 303"/>
        <xdr:cNvCxnSpPr/>
      </xdr:nvCxnSpPr>
      <xdr:spPr>
        <a:xfrm>
          <a:off x="2908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5" name="楕円 304"/>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150113</xdr:rowOff>
    </xdr:from>
    <xdr:to>
      <xdr:col>15</xdr:col>
      <xdr:colOff>50800</xdr:colOff>
      <xdr:row>86</xdr:row>
      <xdr:rowOff>38100</xdr:rowOff>
    </xdr:to>
    <xdr:cxnSp macro="">
      <xdr:nvCxnSpPr>
        <xdr:cNvPr id="306" name="直線コネクタ 305"/>
        <xdr:cNvCxnSpPr/>
      </xdr:nvCxnSpPr>
      <xdr:spPr>
        <a:xfrm flipV="1">
          <a:off x="2019300" y="14723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7" name="楕円 306"/>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08" name="直線コネクタ 307"/>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9" name="n_1aveValue【福祉施設】&#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0"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1" name="n_3ave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12" name="n_4aveValue【福祉施設】&#10;有形固定資産減価償却率"/>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25164</xdr:rowOff>
    </xdr:from>
    <xdr:ext cx="405111" cy="259045"/>
    <xdr:sp macro="" textlink="">
      <xdr:nvSpPr>
        <xdr:cNvPr id="313" name="n_1mainValue【福祉施設】&#10;有形固定資産減価償却率"/>
        <xdr:cNvSpPr txBox="1"/>
      </xdr:nvSpPr>
      <xdr:spPr>
        <a:xfrm>
          <a:off x="3582044" y="1476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20590</xdr:rowOff>
    </xdr:from>
    <xdr:ext cx="405111" cy="259045"/>
    <xdr:sp macro="" textlink="">
      <xdr:nvSpPr>
        <xdr:cNvPr id="314" name="n_2mainValue【福祉施設】&#10;有形固定資産減価償却率"/>
        <xdr:cNvSpPr txBox="1"/>
      </xdr:nvSpPr>
      <xdr:spPr>
        <a:xfrm>
          <a:off x="2705744"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5" name="n_3mainValue【福祉施設】&#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6" name="n_4mainValue【福祉施設】&#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2" name="直線コネクタ 341"/>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3" name="【福祉施設】&#10;一人当たり面積最小値テキスト"/>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4" name="直線コネクタ 343"/>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5" name="【福祉施設】&#10;一人当たり面積最大値テキスト"/>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6" name="直線コネクタ 345"/>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34670</xdr:rowOff>
    </xdr:from>
    <xdr:ext cx="469744" cy="259045"/>
    <xdr:sp macro="" textlink="">
      <xdr:nvSpPr>
        <xdr:cNvPr id="347" name="【福祉施設】&#10;一人当たり面積平均値テキスト"/>
        <xdr:cNvSpPr txBox="1"/>
      </xdr:nvSpPr>
      <xdr:spPr>
        <a:xfrm>
          <a:off x="10515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48" name="フローチャート: 判断 347"/>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49" name="フローチャート: 判断 348"/>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153851</xdr:rowOff>
    </xdr:from>
    <xdr:to>
      <xdr:col>46</xdr:col>
      <xdr:colOff>38100</xdr:colOff>
      <xdr:row>83</xdr:row>
      <xdr:rowOff>84001</xdr:rowOff>
    </xdr:to>
    <xdr:sp macro="" textlink="">
      <xdr:nvSpPr>
        <xdr:cNvPr id="350" name="フローチャート: 判断 349"/>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47716</xdr:rowOff>
    </xdr:from>
    <xdr:to>
      <xdr:col>41</xdr:col>
      <xdr:colOff>101600</xdr:colOff>
      <xdr:row>83</xdr:row>
      <xdr:rowOff>149316</xdr:rowOff>
    </xdr:to>
    <xdr:sp macro="" textlink="">
      <xdr:nvSpPr>
        <xdr:cNvPr id="351" name="フローチャート: 判断 350"/>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2" name="フローチャート: 判断 351"/>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58" name="楕円 357"/>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160219</xdr:rowOff>
    </xdr:from>
    <xdr:ext cx="469744" cy="259045"/>
    <xdr:sp macro="" textlink="">
      <xdr:nvSpPr>
        <xdr:cNvPr id="359" name="【福祉施設】&#10;一人当たり面積該当値テキスト"/>
        <xdr:cNvSpPr txBox="1"/>
      </xdr:nvSpPr>
      <xdr:spPr>
        <a:xfrm>
          <a:off x="10515600" y="1456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60" name="楕円 359"/>
        <xdr:cNvSpPr/>
      </xdr:nvSpPr>
      <xdr:spPr>
        <a:xfrm>
          <a:off x="9588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127907</xdr:rowOff>
    </xdr:to>
    <xdr:cxnSp macro="">
      <xdr:nvCxnSpPr>
        <xdr:cNvPr id="361" name="直線コネクタ 360"/>
        <xdr:cNvCxnSpPr/>
      </xdr:nvCxnSpPr>
      <xdr:spPr>
        <a:xfrm flipV="1">
          <a:off x="9639300" y="1469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62" name="楕円 361"/>
        <xdr:cNvSpPr/>
      </xdr:nvSpPr>
      <xdr:spPr>
        <a:xfrm>
          <a:off x="869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127907</xdr:rowOff>
    </xdr:to>
    <xdr:cxnSp macro="">
      <xdr:nvCxnSpPr>
        <xdr:cNvPr id="363" name="直線コネクタ 362"/>
        <xdr:cNvCxnSpPr/>
      </xdr:nvCxnSpPr>
      <xdr:spPr>
        <a:xfrm>
          <a:off x="8750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64" name="楕円 363"/>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127907</xdr:rowOff>
    </xdr:from>
    <xdr:to>
      <xdr:col>45</xdr:col>
      <xdr:colOff>177800</xdr:colOff>
      <xdr:row>86</xdr:row>
      <xdr:rowOff>129539</xdr:rowOff>
    </xdr:to>
    <xdr:cxnSp macro="">
      <xdr:nvCxnSpPr>
        <xdr:cNvPr id="365" name="直線コネクタ 364"/>
        <xdr:cNvCxnSpPr/>
      </xdr:nvCxnSpPr>
      <xdr:spPr>
        <a:xfrm flipV="1">
          <a:off x="7861300" y="14701157"/>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78739</xdr:rowOff>
    </xdr:from>
    <xdr:to>
      <xdr:col>36</xdr:col>
      <xdr:colOff>165100</xdr:colOff>
      <xdr:row>87</xdr:row>
      <xdr:rowOff>8889</xdr:rowOff>
    </xdr:to>
    <xdr:sp macro="" textlink="">
      <xdr:nvSpPr>
        <xdr:cNvPr id="366" name="楕円 365"/>
        <xdr:cNvSpPr/>
      </xdr:nvSpPr>
      <xdr:spPr>
        <a:xfrm>
          <a:off x="692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129539</xdr:rowOff>
    </xdr:from>
    <xdr:to>
      <xdr:col>41</xdr:col>
      <xdr:colOff>50800</xdr:colOff>
      <xdr:row>86</xdr:row>
      <xdr:rowOff>129539</xdr:rowOff>
    </xdr:to>
    <xdr:cxnSp macro="">
      <xdr:nvCxnSpPr>
        <xdr:cNvPr id="367" name="直線コネクタ 366"/>
        <xdr:cNvCxnSpPr/>
      </xdr:nvCxnSpPr>
      <xdr:spPr>
        <a:xfrm>
          <a:off x="6972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53176</xdr:rowOff>
    </xdr:from>
    <xdr:ext cx="469744" cy="259045"/>
    <xdr:sp macro="" textlink="">
      <xdr:nvSpPr>
        <xdr:cNvPr id="368" name="n_1aveValue【福祉施設】&#10;一人当たり面積"/>
        <xdr:cNvSpPr txBox="1"/>
      </xdr:nvSpPr>
      <xdr:spPr>
        <a:xfrm>
          <a:off x="93917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100528</xdr:rowOff>
    </xdr:from>
    <xdr:ext cx="469744" cy="259045"/>
    <xdr:sp macro="" textlink="">
      <xdr:nvSpPr>
        <xdr:cNvPr id="369" name="n_2aveValue【福祉施設】&#10;一人当たり面積"/>
        <xdr:cNvSpPr txBox="1"/>
      </xdr:nvSpPr>
      <xdr:spPr>
        <a:xfrm>
          <a:off x="8515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70" name="n_3aveValue【福祉施設】&#10;一人当たり面積"/>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1" name="n_4ave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72" name="n_1mainValue【福祉施設】&#10;一人当たり面積"/>
        <xdr:cNvSpPr txBox="1"/>
      </xdr:nvSpPr>
      <xdr:spPr>
        <a:xfrm>
          <a:off x="9391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73" name="n_2mainValue【福祉施設】&#10;一人当たり面積"/>
        <xdr:cNvSpPr txBox="1"/>
      </xdr:nvSpPr>
      <xdr:spPr>
        <a:xfrm>
          <a:off x="8515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74" name="n_3mainValue【福祉施設】&#10;一人当たり面積"/>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xdr:rowOff>
    </xdr:from>
    <xdr:ext cx="469744" cy="259045"/>
    <xdr:sp macro="" textlink="">
      <xdr:nvSpPr>
        <xdr:cNvPr id="375" name="n_4mainValue【福祉施設】&#10;一人当たり面積"/>
        <xdr:cNvSpPr txBox="1"/>
      </xdr:nvSpPr>
      <xdr:spPr>
        <a:xfrm>
          <a:off x="6737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98" name="直線コネクタ 397"/>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99" name="【市民会館】&#10;有形固定資産減価償却率最小値テキスト"/>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400" name="直線コネクタ 399"/>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401" name="【市民会館】&#10;有形固定資産減価償却率最大値テキスト"/>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402" name="直線コネクタ 401"/>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160290</xdr:rowOff>
    </xdr:from>
    <xdr:ext cx="405111" cy="259045"/>
    <xdr:sp macro="" textlink="">
      <xdr:nvSpPr>
        <xdr:cNvPr id="403" name="【市民会館】&#10;有形固定資産減価償却率平均値テキスト"/>
        <xdr:cNvSpPr txBox="1"/>
      </xdr:nvSpPr>
      <xdr:spPr>
        <a:xfrm>
          <a:off x="4673600" y="1781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404" name="フローチャート: 判断 403"/>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405" name="フローチャート: 判断 404"/>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48261</xdr:rowOff>
    </xdr:from>
    <xdr:to>
      <xdr:col>15</xdr:col>
      <xdr:colOff>101600</xdr:colOff>
      <xdr:row>105</xdr:row>
      <xdr:rowOff>149861</xdr:rowOff>
    </xdr:to>
    <xdr:sp macro="" textlink="">
      <xdr:nvSpPr>
        <xdr:cNvPr id="406" name="フローチャート: 判断 405"/>
        <xdr:cNvSpPr/>
      </xdr:nvSpPr>
      <xdr:spPr>
        <a:xfrm>
          <a:off x="2857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141987</xdr:rowOff>
    </xdr:from>
    <xdr:to>
      <xdr:col>10</xdr:col>
      <xdr:colOff>165100</xdr:colOff>
      <xdr:row>105</xdr:row>
      <xdr:rowOff>72137</xdr:rowOff>
    </xdr:to>
    <xdr:sp macro="" textlink="">
      <xdr:nvSpPr>
        <xdr:cNvPr id="407" name="フローチャート: 判断 406"/>
        <xdr:cNvSpPr/>
      </xdr:nvSpPr>
      <xdr:spPr>
        <a:xfrm>
          <a:off x="1968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64263</xdr:rowOff>
    </xdr:from>
    <xdr:to>
      <xdr:col>6</xdr:col>
      <xdr:colOff>38100</xdr:colOff>
      <xdr:row>103</xdr:row>
      <xdr:rowOff>165863</xdr:rowOff>
    </xdr:to>
    <xdr:sp macro="" textlink="">
      <xdr:nvSpPr>
        <xdr:cNvPr id="408" name="フローチャート: 判断 407"/>
        <xdr:cNvSpPr/>
      </xdr:nvSpPr>
      <xdr:spPr>
        <a:xfrm>
          <a:off x="1079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155702</xdr:rowOff>
    </xdr:from>
    <xdr:to>
      <xdr:col>24</xdr:col>
      <xdr:colOff>114300</xdr:colOff>
      <xdr:row>106</xdr:row>
      <xdr:rowOff>85852</xdr:rowOff>
    </xdr:to>
    <xdr:sp macro="" textlink="">
      <xdr:nvSpPr>
        <xdr:cNvPr id="414" name="楕円 413"/>
        <xdr:cNvSpPr/>
      </xdr:nvSpPr>
      <xdr:spPr>
        <a:xfrm>
          <a:off x="4584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134129</xdr:rowOff>
    </xdr:from>
    <xdr:ext cx="405111" cy="259045"/>
    <xdr:sp macro="" textlink="">
      <xdr:nvSpPr>
        <xdr:cNvPr id="415" name="【市民会館】&#10;有形固定資産減価償却率該当値テキスト"/>
        <xdr:cNvSpPr txBox="1"/>
      </xdr:nvSpPr>
      <xdr:spPr>
        <a:xfrm>
          <a:off x="4673600"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137413</xdr:rowOff>
    </xdr:from>
    <xdr:to>
      <xdr:col>20</xdr:col>
      <xdr:colOff>38100</xdr:colOff>
      <xdr:row>107</xdr:row>
      <xdr:rowOff>67563</xdr:rowOff>
    </xdr:to>
    <xdr:sp macro="" textlink="">
      <xdr:nvSpPr>
        <xdr:cNvPr id="416" name="楕円 415"/>
        <xdr:cNvSpPr/>
      </xdr:nvSpPr>
      <xdr:spPr>
        <a:xfrm>
          <a:off x="3746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35052</xdr:rowOff>
    </xdr:from>
    <xdr:to>
      <xdr:col>24</xdr:col>
      <xdr:colOff>63500</xdr:colOff>
      <xdr:row>107</xdr:row>
      <xdr:rowOff>16763</xdr:rowOff>
    </xdr:to>
    <xdr:cxnSp macro="">
      <xdr:nvCxnSpPr>
        <xdr:cNvPr id="417" name="直線コネクタ 416"/>
        <xdr:cNvCxnSpPr/>
      </xdr:nvCxnSpPr>
      <xdr:spPr>
        <a:xfrm flipV="1">
          <a:off x="3797300" y="18208752"/>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116839</xdr:rowOff>
    </xdr:from>
    <xdr:to>
      <xdr:col>15</xdr:col>
      <xdr:colOff>101600</xdr:colOff>
      <xdr:row>108</xdr:row>
      <xdr:rowOff>46989</xdr:rowOff>
    </xdr:to>
    <xdr:sp macro="" textlink="">
      <xdr:nvSpPr>
        <xdr:cNvPr id="418" name="楕円 417"/>
        <xdr:cNvSpPr/>
      </xdr:nvSpPr>
      <xdr:spPr>
        <a:xfrm>
          <a:off x="2857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16763</xdr:rowOff>
    </xdr:from>
    <xdr:to>
      <xdr:col>19</xdr:col>
      <xdr:colOff>177800</xdr:colOff>
      <xdr:row>107</xdr:row>
      <xdr:rowOff>167639</xdr:rowOff>
    </xdr:to>
    <xdr:cxnSp macro="">
      <xdr:nvCxnSpPr>
        <xdr:cNvPr id="419" name="直線コネクタ 418"/>
        <xdr:cNvCxnSpPr/>
      </xdr:nvCxnSpPr>
      <xdr:spPr>
        <a:xfrm flipV="1">
          <a:off x="2908300" y="1836191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38371</xdr:rowOff>
    </xdr:from>
    <xdr:ext cx="405111" cy="259045"/>
    <xdr:sp macro="" textlink="">
      <xdr:nvSpPr>
        <xdr:cNvPr id="420" name="n_1aveValue【市民会館】&#10;有形固定資産減価償却率"/>
        <xdr:cNvSpPr txBox="1"/>
      </xdr:nvSpPr>
      <xdr:spPr>
        <a:xfrm>
          <a:off x="35820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166388</xdr:rowOff>
    </xdr:from>
    <xdr:ext cx="405111" cy="259045"/>
    <xdr:sp macro="" textlink="">
      <xdr:nvSpPr>
        <xdr:cNvPr id="421" name="n_2aveValue【市民会館】&#10;有形固定資産減価償却率"/>
        <xdr:cNvSpPr txBox="1"/>
      </xdr:nvSpPr>
      <xdr:spPr>
        <a:xfrm>
          <a:off x="2705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88664</xdr:rowOff>
    </xdr:from>
    <xdr:ext cx="405111" cy="259045"/>
    <xdr:sp macro="" textlink="">
      <xdr:nvSpPr>
        <xdr:cNvPr id="422" name="n_3aveValue【市民会館】&#10;有形固定資産減価償却率"/>
        <xdr:cNvSpPr txBox="1"/>
      </xdr:nvSpPr>
      <xdr:spPr>
        <a:xfrm>
          <a:off x="1816744"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10940</xdr:rowOff>
    </xdr:from>
    <xdr:ext cx="405111" cy="259045"/>
    <xdr:sp macro="" textlink="">
      <xdr:nvSpPr>
        <xdr:cNvPr id="423" name="n_4aveValue【市民会館】&#10;有形固定資産減価償却率"/>
        <xdr:cNvSpPr txBox="1"/>
      </xdr:nvSpPr>
      <xdr:spPr>
        <a:xfrm>
          <a:off x="927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58690</xdr:rowOff>
    </xdr:from>
    <xdr:ext cx="405111" cy="259045"/>
    <xdr:sp macro="" textlink="">
      <xdr:nvSpPr>
        <xdr:cNvPr id="424" name="n_1mainValue【市民会館】&#10;有形固定資産減価償却率"/>
        <xdr:cNvSpPr txBox="1"/>
      </xdr:nvSpPr>
      <xdr:spPr>
        <a:xfrm>
          <a:off x="35820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38116</xdr:rowOff>
    </xdr:from>
    <xdr:ext cx="405111" cy="259045"/>
    <xdr:sp macro="" textlink="">
      <xdr:nvSpPr>
        <xdr:cNvPr id="425" name="n_2mainValue【市民会館】&#10;有形固定資産減価償却率"/>
        <xdr:cNvSpPr txBox="1"/>
      </xdr:nvSpPr>
      <xdr:spPr>
        <a:xfrm>
          <a:off x="2705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6" name="テキスト ボックス 43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450" name="直線コネクタ 449"/>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451" name="【市民会館】&#10;一人当たり面積最小値テキスト"/>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452" name="直線コネクタ 451"/>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453" name="【市民会館】&#10;一人当たり面積最大値テキスト"/>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454" name="直線コネクタ 453"/>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114316</xdr:rowOff>
    </xdr:from>
    <xdr:ext cx="469744" cy="259045"/>
    <xdr:sp macro="" textlink="">
      <xdr:nvSpPr>
        <xdr:cNvPr id="455" name="【市民会館】&#10;一人当たり面積平均値テキスト"/>
        <xdr:cNvSpPr txBox="1"/>
      </xdr:nvSpPr>
      <xdr:spPr>
        <a:xfrm>
          <a:off x="10515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56" name="フローチャート: 判断 455"/>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57" name="フローチャート: 判断 45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58" name="フローチャート: 判断 45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17780</xdr:rowOff>
    </xdr:from>
    <xdr:to>
      <xdr:col>41</xdr:col>
      <xdr:colOff>101600</xdr:colOff>
      <xdr:row>106</xdr:row>
      <xdr:rowOff>119380</xdr:rowOff>
    </xdr:to>
    <xdr:sp macro="" textlink="">
      <xdr:nvSpPr>
        <xdr:cNvPr id="459" name="フローチャート: 判断 458"/>
        <xdr:cNvSpPr/>
      </xdr:nvSpPr>
      <xdr:spPr>
        <a:xfrm>
          <a:off x="7810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60" name="フローチャート: 判断 459"/>
        <xdr:cNvSpPr/>
      </xdr:nvSpPr>
      <xdr:spPr>
        <a:xfrm>
          <a:off x="6921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128270</xdr:rowOff>
    </xdr:from>
    <xdr:to>
      <xdr:col>55</xdr:col>
      <xdr:colOff>50800</xdr:colOff>
      <xdr:row>105</xdr:row>
      <xdr:rowOff>58420</xdr:rowOff>
    </xdr:to>
    <xdr:sp macro="" textlink="">
      <xdr:nvSpPr>
        <xdr:cNvPr id="466" name="楕円 465"/>
        <xdr:cNvSpPr/>
      </xdr:nvSpPr>
      <xdr:spPr>
        <a:xfrm>
          <a:off x="10426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151147</xdr:rowOff>
    </xdr:from>
    <xdr:ext cx="469744" cy="259045"/>
    <xdr:sp macro="" textlink="">
      <xdr:nvSpPr>
        <xdr:cNvPr id="467" name="【市民会館】&#10;一人当たり面積該当値テキスト"/>
        <xdr:cNvSpPr txBox="1"/>
      </xdr:nvSpPr>
      <xdr:spPr>
        <a:xfrm>
          <a:off x="10515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68" name="楕円 467"/>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105</xdr:row>
      <xdr:rowOff>7620</xdr:rowOff>
    </xdr:to>
    <xdr:cxnSp macro="">
      <xdr:nvCxnSpPr>
        <xdr:cNvPr id="469" name="直線コネクタ 468"/>
        <xdr:cNvCxnSpPr/>
      </xdr:nvCxnSpPr>
      <xdr:spPr>
        <a:xfrm>
          <a:off x="9639300" y="17994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70" name="楕円 469"/>
        <xdr:cNvSpPr/>
      </xdr:nvSpPr>
      <xdr:spPr>
        <a:xfrm>
          <a:off x="869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152400</xdr:rowOff>
    </xdr:from>
    <xdr:to>
      <xdr:col>50</xdr:col>
      <xdr:colOff>114300</xdr:colOff>
      <xdr:row>104</xdr:row>
      <xdr:rowOff>163830</xdr:rowOff>
    </xdr:to>
    <xdr:cxnSp macro="">
      <xdr:nvCxnSpPr>
        <xdr:cNvPr id="471" name="直線コネクタ 470"/>
        <xdr:cNvCxnSpPr/>
      </xdr:nvCxnSpPr>
      <xdr:spPr>
        <a:xfrm>
          <a:off x="8750300" y="1798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72"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73"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135907</xdr:rowOff>
    </xdr:from>
    <xdr:ext cx="469744" cy="259045"/>
    <xdr:sp macro="" textlink="">
      <xdr:nvSpPr>
        <xdr:cNvPr id="474" name="n_3aveValue【市民会館】&#10;一人当たり面積"/>
        <xdr:cNvSpPr txBox="1"/>
      </xdr:nvSpPr>
      <xdr:spPr>
        <a:xfrm>
          <a:off x="7626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132097</xdr:rowOff>
    </xdr:from>
    <xdr:ext cx="469744" cy="259045"/>
    <xdr:sp macro="" textlink="">
      <xdr:nvSpPr>
        <xdr:cNvPr id="475" name="n_4aveValue【市民会館】&#10;一人当たり面積"/>
        <xdr:cNvSpPr txBox="1"/>
      </xdr:nvSpPr>
      <xdr:spPr>
        <a:xfrm>
          <a:off x="6737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76" name="n_1mainValue【市民会館】&#10;一人当たり面積"/>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77" name="n_2mainValue【市民会館】&#10;一人当たり面積"/>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4" name="テキスト ボックス 51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517" name="直線コネクタ 516"/>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18" name="【保健センター・保健所】&#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19" name="直線コネクタ 518"/>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520" name="【保健センター・保健所】&#10;有形固定資産減価償却率最大値テキスト"/>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521" name="直線コネクタ 520"/>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57167</xdr:rowOff>
    </xdr:from>
    <xdr:ext cx="405111" cy="259045"/>
    <xdr:sp macro="" textlink="">
      <xdr:nvSpPr>
        <xdr:cNvPr id="522" name="【保健センター・保健所】&#10;有形固定資産減価償却率平均値テキスト"/>
        <xdr:cNvSpPr txBox="1"/>
      </xdr:nvSpPr>
      <xdr:spPr>
        <a:xfrm>
          <a:off x="16357600" y="1051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523" name="フローチャート: 判断 522"/>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524" name="フローチャート: 判断 523"/>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162560</xdr:rowOff>
    </xdr:from>
    <xdr:to>
      <xdr:col>76</xdr:col>
      <xdr:colOff>165100</xdr:colOff>
      <xdr:row>62</xdr:row>
      <xdr:rowOff>92710</xdr:rowOff>
    </xdr:to>
    <xdr:sp macro="" textlink="">
      <xdr:nvSpPr>
        <xdr:cNvPr id="525" name="フローチャート: 判断 524"/>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122555</xdr:rowOff>
    </xdr:from>
    <xdr:to>
      <xdr:col>72</xdr:col>
      <xdr:colOff>38100</xdr:colOff>
      <xdr:row>62</xdr:row>
      <xdr:rowOff>52705</xdr:rowOff>
    </xdr:to>
    <xdr:sp macro="" textlink="">
      <xdr:nvSpPr>
        <xdr:cNvPr id="526" name="フローチャート: 判断 525"/>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44450</xdr:rowOff>
    </xdr:from>
    <xdr:to>
      <xdr:col>67</xdr:col>
      <xdr:colOff>101600</xdr:colOff>
      <xdr:row>61</xdr:row>
      <xdr:rowOff>146050</xdr:rowOff>
    </xdr:to>
    <xdr:sp macro="" textlink="">
      <xdr:nvSpPr>
        <xdr:cNvPr id="527" name="フローチャート: 判断 526"/>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33020</xdr:rowOff>
    </xdr:from>
    <xdr:to>
      <xdr:col>85</xdr:col>
      <xdr:colOff>177800</xdr:colOff>
      <xdr:row>56</xdr:row>
      <xdr:rowOff>134620</xdr:rowOff>
    </xdr:to>
    <xdr:sp macro="" textlink="">
      <xdr:nvSpPr>
        <xdr:cNvPr id="533" name="楕円 532"/>
        <xdr:cNvSpPr/>
      </xdr:nvSpPr>
      <xdr:spPr>
        <a:xfrm>
          <a:off x="16268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157497</xdr:rowOff>
    </xdr:from>
    <xdr:ext cx="340478" cy="259045"/>
    <xdr:sp macro="" textlink="">
      <xdr:nvSpPr>
        <xdr:cNvPr id="534" name="【保健センター・保健所】&#10;有形固定資産減価償却率該当値テキスト"/>
        <xdr:cNvSpPr txBox="1"/>
      </xdr:nvSpPr>
      <xdr:spPr>
        <a:xfrm>
          <a:off x="16357600" y="9587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34925</xdr:rowOff>
    </xdr:from>
    <xdr:to>
      <xdr:col>81</xdr:col>
      <xdr:colOff>101600</xdr:colOff>
      <xdr:row>56</xdr:row>
      <xdr:rowOff>136525</xdr:rowOff>
    </xdr:to>
    <xdr:sp macro="" textlink="">
      <xdr:nvSpPr>
        <xdr:cNvPr id="535" name="楕円 534"/>
        <xdr:cNvSpPr/>
      </xdr:nvSpPr>
      <xdr:spPr>
        <a:xfrm>
          <a:off x="1543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83820</xdr:rowOff>
    </xdr:from>
    <xdr:to>
      <xdr:col>85</xdr:col>
      <xdr:colOff>127000</xdr:colOff>
      <xdr:row>56</xdr:row>
      <xdr:rowOff>85725</xdr:rowOff>
    </xdr:to>
    <xdr:cxnSp macro="">
      <xdr:nvCxnSpPr>
        <xdr:cNvPr id="536" name="直線コネクタ 535"/>
        <xdr:cNvCxnSpPr/>
      </xdr:nvCxnSpPr>
      <xdr:spPr>
        <a:xfrm flipV="1">
          <a:off x="15481300" y="96850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168275</xdr:rowOff>
    </xdr:from>
    <xdr:to>
      <xdr:col>76</xdr:col>
      <xdr:colOff>165100</xdr:colOff>
      <xdr:row>56</xdr:row>
      <xdr:rowOff>98425</xdr:rowOff>
    </xdr:to>
    <xdr:sp macro="" textlink="">
      <xdr:nvSpPr>
        <xdr:cNvPr id="537" name="楕円 536"/>
        <xdr:cNvSpPr/>
      </xdr:nvSpPr>
      <xdr:spPr>
        <a:xfrm>
          <a:off x="14541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47625</xdr:rowOff>
    </xdr:from>
    <xdr:to>
      <xdr:col>81</xdr:col>
      <xdr:colOff>50800</xdr:colOff>
      <xdr:row>56</xdr:row>
      <xdr:rowOff>85725</xdr:rowOff>
    </xdr:to>
    <xdr:cxnSp macro="">
      <xdr:nvCxnSpPr>
        <xdr:cNvPr id="538" name="直線コネクタ 537"/>
        <xdr:cNvCxnSpPr/>
      </xdr:nvCxnSpPr>
      <xdr:spPr>
        <a:xfrm>
          <a:off x="14592300" y="964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1922</xdr:rowOff>
    </xdr:from>
    <xdr:ext cx="405111" cy="259045"/>
    <xdr:sp macro="" textlink="">
      <xdr:nvSpPr>
        <xdr:cNvPr id="539" name="n_1aveValue【保健センター・保健所】&#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540" name="n_2aveValue【保健センター・保健所】&#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69232</xdr:rowOff>
    </xdr:from>
    <xdr:ext cx="405111" cy="259045"/>
    <xdr:sp macro="" textlink="">
      <xdr:nvSpPr>
        <xdr:cNvPr id="541" name="n_3aveValue【保健センター・保健所】&#10;有形固定資産減価償却率"/>
        <xdr:cNvSpPr txBox="1"/>
      </xdr:nvSpPr>
      <xdr:spPr>
        <a:xfrm>
          <a:off x="13500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162577</xdr:rowOff>
    </xdr:from>
    <xdr:ext cx="405111" cy="259045"/>
    <xdr:sp macro="" textlink="">
      <xdr:nvSpPr>
        <xdr:cNvPr id="542" name="n_4aveValue【保健センター・保健所】&#10;有形固定資産減価償却率"/>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153052</xdr:rowOff>
    </xdr:from>
    <xdr:ext cx="340478" cy="259045"/>
    <xdr:sp macro="" textlink="">
      <xdr:nvSpPr>
        <xdr:cNvPr id="543" name="n_1mainValue【保健センター・保健所】&#10;有形固定資産減価償却率"/>
        <xdr:cNvSpPr txBox="1"/>
      </xdr:nvSpPr>
      <xdr:spPr>
        <a:xfrm>
          <a:off x="15298361" y="9411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114952</xdr:rowOff>
    </xdr:from>
    <xdr:ext cx="340478" cy="259045"/>
    <xdr:sp macro="" textlink="">
      <xdr:nvSpPr>
        <xdr:cNvPr id="544" name="n_2mainValue【保健センター・保健所】&#10;有形固定資産減価償却率"/>
        <xdr:cNvSpPr txBox="1"/>
      </xdr:nvSpPr>
      <xdr:spPr>
        <a:xfrm>
          <a:off x="14422061" y="937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566" name="直線コネクタ 565"/>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67"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68" name="直線コネクタ 567"/>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569" name="【保健センター・保健所】&#10;一人当たり面積最大値テキスト"/>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570" name="直線コネクタ 569"/>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71" name="【保健センター・保健所】&#10;一人当たり面積平均値テキスト"/>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72" name="フローチャート: 判断 571"/>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73" name="フローチャート: 判断 57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574" name="フローチャート: 判断 573"/>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575" name="フローチャート: 判断 574"/>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576" name="フローチャート: 判断 575"/>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150368</xdr:rowOff>
    </xdr:from>
    <xdr:to>
      <xdr:col>116</xdr:col>
      <xdr:colOff>114300</xdr:colOff>
      <xdr:row>62</xdr:row>
      <xdr:rowOff>80518</xdr:rowOff>
    </xdr:to>
    <xdr:sp macro="" textlink="">
      <xdr:nvSpPr>
        <xdr:cNvPr id="582" name="楕円 581"/>
        <xdr:cNvSpPr/>
      </xdr:nvSpPr>
      <xdr:spPr>
        <a:xfrm>
          <a:off x="22110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128795</xdr:rowOff>
    </xdr:from>
    <xdr:ext cx="469744" cy="259045"/>
    <xdr:sp macro="" textlink="">
      <xdr:nvSpPr>
        <xdr:cNvPr id="583" name="【保健センター・保健所】&#10;一人当たり面積該当値テキスト"/>
        <xdr:cNvSpPr txBox="1"/>
      </xdr:nvSpPr>
      <xdr:spPr>
        <a:xfrm>
          <a:off x="22199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154940</xdr:rowOff>
    </xdr:from>
    <xdr:to>
      <xdr:col>112</xdr:col>
      <xdr:colOff>38100</xdr:colOff>
      <xdr:row>62</xdr:row>
      <xdr:rowOff>85090</xdr:rowOff>
    </xdr:to>
    <xdr:sp macro="" textlink="">
      <xdr:nvSpPr>
        <xdr:cNvPr id="584" name="楕円 583"/>
        <xdr:cNvSpPr/>
      </xdr:nvSpPr>
      <xdr:spPr>
        <a:xfrm>
          <a:off x="2127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29718</xdr:rowOff>
    </xdr:from>
    <xdr:to>
      <xdr:col>116</xdr:col>
      <xdr:colOff>63500</xdr:colOff>
      <xdr:row>62</xdr:row>
      <xdr:rowOff>34290</xdr:rowOff>
    </xdr:to>
    <xdr:cxnSp macro="">
      <xdr:nvCxnSpPr>
        <xdr:cNvPr id="585" name="直線コネクタ 584"/>
        <xdr:cNvCxnSpPr/>
      </xdr:nvCxnSpPr>
      <xdr:spPr>
        <a:xfrm flipV="1">
          <a:off x="21323300" y="106596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586" name="楕円 585"/>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36576</xdr:rowOff>
    </xdr:to>
    <xdr:cxnSp macro="">
      <xdr:nvCxnSpPr>
        <xdr:cNvPr id="587" name="直線コネクタ 586"/>
        <xdr:cNvCxnSpPr/>
      </xdr:nvCxnSpPr>
      <xdr:spPr>
        <a:xfrm flipV="1">
          <a:off x="20434300" y="1066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588"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589"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590" name="n_3aveValue【保健センター・保健所】&#10;一人当たり面積"/>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591" name="n_4ave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76217</xdr:rowOff>
    </xdr:from>
    <xdr:ext cx="469744" cy="259045"/>
    <xdr:sp macro="" textlink="">
      <xdr:nvSpPr>
        <xdr:cNvPr id="592" name="n_1mainValue【保健センター・保健所】&#10;一人当たり面積"/>
        <xdr:cNvSpPr txBox="1"/>
      </xdr:nvSpPr>
      <xdr:spPr>
        <a:xfrm>
          <a:off x="21075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103903</xdr:rowOff>
    </xdr:from>
    <xdr:ext cx="469744" cy="259045"/>
    <xdr:sp macro="" textlink="">
      <xdr:nvSpPr>
        <xdr:cNvPr id="593" name="n_2mainValue【保健センター・保健所】&#10;一人当たり面積"/>
        <xdr:cNvSpPr txBox="1"/>
      </xdr:nvSpPr>
      <xdr:spPr>
        <a:xfrm>
          <a:off x="20199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6" name="テキスト ボックス 60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4" name="テキスト ボックス 6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84</xdr:row>
      <xdr:rowOff>79248</xdr:rowOff>
    </xdr:to>
    <xdr:cxnSp macro="">
      <xdr:nvCxnSpPr>
        <xdr:cNvPr id="616" name="直線コネクタ 615"/>
        <xdr:cNvCxnSpPr/>
      </xdr:nvCxnSpPr>
      <xdr:spPr>
        <a:xfrm flipV="1">
          <a:off x="16318864" y="13315187"/>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83075</xdr:rowOff>
    </xdr:from>
    <xdr:ext cx="405111" cy="259045"/>
    <xdr:sp macro="" textlink="">
      <xdr:nvSpPr>
        <xdr:cNvPr id="617" name="【消防施設】&#10;有形固定資産減価償却率最小値テキスト"/>
        <xdr:cNvSpPr txBox="1"/>
      </xdr:nvSpPr>
      <xdr:spPr>
        <a:xfrm>
          <a:off x="16357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79248</xdr:rowOff>
    </xdr:from>
    <xdr:to>
      <xdr:col>86</xdr:col>
      <xdr:colOff>25400</xdr:colOff>
      <xdr:row>84</xdr:row>
      <xdr:rowOff>79248</xdr:rowOff>
    </xdr:to>
    <xdr:cxnSp macro="">
      <xdr:nvCxnSpPr>
        <xdr:cNvPr id="618" name="直線コネクタ 617"/>
        <xdr:cNvCxnSpPr/>
      </xdr:nvCxnSpPr>
      <xdr:spPr>
        <a:xfrm>
          <a:off x="16230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19" name="【消防施設】&#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20" name="直線コネクタ 619"/>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21"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22" name="フローチャート: 判断 621"/>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97028</xdr:rowOff>
    </xdr:from>
    <xdr:to>
      <xdr:col>81</xdr:col>
      <xdr:colOff>101600</xdr:colOff>
      <xdr:row>81</xdr:row>
      <xdr:rowOff>27178</xdr:rowOff>
    </xdr:to>
    <xdr:sp macro="" textlink="">
      <xdr:nvSpPr>
        <xdr:cNvPr id="623" name="フローチャート: 判断 622"/>
        <xdr:cNvSpPr/>
      </xdr:nvSpPr>
      <xdr:spPr>
        <a:xfrm>
          <a:off x="15430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1015</xdr:rowOff>
    </xdr:from>
    <xdr:to>
      <xdr:col>76</xdr:col>
      <xdr:colOff>165100</xdr:colOff>
      <xdr:row>80</xdr:row>
      <xdr:rowOff>102615</xdr:rowOff>
    </xdr:to>
    <xdr:sp macro="" textlink="">
      <xdr:nvSpPr>
        <xdr:cNvPr id="624" name="フローチャート: 判断 623"/>
        <xdr:cNvSpPr/>
      </xdr:nvSpPr>
      <xdr:spPr>
        <a:xfrm>
          <a:off x="14541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110744</xdr:rowOff>
    </xdr:from>
    <xdr:to>
      <xdr:col>72</xdr:col>
      <xdr:colOff>38100</xdr:colOff>
      <xdr:row>80</xdr:row>
      <xdr:rowOff>40894</xdr:rowOff>
    </xdr:to>
    <xdr:sp macro="" textlink="">
      <xdr:nvSpPr>
        <xdr:cNvPr id="625" name="フローチャート: 判断 624"/>
        <xdr:cNvSpPr/>
      </xdr:nvSpPr>
      <xdr:spPr>
        <a:xfrm>
          <a:off x="13652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71882</xdr:rowOff>
    </xdr:from>
    <xdr:to>
      <xdr:col>67</xdr:col>
      <xdr:colOff>101600</xdr:colOff>
      <xdr:row>80</xdr:row>
      <xdr:rowOff>2032</xdr:rowOff>
    </xdr:to>
    <xdr:sp macro="" textlink="">
      <xdr:nvSpPr>
        <xdr:cNvPr id="626" name="フローチャート: 判断 625"/>
        <xdr:cNvSpPr/>
      </xdr:nvSpPr>
      <xdr:spPr>
        <a:xfrm>
          <a:off x="12763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85598</xdr:rowOff>
    </xdr:from>
    <xdr:to>
      <xdr:col>85</xdr:col>
      <xdr:colOff>177800</xdr:colOff>
      <xdr:row>82</xdr:row>
      <xdr:rowOff>15748</xdr:rowOff>
    </xdr:to>
    <xdr:sp macro="" textlink="">
      <xdr:nvSpPr>
        <xdr:cNvPr id="632" name="楕円 631"/>
        <xdr:cNvSpPr/>
      </xdr:nvSpPr>
      <xdr:spPr>
        <a:xfrm>
          <a:off x="16268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64025</xdr:rowOff>
    </xdr:from>
    <xdr:ext cx="405111" cy="259045"/>
    <xdr:sp macro="" textlink="">
      <xdr:nvSpPr>
        <xdr:cNvPr id="633" name="【消防施設】&#10;有形固定資産減価償却率該当値テキスト"/>
        <xdr:cNvSpPr txBox="1"/>
      </xdr:nvSpPr>
      <xdr:spPr>
        <a:xfrm>
          <a:off x="16357600"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37592</xdr:rowOff>
    </xdr:from>
    <xdr:to>
      <xdr:col>81</xdr:col>
      <xdr:colOff>101600</xdr:colOff>
      <xdr:row>81</xdr:row>
      <xdr:rowOff>139192</xdr:rowOff>
    </xdr:to>
    <xdr:sp macro="" textlink="">
      <xdr:nvSpPr>
        <xdr:cNvPr id="634" name="楕円 633"/>
        <xdr:cNvSpPr/>
      </xdr:nvSpPr>
      <xdr:spPr>
        <a:xfrm>
          <a:off x="15430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88392</xdr:rowOff>
    </xdr:from>
    <xdr:to>
      <xdr:col>85</xdr:col>
      <xdr:colOff>127000</xdr:colOff>
      <xdr:row>81</xdr:row>
      <xdr:rowOff>136398</xdr:rowOff>
    </xdr:to>
    <xdr:cxnSp macro="">
      <xdr:nvCxnSpPr>
        <xdr:cNvPr id="635" name="直線コネクタ 634"/>
        <xdr:cNvCxnSpPr/>
      </xdr:nvCxnSpPr>
      <xdr:spPr>
        <a:xfrm>
          <a:off x="15481300" y="139758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xdr:rowOff>
    </xdr:from>
    <xdr:to>
      <xdr:col>76</xdr:col>
      <xdr:colOff>165100</xdr:colOff>
      <xdr:row>81</xdr:row>
      <xdr:rowOff>116332</xdr:rowOff>
    </xdr:to>
    <xdr:sp macro="" textlink="">
      <xdr:nvSpPr>
        <xdr:cNvPr id="636" name="楕円 635"/>
        <xdr:cNvSpPr/>
      </xdr:nvSpPr>
      <xdr:spPr>
        <a:xfrm>
          <a:off x="14541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65532</xdr:rowOff>
    </xdr:from>
    <xdr:to>
      <xdr:col>81</xdr:col>
      <xdr:colOff>50800</xdr:colOff>
      <xdr:row>81</xdr:row>
      <xdr:rowOff>88392</xdr:rowOff>
    </xdr:to>
    <xdr:cxnSp macro="">
      <xdr:nvCxnSpPr>
        <xdr:cNvPr id="637" name="直線コネクタ 636"/>
        <xdr:cNvCxnSpPr/>
      </xdr:nvCxnSpPr>
      <xdr:spPr>
        <a:xfrm>
          <a:off x="14592300" y="139529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38" name="楕円 637"/>
        <xdr:cNvSpPr/>
      </xdr:nvSpPr>
      <xdr:spPr>
        <a:xfrm>
          <a:off x="13652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65532</xdr:rowOff>
    </xdr:from>
    <xdr:to>
      <xdr:col>76</xdr:col>
      <xdr:colOff>114300</xdr:colOff>
      <xdr:row>81</xdr:row>
      <xdr:rowOff>108965</xdr:rowOff>
    </xdr:to>
    <xdr:cxnSp macro="">
      <xdr:nvCxnSpPr>
        <xdr:cNvPr id="639" name="直線コネクタ 638"/>
        <xdr:cNvCxnSpPr/>
      </xdr:nvCxnSpPr>
      <xdr:spPr>
        <a:xfrm flipV="1">
          <a:off x="13703300" y="1395298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640" name="楕円 639"/>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108965</xdr:rowOff>
    </xdr:to>
    <xdr:cxnSp macro="">
      <xdr:nvCxnSpPr>
        <xdr:cNvPr id="641" name="直線コネクタ 640"/>
        <xdr:cNvCxnSpPr/>
      </xdr:nvCxnSpPr>
      <xdr:spPr>
        <a:xfrm>
          <a:off x="12814300" y="139598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43705</xdr:rowOff>
    </xdr:from>
    <xdr:ext cx="405111" cy="259045"/>
    <xdr:sp macro="" textlink="">
      <xdr:nvSpPr>
        <xdr:cNvPr id="642" name="n_1aveValue【消防施設】&#10;有形固定資産減価償却率"/>
        <xdr:cNvSpPr txBox="1"/>
      </xdr:nvSpPr>
      <xdr:spPr>
        <a:xfrm>
          <a:off x="15266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119142</xdr:rowOff>
    </xdr:from>
    <xdr:ext cx="405111" cy="259045"/>
    <xdr:sp macro="" textlink="">
      <xdr:nvSpPr>
        <xdr:cNvPr id="643" name="n_2aveValue【消防施設】&#10;有形固定資産減価償却率"/>
        <xdr:cNvSpPr txBox="1"/>
      </xdr:nvSpPr>
      <xdr:spPr>
        <a:xfrm>
          <a:off x="14389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57421</xdr:rowOff>
    </xdr:from>
    <xdr:ext cx="405111" cy="259045"/>
    <xdr:sp macro="" textlink="">
      <xdr:nvSpPr>
        <xdr:cNvPr id="644" name="n_3aveValue【消防施設】&#10;有形固定資産減価償却率"/>
        <xdr:cNvSpPr txBox="1"/>
      </xdr:nvSpPr>
      <xdr:spPr>
        <a:xfrm>
          <a:off x="13500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645" name="n_4ave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130319</xdr:rowOff>
    </xdr:from>
    <xdr:ext cx="405111" cy="259045"/>
    <xdr:sp macro="" textlink="">
      <xdr:nvSpPr>
        <xdr:cNvPr id="646" name="n_1mainValue【消防施設】&#10;有形固定資産減価償却率"/>
        <xdr:cNvSpPr txBox="1"/>
      </xdr:nvSpPr>
      <xdr:spPr>
        <a:xfrm>
          <a:off x="152660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107459</xdr:rowOff>
    </xdr:from>
    <xdr:ext cx="405111" cy="259045"/>
    <xdr:sp macro="" textlink="">
      <xdr:nvSpPr>
        <xdr:cNvPr id="647" name="n_2mainValue【消防施設】&#10;有形固定資産減価償却率"/>
        <xdr:cNvSpPr txBox="1"/>
      </xdr:nvSpPr>
      <xdr:spPr>
        <a:xfrm>
          <a:off x="14389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648" name="n_3mainValue【消防施設】&#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649" name="n_4main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671" name="直線コネクタ 670"/>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7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73" name="直線コネクタ 67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674" name="【消防施設】&#10;一人当たり面積最大値テキスト"/>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675" name="直線コネクタ 674"/>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14749</xdr:rowOff>
    </xdr:from>
    <xdr:ext cx="469744" cy="259045"/>
    <xdr:sp macro="" textlink="">
      <xdr:nvSpPr>
        <xdr:cNvPr id="676" name="【消防施設】&#10;一人当たり面積平均値テキスト"/>
        <xdr:cNvSpPr txBox="1"/>
      </xdr:nvSpPr>
      <xdr:spPr>
        <a:xfrm>
          <a:off x="22199600" y="140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677" name="フローチャート: 判断 676"/>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678" name="フローチャート: 判断 677"/>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679" name="フローチャート: 判断 678"/>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124461</xdr:rowOff>
    </xdr:from>
    <xdr:to>
      <xdr:col>102</xdr:col>
      <xdr:colOff>165100</xdr:colOff>
      <xdr:row>84</xdr:row>
      <xdr:rowOff>54611</xdr:rowOff>
    </xdr:to>
    <xdr:sp macro="" textlink="">
      <xdr:nvSpPr>
        <xdr:cNvPr id="680" name="フローチャート: 判断 679"/>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81" name="フローチャート: 判断 680"/>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87" name="楕円 686"/>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88" name="【消防施設】&#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53594</xdr:rowOff>
    </xdr:from>
    <xdr:to>
      <xdr:col>112</xdr:col>
      <xdr:colOff>38100</xdr:colOff>
      <xdr:row>84</xdr:row>
      <xdr:rowOff>155194</xdr:rowOff>
    </xdr:to>
    <xdr:sp macro="" textlink="">
      <xdr:nvSpPr>
        <xdr:cNvPr id="689" name="楕円 688"/>
        <xdr:cNvSpPr/>
      </xdr:nvSpPr>
      <xdr:spPr>
        <a:xfrm>
          <a:off x="21272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104394</xdr:rowOff>
    </xdr:to>
    <xdr:cxnSp macro="">
      <xdr:nvCxnSpPr>
        <xdr:cNvPr id="690" name="直線コネクタ 689"/>
        <xdr:cNvCxnSpPr/>
      </xdr:nvCxnSpPr>
      <xdr:spPr>
        <a:xfrm flipV="1">
          <a:off x="21323300" y="145039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91" name="楕円 690"/>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104394</xdr:rowOff>
    </xdr:from>
    <xdr:to>
      <xdr:col>111</xdr:col>
      <xdr:colOff>177800</xdr:colOff>
      <xdr:row>84</xdr:row>
      <xdr:rowOff>106680</xdr:rowOff>
    </xdr:to>
    <xdr:cxnSp macro="">
      <xdr:nvCxnSpPr>
        <xdr:cNvPr id="692" name="直線コネクタ 691"/>
        <xdr:cNvCxnSpPr/>
      </xdr:nvCxnSpPr>
      <xdr:spPr>
        <a:xfrm flipV="1">
          <a:off x="20434300" y="1450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50564</xdr:rowOff>
    </xdr:from>
    <xdr:ext cx="469744" cy="259045"/>
    <xdr:sp macro="" textlink="">
      <xdr:nvSpPr>
        <xdr:cNvPr id="693" name="n_1ave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694"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71138</xdr:rowOff>
    </xdr:from>
    <xdr:ext cx="469744" cy="259045"/>
    <xdr:sp macro="" textlink="">
      <xdr:nvSpPr>
        <xdr:cNvPr id="695" name="n_3aveValue【消防施設】&#10;一人当たり面積"/>
        <xdr:cNvSpPr txBox="1"/>
      </xdr:nvSpPr>
      <xdr:spPr>
        <a:xfrm>
          <a:off x="19310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96"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146321</xdr:rowOff>
    </xdr:from>
    <xdr:ext cx="469744" cy="259045"/>
    <xdr:sp macro="" textlink="">
      <xdr:nvSpPr>
        <xdr:cNvPr id="697" name="n_1mainValue【消防施設】&#10;一人当たり面積"/>
        <xdr:cNvSpPr txBox="1"/>
      </xdr:nvSpPr>
      <xdr:spPr>
        <a:xfrm>
          <a:off x="210757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98"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1" name="テキスト ボックス 7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3" name="テキスト ボックス 7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5" name="テキスト ボックス 7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7" name="テキスト ボックス 7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9" name="テキスト ボックス 71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107</xdr:row>
      <xdr:rowOff>12700</xdr:rowOff>
    </xdr:to>
    <xdr:cxnSp macro="">
      <xdr:nvCxnSpPr>
        <xdr:cNvPr id="722" name="直線コネクタ 721"/>
        <xdr:cNvCxnSpPr/>
      </xdr:nvCxnSpPr>
      <xdr:spPr>
        <a:xfrm flipV="1">
          <a:off x="16318864" y="17171670"/>
          <a:ext cx="0" cy="11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16527</xdr:rowOff>
    </xdr:from>
    <xdr:ext cx="405111" cy="259045"/>
    <xdr:sp macro="" textlink="">
      <xdr:nvSpPr>
        <xdr:cNvPr id="723" name="【庁舎】&#10;有形固定資産減価償却率最小値テキスト"/>
        <xdr:cNvSpPr txBox="1"/>
      </xdr:nvSpPr>
      <xdr:spPr>
        <a:xfrm>
          <a:off x="16357600"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12700</xdr:rowOff>
    </xdr:from>
    <xdr:to>
      <xdr:col>86</xdr:col>
      <xdr:colOff>25400</xdr:colOff>
      <xdr:row>107</xdr:row>
      <xdr:rowOff>12700</xdr:rowOff>
    </xdr:to>
    <xdr:cxnSp macro="">
      <xdr:nvCxnSpPr>
        <xdr:cNvPr id="724" name="直線コネクタ 723"/>
        <xdr:cNvCxnSpPr/>
      </xdr:nvCxnSpPr>
      <xdr:spPr>
        <a:xfrm>
          <a:off x="16230600" y="183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340478" cy="259045"/>
    <xdr:sp macro="" textlink="">
      <xdr:nvSpPr>
        <xdr:cNvPr id="725" name="【庁舎】&#10;有形固定資産減価償却率最大値テキスト"/>
        <xdr:cNvSpPr txBox="1"/>
      </xdr:nvSpPr>
      <xdr:spPr>
        <a:xfrm>
          <a:off x="16357600" y="16946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26" name="直線コネクタ 725"/>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101616</xdr:rowOff>
    </xdr:from>
    <xdr:ext cx="405111" cy="259045"/>
    <xdr:sp macro="" textlink="">
      <xdr:nvSpPr>
        <xdr:cNvPr id="727" name="【庁舎】&#10;有形固定資産減価償却率平均値テキスト"/>
        <xdr:cNvSpPr txBox="1"/>
      </xdr:nvSpPr>
      <xdr:spPr>
        <a:xfrm>
          <a:off x="16357600" y="1776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123189</xdr:rowOff>
    </xdr:from>
    <xdr:to>
      <xdr:col>85</xdr:col>
      <xdr:colOff>177800</xdr:colOff>
      <xdr:row>104</xdr:row>
      <xdr:rowOff>53339</xdr:rowOff>
    </xdr:to>
    <xdr:sp macro="" textlink="">
      <xdr:nvSpPr>
        <xdr:cNvPr id="728" name="フローチャート: 判断 727"/>
        <xdr:cNvSpPr/>
      </xdr:nvSpPr>
      <xdr:spPr>
        <a:xfrm>
          <a:off x="16268700" y="177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97789</xdr:rowOff>
    </xdr:from>
    <xdr:to>
      <xdr:col>81</xdr:col>
      <xdr:colOff>101600</xdr:colOff>
      <xdr:row>104</xdr:row>
      <xdr:rowOff>27939</xdr:rowOff>
    </xdr:to>
    <xdr:sp macro="" textlink="">
      <xdr:nvSpPr>
        <xdr:cNvPr id="729" name="フローチャート: 判断 728"/>
        <xdr:cNvSpPr/>
      </xdr:nvSpPr>
      <xdr:spPr>
        <a:xfrm>
          <a:off x="15430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30" name="フローチャート: 判断 729"/>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81280</xdr:rowOff>
    </xdr:from>
    <xdr:to>
      <xdr:col>72</xdr:col>
      <xdr:colOff>38100</xdr:colOff>
      <xdr:row>104</xdr:row>
      <xdr:rowOff>11430</xdr:rowOff>
    </xdr:to>
    <xdr:sp macro="" textlink="">
      <xdr:nvSpPr>
        <xdr:cNvPr id="731" name="フローチャート: 判断 730"/>
        <xdr:cNvSpPr/>
      </xdr:nvSpPr>
      <xdr:spPr>
        <a:xfrm>
          <a:off x="136525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130811</xdr:rowOff>
    </xdr:from>
    <xdr:to>
      <xdr:col>67</xdr:col>
      <xdr:colOff>101600</xdr:colOff>
      <xdr:row>104</xdr:row>
      <xdr:rowOff>60961</xdr:rowOff>
    </xdr:to>
    <xdr:sp macro="" textlink="">
      <xdr:nvSpPr>
        <xdr:cNvPr id="732" name="フローチャート: 判断 731"/>
        <xdr:cNvSpPr/>
      </xdr:nvSpPr>
      <xdr:spPr>
        <a:xfrm>
          <a:off x="12763500" y="1779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147320</xdr:rowOff>
    </xdr:from>
    <xdr:to>
      <xdr:col>85</xdr:col>
      <xdr:colOff>177800</xdr:colOff>
      <xdr:row>100</xdr:row>
      <xdr:rowOff>77470</xdr:rowOff>
    </xdr:to>
    <xdr:sp macro="" textlink="">
      <xdr:nvSpPr>
        <xdr:cNvPr id="738" name="楕円 737"/>
        <xdr:cNvSpPr/>
      </xdr:nvSpPr>
      <xdr:spPr>
        <a:xfrm>
          <a:off x="162687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100347</xdr:rowOff>
    </xdr:from>
    <xdr:ext cx="340478" cy="259045"/>
    <xdr:sp macro="" textlink="">
      <xdr:nvSpPr>
        <xdr:cNvPr id="739" name="【庁舎】&#10;有形固定資産減価償却率該当値テキスト"/>
        <xdr:cNvSpPr txBox="1"/>
      </xdr:nvSpPr>
      <xdr:spPr>
        <a:xfrm>
          <a:off x="16357600" y="17073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740" name="楕円 739"/>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26670</xdr:rowOff>
    </xdr:to>
    <xdr:cxnSp macro="">
      <xdr:nvCxnSpPr>
        <xdr:cNvPr id="741" name="直線コネクタ 740"/>
        <xdr:cNvCxnSpPr/>
      </xdr:nvCxnSpPr>
      <xdr:spPr>
        <a:xfrm>
          <a:off x="15481300" y="17145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42" name="楕円 741"/>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105</xdr:row>
      <xdr:rowOff>133350</xdr:rowOff>
    </xdr:to>
    <xdr:cxnSp macro="">
      <xdr:nvCxnSpPr>
        <xdr:cNvPr id="743" name="直線コネクタ 742"/>
        <xdr:cNvCxnSpPr/>
      </xdr:nvCxnSpPr>
      <xdr:spPr>
        <a:xfrm flipV="1">
          <a:off x="14592300" y="171450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44" name="楕円 743"/>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107</xdr:row>
      <xdr:rowOff>69850</xdr:rowOff>
    </xdr:to>
    <xdr:cxnSp macro="">
      <xdr:nvCxnSpPr>
        <xdr:cNvPr id="745" name="直線コネクタ 744"/>
        <xdr:cNvCxnSpPr/>
      </xdr:nvCxnSpPr>
      <xdr:spPr>
        <a:xfrm flipV="1">
          <a:off x="13703300" y="18135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0</xdr:rowOff>
    </xdr:from>
    <xdr:to>
      <xdr:col>67</xdr:col>
      <xdr:colOff>101600</xdr:colOff>
      <xdr:row>107</xdr:row>
      <xdr:rowOff>101600</xdr:rowOff>
    </xdr:to>
    <xdr:sp macro="" textlink="">
      <xdr:nvSpPr>
        <xdr:cNvPr id="746" name="楕円 745"/>
        <xdr:cNvSpPr/>
      </xdr:nvSpPr>
      <xdr:spPr>
        <a:xfrm>
          <a:off x="12763500" y="183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50800</xdr:rowOff>
    </xdr:from>
    <xdr:to>
      <xdr:col>71</xdr:col>
      <xdr:colOff>177800</xdr:colOff>
      <xdr:row>107</xdr:row>
      <xdr:rowOff>69850</xdr:rowOff>
    </xdr:to>
    <xdr:cxnSp macro="">
      <xdr:nvCxnSpPr>
        <xdr:cNvPr id="747" name="直線コネクタ 746"/>
        <xdr:cNvCxnSpPr/>
      </xdr:nvCxnSpPr>
      <xdr:spPr>
        <a:xfrm>
          <a:off x="12814300" y="18395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19066</xdr:rowOff>
    </xdr:from>
    <xdr:ext cx="405111" cy="259045"/>
    <xdr:sp macro="" textlink="">
      <xdr:nvSpPr>
        <xdr:cNvPr id="748" name="n_1aveValue【庁舎】&#10;有形固定資産減価償却率"/>
        <xdr:cNvSpPr txBox="1"/>
      </xdr:nvSpPr>
      <xdr:spPr>
        <a:xfrm>
          <a:off x="15266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49" name="n_2aveValue【庁舎】&#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27957</xdr:rowOff>
    </xdr:from>
    <xdr:ext cx="405111" cy="259045"/>
    <xdr:sp macro="" textlink="">
      <xdr:nvSpPr>
        <xdr:cNvPr id="750" name="n_3aveValue【庁舎】&#10;有形固定資産減価償却率"/>
        <xdr:cNvSpPr txBox="1"/>
      </xdr:nvSpPr>
      <xdr:spPr>
        <a:xfrm>
          <a:off x="135007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77488</xdr:rowOff>
    </xdr:from>
    <xdr:ext cx="405111" cy="259045"/>
    <xdr:sp macro="" textlink="">
      <xdr:nvSpPr>
        <xdr:cNvPr id="751" name="n_4aveValue【庁舎】&#10;有形固定資産減価償却率"/>
        <xdr:cNvSpPr txBox="1"/>
      </xdr:nvSpPr>
      <xdr:spPr>
        <a:xfrm>
          <a:off x="12611744" y="1756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752" name="n_1mainValue【庁舎】&#10;有形固定資産減価償却率"/>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53"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54" name="n_3mainValue【庁舎】&#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92727</xdr:rowOff>
    </xdr:from>
    <xdr:ext cx="405111" cy="259045"/>
    <xdr:sp macro="" textlink="">
      <xdr:nvSpPr>
        <xdr:cNvPr id="755" name="n_4mainValue【庁舎】&#10;有形固定資産減価償却率"/>
        <xdr:cNvSpPr txBox="1"/>
      </xdr:nvSpPr>
      <xdr:spPr>
        <a:xfrm>
          <a:off x="12611744" y="184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767" name="直線コネクタ 76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8" name="テキスト ボックス 76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9" name="直線コネクタ 76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70" name="テキスト ボックス 76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71" name="直線コネクタ 77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72" name="テキスト ボックス 77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75" name="直線コネクタ 77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6" name="テキスト ボックス 77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7" name="直線コネクタ 77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8" name="テキスト ボックス 77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9" name="直線コネクタ 77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80" name="テキスト ボックス 77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70486</xdr:rowOff>
    </xdr:from>
    <xdr:to>
      <xdr:col>116</xdr:col>
      <xdr:colOff>62864</xdr:colOff>
      <xdr:row>107</xdr:row>
      <xdr:rowOff>144780</xdr:rowOff>
    </xdr:to>
    <xdr:cxnSp macro="">
      <xdr:nvCxnSpPr>
        <xdr:cNvPr id="784" name="直線コネクタ 783"/>
        <xdr:cNvCxnSpPr/>
      </xdr:nvCxnSpPr>
      <xdr:spPr>
        <a:xfrm flipV="1">
          <a:off x="22160864" y="1721548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148607</xdr:rowOff>
    </xdr:from>
    <xdr:ext cx="469744" cy="259045"/>
    <xdr:sp macro="" textlink="">
      <xdr:nvSpPr>
        <xdr:cNvPr id="785" name="【庁舎】&#10;一人当たり面積最小値テキスト"/>
        <xdr:cNvSpPr txBox="1"/>
      </xdr:nvSpPr>
      <xdr:spPr>
        <a:xfrm>
          <a:off x="221996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144780</xdr:rowOff>
    </xdr:from>
    <xdr:to>
      <xdr:col>116</xdr:col>
      <xdr:colOff>152400</xdr:colOff>
      <xdr:row>107</xdr:row>
      <xdr:rowOff>144780</xdr:rowOff>
    </xdr:to>
    <xdr:cxnSp macro="">
      <xdr:nvCxnSpPr>
        <xdr:cNvPr id="786" name="直線コネクタ 785"/>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17163</xdr:rowOff>
    </xdr:from>
    <xdr:ext cx="469744" cy="259045"/>
    <xdr:sp macro="" textlink="">
      <xdr:nvSpPr>
        <xdr:cNvPr id="787" name="【庁舎】&#10;一人当たり面積最大値テキスト"/>
        <xdr:cNvSpPr txBox="1"/>
      </xdr:nvSpPr>
      <xdr:spPr>
        <a:xfrm>
          <a:off x="22199600" y="1699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70486</xdr:rowOff>
    </xdr:from>
    <xdr:to>
      <xdr:col>116</xdr:col>
      <xdr:colOff>152400</xdr:colOff>
      <xdr:row>100</xdr:row>
      <xdr:rowOff>70486</xdr:rowOff>
    </xdr:to>
    <xdr:cxnSp macro="">
      <xdr:nvCxnSpPr>
        <xdr:cNvPr id="788" name="直線コネクタ 787"/>
        <xdr:cNvCxnSpPr/>
      </xdr:nvCxnSpPr>
      <xdr:spPr>
        <a:xfrm>
          <a:off x="22072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168291</xdr:rowOff>
    </xdr:from>
    <xdr:ext cx="469744" cy="259045"/>
    <xdr:sp macro="" textlink="">
      <xdr:nvSpPr>
        <xdr:cNvPr id="789" name="【庁舎】&#10;一人当たり面積平均値テキスト"/>
        <xdr:cNvSpPr txBox="1"/>
      </xdr:nvSpPr>
      <xdr:spPr>
        <a:xfrm>
          <a:off x="22199600" y="17656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145414</xdr:rowOff>
    </xdr:from>
    <xdr:to>
      <xdr:col>116</xdr:col>
      <xdr:colOff>114300</xdr:colOff>
      <xdr:row>104</xdr:row>
      <xdr:rowOff>75564</xdr:rowOff>
    </xdr:to>
    <xdr:sp macro="" textlink="">
      <xdr:nvSpPr>
        <xdr:cNvPr id="790" name="フローチャート: 判断 789"/>
        <xdr:cNvSpPr/>
      </xdr:nvSpPr>
      <xdr:spPr>
        <a:xfrm>
          <a:off x="22110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162561</xdr:rowOff>
    </xdr:from>
    <xdr:to>
      <xdr:col>112</xdr:col>
      <xdr:colOff>38100</xdr:colOff>
      <xdr:row>104</xdr:row>
      <xdr:rowOff>92711</xdr:rowOff>
    </xdr:to>
    <xdr:sp macro="" textlink="">
      <xdr:nvSpPr>
        <xdr:cNvPr id="791" name="フローチャート: 判断 790"/>
        <xdr:cNvSpPr/>
      </xdr:nvSpPr>
      <xdr:spPr>
        <a:xfrm>
          <a:off x="2127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79693</xdr:rowOff>
    </xdr:from>
    <xdr:to>
      <xdr:col>107</xdr:col>
      <xdr:colOff>101600</xdr:colOff>
      <xdr:row>105</xdr:row>
      <xdr:rowOff>9843</xdr:rowOff>
    </xdr:to>
    <xdr:sp macro="" textlink="">
      <xdr:nvSpPr>
        <xdr:cNvPr id="792" name="フローチャート: 判断 791"/>
        <xdr:cNvSpPr/>
      </xdr:nvSpPr>
      <xdr:spPr>
        <a:xfrm>
          <a:off x="20383500" y="1791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93" name="フローチャート: 判断 792"/>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94" name="フローチャート: 判断 79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119698</xdr:rowOff>
    </xdr:from>
    <xdr:to>
      <xdr:col>116</xdr:col>
      <xdr:colOff>114300</xdr:colOff>
      <xdr:row>107</xdr:row>
      <xdr:rowOff>49848</xdr:rowOff>
    </xdr:to>
    <xdr:sp macro="" textlink="">
      <xdr:nvSpPr>
        <xdr:cNvPr id="800" name="楕円 799"/>
        <xdr:cNvSpPr/>
      </xdr:nvSpPr>
      <xdr:spPr>
        <a:xfrm>
          <a:off x="22110700" y="18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98125</xdr:rowOff>
    </xdr:from>
    <xdr:ext cx="469744" cy="259045"/>
    <xdr:sp macro="" textlink="">
      <xdr:nvSpPr>
        <xdr:cNvPr id="801" name="【庁舎】&#10;一人当たり面積該当値テキスト"/>
        <xdr:cNvSpPr txBox="1"/>
      </xdr:nvSpPr>
      <xdr:spPr>
        <a:xfrm>
          <a:off x="22199600" y="1827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125413</xdr:rowOff>
    </xdr:from>
    <xdr:to>
      <xdr:col>112</xdr:col>
      <xdr:colOff>38100</xdr:colOff>
      <xdr:row>107</xdr:row>
      <xdr:rowOff>55563</xdr:rowOff>
    </xdr:to>
    <xdr:sp macro="" textlink="">
      <xdr:nvSpPr>
        <xdr:cNvPr id="802" name="楕円 801"/>
        <xdr:cNvSpPr/>
      </xdr:nvSpPr>
      <xdr:spPr>
        <a:xfrm>
          <a:off x="21272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170498</xdr:rowOff>
    </xdr:from>
    <xdr:to>
      <xdr:col>116</xdr:col>
      <xdr:colOff>63500</xdr:colOff>
      <xdr:row>107</xdr:row>
      <xdr:rowOff>4763</xdr:rowOff>
    </xdr:to>
    <xdr:cxnSp macro="">
      <xdr:nvCxnSpPr>
        <xdr:cNvPr id="803" name="直線コネクタ 802"/>
        <xdr:cNvCxnSpPr/>
      </xdr:nvCxnSpPr>
      <xdr:spPr>
        <a:xfrm flipV="1">
          <a:off x="21323300" y="1834419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42545</xdr:rowOff>
    </xdr:from>
    <xdr:to>
      <xdr:col>107</xdr:col>
      <xdr:colOff>101600</xdr:colOff>
      <xdr:row>107</xdr:row>
      <xdr:rowOff>144145</xdr:rowOff>
    </xdr:to>
    <xdr:sp macro="" textlink="">
      <xdr:nvSpPr>
        <xdr:cNvPr id="804" name="楕円 803"/>
        <xdr:cNvSpPr/>
      </xdr:nvSpPr>
      <xdr:spPr>
        <a:xfrm>
          <a:off x="20383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4763</xdr:rowOff>
    </xdr:from>
    <xdr:to>
      <xdr:col>111</xdr:col>
      <xdr:colOff>177800</xdr:colOff>
      <xdr:row>107</xdr:row>
      <xdr:rowOff>93345</xdr:rowOff>
    </xdr:to>
    <xdr:cxnSp macro="">
      <xdr:nvCxnSpPr>
        <xdr:cNvPr id="805" name="直線コネクタ 804"/>
        <xdr:cNvCxnSpPr/>
      </xdr:nvCxnSpPr>
      <xdr:spPr>
        <a:xfrm flipV="1">
          <a:off x="20434300" y="1834991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22543</xdr:rowOff>
    </xdr:from>
    <xdr:to>
      <xdr:col>102</xdr:col>
      <xdr:colOff>165100</xdr:colOff>
      <xdr:row>108</xdr:row>
      <xdr:rowOff>124143</xdr:rowOff>
    </xdr:to>
    <xdr:sp macro="" textlink="">
      <xdr:nvSpPr>
        <xdr:cNvPr id="806" name="楕円 805"/>
        <xdr:cNvSpPr/>
      </xdr:nvSpPr>
      <xdr:spPr>
        <a:xfrm>
          <a:off x="19494500" y="185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93345</xdr:rowOff>
    </xdr:from>
    <xdr:to>
      <xdr:col>107</xdr:col>
      <xdr:colOff>50800</xdr:colOff>
      <xdr:row>108</xdr:row>
      <xdr:rowOff>73343</xdr:rowOff>
    </xdr:to>
    <xdr:cxnSp macro="">
      <xdr:nvCxnSpPr>
        <xdr:cNvPr id="807" name="直線コネクタ 806"/>
        <xdr:cNvCxnSpPr/>
      </xdr:nvCxnSpPr>
      <xdr:spPr>
        <a:xfrm flipV="1">
          <a:off x="19545300" y="18438495"/>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08" name="楕円 807"/>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108</xdr:row>
      <xdr:rowOff>73343</xdr:rowOff>
    </xdr:to>
    <xdr:cxnSp macro="">
      <xdr:nvCxnSpPr>
        <xdr:cNvPr id="809" name="直線コネクタ 808"/>
        <xdr:cNvCxnSpPr/>
      </xdr:nvCxnSpPr>
      <xdr:spPr>
        <a:xfrm>
          <a:off x="18656300" y="18455639"/>
          <a:ext cx="889000" cy="1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109238</xdr:rowOff>
    </xdr:from>
    <xdr:ext cx="469744" cy="259045"/>
    <xdr:sp macro="" textlink="">
      <xdr:nvSpPr>
        <xdr:cNvPr id="810" name="n_1aveValue【庁舎】&#10;一人当たり面積"/>
        <xdr:cNvSpPr txBox="1"/>
      </xdr:nvSpPr>
      <xdr:spPr>
        <a:xfrm>
          <a:off x="210757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26370</xdr:rowOff>
    </xdr:from>
    <xdr:ext cx="469744" cy="259045"/>
    <xdr:sp macro="" textlink="">
      <xdr:nvSpPr>
        <xdr:cNvPr id="811" name="n_2aveValue【庁舎】&#10;一人当たり面積"/>
        <xdr:cNvSpPr txBox="1"/>
      </xdr:nvSpPr>
      <xdr:spPr>
        <a:xfrm>
          <a:off x="20199427" y="1768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12"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13" name="n_4aveValue【庁舎】&#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46690</xdr:rowOff>
    </xdr:from>
    <xdr:ext cx="469744" cy="259045"/>
    <xdr:sp macro="" textlink="">
      <xdr:nvSpPr>
        <xdr:cNvPr id="814" name="n_1mainValue【庁舎】&#10;一人当たり面積"/>
        <xdr:cNvSpPr txBox="1"/>
      </xdr:nvSpPr>
      <xdr:spPr>
        <a:xfrm>
          <a:off x="210757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135272</xdr:rowOff>
    </xdr:from>
    <xdr:ext cx="469744" cy="259045"/>
    <xdr:sp macro="" textlink="">
      <xdr:nvSpPr>
        <xdr:cNvPr id="815" name="n_2mainValue【庁舎】&#10;一人当たり面積"/>
        <xdr:cNvSpPr txBox="1"/>
      </xdr:nvSpPr>
      <xdr:spPr>
        <a:xfrm>
          <a:off x="20199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115270</xdr:rowOff>
    </xdr:from>
    <xdr:ext cx="469744" cy="259045"/>
    <xdr:sp macro="" textlink="">
      <xdr:nvSpPr>
        <xdr:cNvPr id="816" name="n_3mainValue【庁舎】&#10;一人当たり面積"/>
        <xdr:cNvSpPr txBox="1"/>
      </xdr:nvSpPr>
      <xdr:spPr>
        <a:xfrm>
          <a:off x="19310427" y="1863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17" name="n_4mainValue【庁舎】&#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福祉施設については、耐用年数を超えている施設が多くあるため、地域集会施設再整備計画に基づき、計画的に施設の維持更新を行っていく。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庁舎については、令和２年度に新庁舎が完成し、数値が改善した。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プールについては、令和５年度供用開始予定で新施設を建設している。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歳入においては、町民税は個人及び法人を合わせた総額で０．１％減、また固定資産税では家屋の床面積の減や企業の設備投資に伴い増となり、全体では０．１％減となった。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財政力指数を３か年平均で見ると０．００３ポイント減という結果となっている。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継続的な一般財源の増は見込めない状況にあるため、より一層の事業の厳選と歳入に見合った財政運営に努める。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137160</xdr:rowOff>
    </xdr:to>
    <xdr:cxnSp macro="">
      <xdr:nvCxnSpPr>
        <xdr:cNvPr id="67" name="直線コネクタ 66"/>
        <xdr:cNvCxnSpPr/>
      </xdr:nvCxnSpPr>
      <xdr:spPr>
        <a:xfrm>
          <a:off x="4114800" y="62611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37</xdr:row>
      <xdr:rowOff>13970</xdr:rowOff>
    </xdr:to>
    <xdr:cxnSp macro="">
      <xdr:nvCxnSpPr>
        <xdr:cNvPr id="70" name="直線コネクタ 69"/>
        <xdr:cNvCxnSpPr/>
      </xdr:nvCxnSpPr>
      <xdr:spPr>
        <a:xfrm flipV="1">
          <a:off x="3225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110490</xdr:rowOff>
    </xdr:to>
    <xdr:cxnSp macro="">
      <xdr:nvCxnSpPr>
        <xdr:cNvPr id="73" name="直線コネクタ 72"/>
        <xdr:cNvCxnSpPr/>
      </xdr:nvCxnSpPr>
      <xdr:spPr>
        <a:xfrm flipV="1">
          <a:off x="2336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110490</xdr:rowOff>
    </xdr:from>
    <xdr:to>
      <xdr:col>11</xdr:col>
      <xdr:colOff>31750</xdr:colOff>
      <xdr:row>37</xdr:row>
      <xdr:rowOff>158750</xdr:rowOff>
    </xdr:to>
    <xdr:cxnSp macro="">
      <xdr:nvCxnSpPr>
        <xdr:cNvPr id="76" name="直線コネクタ 75"/>
        <xdr:cNvCxnSpPr/>
      </xdr:nvCxnSpPr>
      <xdr:spPr>
        <a:xfrm flipV="1">
          <a:off x="1447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8" name="楕円 87"/>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89" name="テキスト ボックス 88"/>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59690</xdr:rowOff>
    </xdr:from>
    <xdr:to>
      <xdr:col>11</xdr:col>
      <xdr:colOff>82550</xdr:colOff>
      <xdr:row>37</xdr:row>
      <xdr:rowOff>161290</xdr:rowOff>
    </xdr:to>
    <xdr:sp macro="" textlink="">
      <xdr:nvSpPr>
        <xdr:cNvPr id="92" name="楕円 91"/>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17</xdr:rowOff>
    </xdr:from>
    <xdr:ext cx="762000" cy="259045"/>
    <xdr:sp macro="" textlink="">
      <xdr:nvSpPr>
        <xdr:cNvPr id="93" name="テキスト ボックス 92"/>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母となる歳入経常一般財源は、地方消費税交付金、地方特例交付金、地方税、普通交付税で増となった。また、比率の分子となる歳出経常一般財源は、物件費、公債費などで増となり、経常収支比率は１．０％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類似団体平均を下回る結果となっているが、地方交付税の動向に左右されることから、町税等経常収入の確保により財政の硬直化を招くことのないように比率の抑制に努める。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5" name="直線コネクタ 124"/>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6"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7" name="直線コネクタ 126"/>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28"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29" name="直線コネクタ 128"/>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111337</xdr:rowOff>
    </xdr:to>
    <xdr:cxnSp macro="">
      <xdr:nvCxnSpPr>
        <xdr:cNvPr id="130" name="直線コネクタ 129"/>
        <xdr:cNvCxnSpPr/>
      </xdr:nvCxnSpPr>
      <xdr:spPr>
        <a:xfrm flipV="1">
          <a:off x="4114800" y="104893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1"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2" name="フローチャート: 判断 131"/>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64</xdr:row>
      <xdr:rowOff>23283</xdr:rowOff>
    </xdr:to>
    <xdr:cxnSp macro="">
      <xdr:nvCxnSpPr>
        <xdr:cNvPr id="133" name="直線コネクタ 132"/>
        <xdr:cNvCxnSpPr/>
      </xdr:nvCxnSpPr>
      <xdr:spPr>
        <a:xfrm flipV="1">
          <a:off x="3225800" y="1056978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4" name="フローチャート: 判断 133"/>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35" name="テキスト ボックス 134"/>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64</xdr:row>
      <xdr:rowOff>23283</xdr:rowOff>
    </xdr:to>
    <xdr:cxnSp macro="">
      <xdr:nvCxnSpPr>
        <xdr:cNvPr id="136" name="直線コネクタ 135"/>
        <xdr:cNvCxnSpPr/>
      </xdr:nvCxnSpPr>
      <xdr:spPr>
        <a:xfrm>
          <a:off x="2336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7" name="フローチャート: 判断 136"/>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38" name="テキスト ボックス 13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62</xdr:row>
      <xdr:rowOff>157056</xdr:rowOff>
    </xdr:to>
    <xdr:cxnSp macro="">
      <xdr:nvCxnSpPr>
        <xdr:cNvPr id="139" name="直線コネクタ 138"/>
        <xdr:cNvCxnSpPr/>
      </xdr:nvCxnSpPr>
      <xdr:spPr>
        <a:xfrm>
          <a:off x="1447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0" name="フローチャート: 判断 139"/>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1" name="テキスト ボックス 140"/>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2" name="フローチャート: 判断 141"/>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3" name="テキスト ボックス 14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49" name="楕円 148"/>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0"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1" name="楕円 150"/>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2" name="テキスト ボックス 151"/>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4" name="テキスト ボックス 153"/>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5" name="楕円 154"/>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6" name="テキスト ボックス 155"/>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7" name="楕円 156"/>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58" name="テキスト ボックス 157"/>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人件費は、職員給で会計年度任用職員（フルタイム）の任用期間が１２か月を超えた職員が社会保険から共済組合に移行したことなどにより増となった。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物件費は、新型コロナウイルスワクチン接種事業などにより、増となった。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今後においては、事業の見直しなどにより経費の抑制に努めていく。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8" name="直線コネクタ 187"/>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9" name="人件費・物件費等の状況最小値テキスト"/>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90" name="直線コネクタ 189"/>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91" name="人件費・物件費等の状況最大値テキスト"/>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2" name="直線コネクタ 191"/>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111885</xdr:rowOff>
    </xdr:from>
    <xdr:to>
      <xdr:col>23</xdr:col>
      <xdr:colOff>133350</xdr:colOff>
      <xdr:row>84</xdr:row>
      <xdr:rowOff>149470</xdr:rowOff>
    </xdr:to>
    <xdr:cxnSp macro="">
      <xdr:nvCxnSpPr>
        <xdr:cNvPr id="193" name="直線コネクタ 192"/>
        <xdr:cNvCxnSpPr/>
      </xdr:nvCxnSpPr>
      <xdr:spPr>
        <a:xfrm>
          <a:off x="4114800" y="14513685"/>
          <a:ext cx="8382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58404</xdr:rowOff>
    </xdr:from>
    <xdr:ext cx="762000" cy="259045"/>
    <xdr:sp macro="" textlink="">
      <xdr:nvSpPr>
        <xdr:cNvPr id="194" name="人件費・物件費等の状況平均値テキスト"/>
        <xdr:cNvSpPr txBox="1"/>
      </xdr:nvSpPr>
      <xdr:spPr>
        <a:xfrm>
          <a:off x="5041900" y="1428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5" name="フローチャート: 判断 194"/>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134331</xdr:rowOff>
    </xdr:from>
    <xdr:to>
      <xdr:col>19</xdr:col>
      <xdr:colOff>133350</xdr:colOff>
      <xdr:row>84</xdr:row>
      <xdr:rowOff>111885</xdr:rowOff>
    </xdr:to>
    <xdr:cxnSp macro="">
      <xdr:nvCxnSpPr>
        <xdr:cNvPr id="196" name="直線コネクタ 195"/>
        <xdr:cNvCxnSpPr/>
      </xdr:nvCxnSpPr>
      <xdr:spPr>
        <a:xfrm>
          <a:off x="3225800" y="14364681"/>
          <a:ext cx="889000" cy="14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7" name="フローチャート: 判断 196"/>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4055</xdr:rowOff>
    </xdr:from>
    <xdr:ext cx="736600" cy="259045"/>
    <xdr:sp macro="" textlink="">
      <xdr:nvSpPr>
        <xdr:cNvPr id="198" name="テキスト ボックス 197"/>
        <xdr:cNvSpPr txBox="1"/>
      </xdr:nvSpPr>
      <xdr:spPr>
        <a:xfrm>
          <a:off x="3733800" y="1406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56215</xdr:rowOff>
    </xdr:from>
    <xdr:to>
      <xdr:col>15</xdr:col>
      <xdr:colOff>82550</xdr:colOff>
      <xdr:row>83</xdr:row>
      <xdr:rowOff>134331</xdr:rowOff>
    </xdr:to>
    <xdr:cxnSp macro="">
      <xdr:nvCxnSpPr>
        <xdr:cNvPr id="199" name="直線コネクタ 198"/>
        <xdr:cNvCxnSpPr/>
      </xdr:nvCxnSpPr>
      <xdr:spPr>
        <a:xfrm>
          <a:off x="2336800" y="14286565"/>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200" name="フローチャート: 判断 199"/>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51300</xdr:rowOff>
    </xdr:from>
    <xdr:ext cx="762000" cy="259045"/>
    <xdr:sp macro="" textlink="">
      <xdr:nvSpPr>
        <xdr:cNvPr id="201" name="テキスト ボックス 200"/>
        <xdr:cNvSpPr txBox="1"/>
      </xdr:nvSpPr>
      <xdr:spPr>
        <a:xfrm>
          <a:off x="2844800" y="13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56215</xdr:rowOff>
    </xdr:from>
    <xdr:to>
      <xdr:col>11</xdr:col>
      <xdr:colOff>31750</xdr:colOff>
      <xdr:row>83</xdr:row>
      <xdr:rowOff>139905</xdr:rowOff>
    </xdr:to>
    <xdr:cxnSp macro="">
      <xdr:nvCxnSpPr>
        <xdr:cNvPr id="202" name="直線コネクタ 201"/>
        <xdr:cNvCxnSpPr/>
      </xdr:nvCxnSpPr>
      <xdr:spPr>
        <a:xfrm flipV="1">
          <a:off x="1447800" y="14286565"/>
          <a:ext cx="8890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3" name="フローチャート: 判断 202"/>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47753</xdr:rowOff>
    </xdr:from>
    <xdr:ext cx="762000" cy="259045"/>
    <xdr:sp macro="" textlink="">
      <xdr:nvSpPr>
        <xdr:cNvPr id="204" name="テキスト ボックス 203"/>
        <xdr:cNvSpPr txBox="1"/>
      </xdr:nvSpPr>
      <xdr:spPr>
        <a:xfrm>
          <a:off x="1955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5" name="フローチャート: 判断 204"/>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118775</xdr:rowOff>
    </xdr:from>
    <xdr:ext cx="762000" cy="259045"/>
    <xdr:sp macro="" textlink="">
      <xdr:nvSpPr>
        <xdr:cNvPr id="206" name="テキスト ボックス 205"/>
        <xdr:cNvSpPr txBox="1"/>
      </xdr:nvSpPr>
      <xdr:spPr>
        <a:xfrm>
          <a:off x="1066800" y="138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98670</xdr:rowOff>
    </xdr:from>
    <xdr:to>
      <xdr:col>23</xdr:col>
      <xdr:colOff>184150</xdr:colOff>
      <xdr:row>85</xdr:row>
      <xdr:rowOff>28820</xdr:rowOff>
    </xdr:to>
    <xdr:sp macro="" textlink="">
      <xdr:nvSpPr>
        <xdr:cNvPr id="212" name="楕円 211"/>
        <xdr:cNvSpPr/>
      </xdr:nvSpPr>
      <xdr:spPr>
        <a:xfrm>
          <a:off x="4902200" y="145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70747</xdr:rowOff>
    </xdr:from>
    <xdr:ext cx="762000" cy="259045"/>
    <xdr:sp macro="" textlink="">
      <xdr:nvSpPr>
        <xdr:cNvPr id="213" name="人件費・物件費等の状況該当値テキスト"/>
        <xdr:cNvSpPr txBox="1"/>
      </xdr:nvSpPr>
      <xdr:spPr>
        <a:xfrm>
          <a:off x="5041900" y="144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61085</xdr:rowOff>
    </xdr:from>
    <xdr:to>
      <xdr:col>19</xdr:col>
      <xdr:colOff>184150</xdr:colOff>
      <xdr:row>84</xdr:row>
      <xdr:rowOff>162685</xdr:rowOff>
    </xdr:to>
    <xdr:sp macro="" textlink="">
      <xdr:nvSpPr>
        <xdr:cNvPr id="214" name="楕円 213"/>
        <xdr:cNvSpPr/>
      </xdr:nvSpPr>
      <xdr:spPr>
        <a:xfrm>
          <a:off x="4064000" y="144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147462</xdr:rowOff>
    </xdr:from>
    <xdr:ext cx="736600" cy="259045"/>
    <xdr:sp macro="" textlink="">
      <xdr:nvSpPr>
        <xdr:cNvPr id="215" name="テキスト ボックス 214"/>
        <xdr:cNvSpPr txBox="1"/>
      </xdr:nvSpPr>
      <xdr:spPr>
        <a:xfrm>
          <a:off x="3733800" y="1454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83531</xdr:rowOff>
    </xdr:from>
    <xdr:to>
      <xdr:col>15</xdr:col>
      <xdr:colOff>133350</xdr:colOff>
      <xdr:row>84</xdr:row>
      <xdr:rowOff>13681</xdr:rowOff>
    </xdr:to>
    <xdr:sp macro="" textlink="">
      <xdr:nvSpPr>
        <xdr:cNvPr id="216" name="楕円 215"/>
        <xdr:cNvSpPr/>
      </xdr:nvSpPr>
      <xdr:spPr>
        <a:xfrm>
          <a:off x="3175000" y="14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169908</xdr:rowOff>
    </xdr:from>
    <xdr:ext cx="762000" cy="259045"/>
    <xdr:sp macro="" textlink="">
      <xdr:nvSpPr>
        <xdr:cNvPr id="217" name="テキスト ボックス 216"/>
        <xdr:cNvSpPr txBox="1"/>
      </xdr:nvSpPr>
      <xdr:spPr>
        <a:xfrm>
          <a:off x="2844800" y="14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5415</xdr:rowOff>
    </xdr:from>
    <xdr:to>
      <xdr:col>11</xdr:col>
      <xdr:colOff>82550</xdr:colOff>
      <xdr:row>83</xdr:row>
      <xdr:rowOff>107015</xdr:rowOff>
    </xdr:to>
    <xdr:sp macro="" textlink="">
      <xdr:nvSpPr>
        <xdr:cNvPr id="218" name="楕円 217"/>
        <xdr:cNvSpPr/>
      </xdr:nvSpPr>
      <xdr:spPr>
        <a:xfrm>
          <a:off x="2286000" y="1423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91792</xdr:rowOff>
    </xdr:from>
    <xdr:ext cx="762000" cy="259045"/>
    <xdr:sp macro="" textlink="">
      <xdr:nvSpPr>
        <xdr:cNvPr id="219" name="テキスト ボックス 218"/>
        <xdr:cNvSpPr txBox="1"/>
      </xdr:nvSpPr>
      <xdr:spPr>
        <a:xfrm>
          <a:off x="1955800" y="1432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89105</xdr:rowOff>
    </xdr:from>
    <xdr:to>
      <xdr:col>7</xdr:col>
      <xdr:colOff>31750</xdr:colOff>
      <xdr:row>84</xdr:row>
      <xdr:rowOff>19255</xdr:rowOff>
    </xdr:to>
    <xdr:sp macro="" textlink="">
      <xdr:nvSpPr>
        <xdr:cNvPr id="220" name="楕円 219"/>
        <xdr:cNvSpPr/>
      </xdr:nvSpPr>
      <xdr:spPr>
        <a:xfrm>
          <a:off x="1397000" y="143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4032</xdr:rowOff>
    </xdr:from>
    <xdr:ext cx="762000" cy="259045"/>
    <xdr:sp macro="" textlink="">
      <xdr:nvSpPr>
        <xdr:cNvPr id="221" name="テキスト ボックス 220"/>
        <xdr:cNvSpPr txBox="1"/>
      </xdr:nvSpPr>
      <xdr:spPr>
        <a:xfrm>
          <a:off x="1066800" y="1440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職員定数適正化計画の推進により抑制してきたが、類似団体平均を上回る数値となっている。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170391</xdr:rowOff>
    </xdr:from>
    <xdr:to>
      <xdr:col>81</xdr:col>
      <xdr:colOff>44450</xdr:colOff>
      <xdr:row>89</xdr:row>
      <xdr:rowOff>170391</xdr:rowOff>
    </xdr:to>
    <xdr:cxnSp macro="">
      <xdr:nvCxnSpPr>
        <xdr:cNvPr id="255" name="直線コネクタ 254"/>
        <xdr:cNvCxnSpPr/>
      </xdr:nvCxnSpPr>
      <xdr:spPr>
        <a:xfrm>
          <a:off x="16179800" y="15429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6" name="給与水準   （国との比較）平均値テキスト"/>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170391</xdr:rowOff>
    </xdr:from>
    <xdr:to>
      <xdr:col>77</xdr:col>
      <xdr:colOff>44450</xdr:colOff>
      <xdr:row>89</xdr:row>
      <xdr:rowOff>170391</xdr:rowOff>
    </xdr:to>
    <xdr:cxnSp macro="">
      <xdr:nvCxnSpPr>
        <xdr:cNvPr id="258" name="直線コネクタ 257"/>
        <xdr:cNvCxnSpPr/>
      </xdr:nvCxnSpPr>
      <xdr:spPr>
        <a:xfrm>
          <a:off x="15290800" y="154294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170391</xdr:rowOff>
    </xdr:to>
    <xdr:cxnSp macro="">
      <xdr:nvCxnSpPr>
        <xdr:cNvPr id="261" name="直線コネクタ 260"/>
        <xdr:cNvCxnSpPr/>
      </xdr:nvCxnSpPr>
      <xdr:spPr>
        <a:xfrm>
          <a:off x="14401800" y="153490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90</xdr:row>
      <xdr:rowOff>59266</xdr:rowOff>
    </xdr:to>
    <xdr:cxnSp macro="">
      <xdr:nvCxnSpPr>
        <xdr:cNvPr id="264" name="直線コネクタ 263"/>
        <xdr:cNvCxnSpPr/>
      </xdr:nvCxnSpPr>
      <xdr:spPr>
        <a:xfrm flipV="1">
          <a:off x="13512800" y="153490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119591</xdr:rowOff>
    </xdr:from>
    <xdr:to>
      <xdr:col>81</xdr:col>
      <xdr:colOff>95250</xdr:colOff>
      <xdr:row>90</xdr:row>
      <xdr:rowOff>49741</xdr:rowOff>
    </xdr:to>
    <xdr:sp macro="" textlink="">
      <xdr:nvSpPr>
        <xdr:cNvPr id="274" name="楕円 273"/>
        <xdr:cNvSpPr/>
      </xdr:nvSpPr>
      <xdr:spPr>
        <a:xfrm>
          <a:off x="169672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15468</xdr:rowOff>
    </xdr:from>
    <xdr:ext cx="762000" cy="259045"/>
    <xdr:sp macro="" textlink="">
      <xdr:nvSpPr>
        <xdr:cNvPr id="275" name="給与水準   （国との比較）該当値テキスト"/>
        <xdr:cNvSpPr txBox="1"/>
      </xdr:nvSpPr>
      <xdr:spPr>
        <a:xfrm>
          <a:off x="17106900" y="1527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119591</xdr:rowOff>
    </xdr:from>
    <xdr:to>
      <xdr:col>77</xdr:col>
      <xdr:colOff>95250</xdr:colOff>
      <xdr:row>90</xdr:row>
      <xdr:rowOff>49741</xdr:rowOff>
    </xdr:to>
    <xdr:sp macro="" textlink="">
      <xdr:nvSpPr>
        <xdr:cNvPr id="276" name="楕円 275"/>
        <xdr:cNvSpPr/>
      </xdr:nvSpPr>
      <xdr:spPr>
        <a:xfrm>
          <a:off x="16129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34518</xdr:rowOff>
    </xdr:from>
    <xdr:ext cx="736600" cy="259045"/>
    <xdr:sp macro="" textlink="">
      <xdr:nvSpPr>
        <xdr:cNvPr id="277" name="テキスト ボックス 276"/>
        <xdr:cNvSpPr txBox="1"/>
      </xdr:nvSpPr>
      <xdr:spPr>
        <a:xfrm>
          <a:off x="15798800" y="1546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119591</xdr:rowOff>
    </xdr:from>
    <xdr:to>
      <xdr:col>73</xdr:col>
      <xdr:colOff>44450</xdr:colOff>
      <xdr:row>90</xdr:row>
      <xdr:rowOff>49741</xdr:rowOff>
    </xdr:to>
    <xdr:sp macro="" textlink="">
      <xdr:nvSpPr>
        <xdr:cNvPr id="278" name="楕円 277"/>
        <xdr:cNvSpPr/>
      </xdr:nvSpPr>
      <xdr:spPr>
        <a:xfrm>
          <a:off x="15240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34518</xdr:rowOff>
    </xdr:from>
    <xdr:ext cx="762000" cy="259045"/>
    <xdr:sp macro="" textlink="">
      <xdr:nvSpPr>
        <xdr:cNvPr id="279" name="テキスト ボックス 278"/>
        <xdr:cNvSpPr txBox="1"/>
      </xdr:nvSpPr>
      <xdr:spPr>
        <a:xfrm>
          <a:off x="14909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0" name="楕円 279"/>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1" name="テキスト ボックス 280"/>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82" name="楕円 281"/>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83" name="テキスト ボックス 282"/>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類似団体を下回っているが、本年度においては人口千人当たりの職員数が０．０８ポイント増となった。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今後においても、人員削減による住民サービスの低下や職員定数を大きく上回るといったことを防ぐために、職員定数適正化計画に基づきバランスの取れた定数管理に努める。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155484</xdr:rowOff>
    </xdr:to>
    <xdr:cxnSp macro="">
      <xdr:nvCxnSpPr>
        <xdr:cNvPr id="320" name="直線コネクタ 319"/>
        <xdr:cNvCxnSpPr/>
      </xdr:nvCxnSpPr>
      <xdr:spPr>
        <a:xfrm>
          <a:off x="16179800" y="1025724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1"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141696</xdr:rowOff>
    </xdr:to>
    <xdr:cxnSp macro="">
      <xdr:nvCxnSpPr>
        <xdr:cNvPr id="323" name="直線コネクタ 322"/>
        <xdr:cNvCxnSpPr/>
      </xdr:nvCxnSpPr>
      <xdr:spPr>
        <a:xfrm>
          <a:off x="15290800" y="102434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5" name="テキスト ボックス 324"/>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91712</xdr:rowOff>
    </xdr:from>
    <xdr:to>
      <xdr:col>72</xdr:col>
      <xdr:colOff>203200</xdr:colOff>
      <xdr:row>59</xdr:row>
      <xdr:rowOff>127907</xdr:rowOff>
    </xdr:to>
    <xdr:cxnSp macro="">
      <xdr:nvCxnSpPr>
        <xdr:cNvPr id="326" name="直線コネクタ 325"/>
        <xdr:cNvCxnSpPr/>
      </xdr:nvCxnSpPr>
      <xdr:spPr>
        <a:xfrm>
          <a:off x="14401800" y="102072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8" name="テキスト ボックス 327"/>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91712</xdr:rowOff>
    </xdr:from>
    <xdr:to>
      <xdr:col>68</xdr:col>
      <xdr:colOff>152400</xdr:colOff>
      <xdr:row>59</xdr:row>
      <xdr:rowOff>103777</xdr:rowOff>
    </xdr:to>
    <xdr:cxnSp macro="">
      <xdr:nvCxnSpPr>
        <xdr:cNvPr id="329" name="直線コネクタ 328"/>
        <xdr:cNvCxnSpPr/>
      </xdr:nvCxnSpPr>
      <xdr:spPr>
        <a:xfrm flipV="1">
          <a:off x="13512800" y="102072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31" name="テキスト ボックス 330"/>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3" name="テキスト ボックス 332"/>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39" name="楕円 338"/>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121211</xdr:rowOff>
    </xdr:from>
    <xdr:ext cx="762000" cy="259045"/>
    <xdr:sp macro="" textlink="">
      <xdr:nvSpPr>
        <xdr:cNvPr id="340"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90896</xdr:rowOff>
    </xdr:from>
    <xdr:to>
      <xdr:col>77</xdr:col>
      <xdr:colOff>95250</xdr:colOff>
      <xdr:row>60</xdr:row>
      <xdr:rowOff>21046</xdr:rowOff>
    </xdr:to>
    <xdr:sp macro="" textlink="">
      <xdr:nvSpPr>
        <xdr:cNvPr id="341" name="楕円 340"/>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31223</xdr:rowOff>
    </xdr:from>
    <xdr:ext cx="736600" cy="259045"/>
    <xdr:sp macro="" textlink="">
      <xdr:nvSpPr>
        <xdr:cNvPr id="342" name="テキスト ボックス 341"/>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3" name="楕円 342"/>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4" name="テキスト ボックス 343"/>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40912</xdr:rowOff>
    </xdr:from>
    <xdr:to>
      <xdr:col>68</xdr:col>
      <xdr:colOff>203200</xdr:colOff>
      <xdr:row>59</xdr:row>
      <xdr:rowOff>142512</xdr:rowOff>
    </xdr:to>
    <xdr:sp macro="" textlink="">
      <xdr:nvSpPr>
        <xdr:cNvPr id="345" name="楕円 344"/>
        <xdr:cNvSpPr/>
      </xdr:nvSpPr>
      <xdr:spPr>
        <a:xfrm>
          <a:off x="14351000" y="10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152689</xdr:rowOff>
    </xdr:from>
    <xdr:ext cx="762000" cy="259045"/>
    <xdr:sp macro="" textlink="">
      <xdr:nvSpPr>
        <xdr:cNvPr id="346" name="テキスト ボックス 345"/>
        <xdr:cNvSpPr txBox="1"/>
      </xdr:nvSpPr>
      <xdr:spPr>
        <a:xfrm>
          <a:off x="14020800" y="992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52977</xdr:rowOff>
    </xdr:from>
    <xdr:to>
      <xdr:col>64</xdr:col>
      <xdr:colOff>152400</xdr:colOff>
      <xdr:row>59</xdr:row>
      <xdr:rowOff>154577</xdr:rowOff>
    </xdr:to>
    <xdr:sp macro="" textlink="">
      <xdr:nvSpPr>
        <xdr:cNvPr id="347" name="楕円 346"/>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164754</xdr:rowOff>
    </xdr:from>
    <xdr:ext cx="762000" cy="259045"/>
    <xdr:sp macro="" textlink="">
      <xdr:nvSpPr>
        <xdr:cNvPr id="348" name="テキスト ボックス 347"/>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比率の分子である公債費充当可能一般財源については、元利償還金額の増に伴い、比率の分子が増となり単年度で増。３か年平均でも昨年度より０．８％ポイント増となった。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今後も財政状況を勘案しながら、緊急性や住民ニーズを的確に把握した事業選択により、新規地方債の発行や公債費に準ずる債務負担行為について必要最低限にすることで、比率の抑制に努める。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40</xdr:row>
      <xdr:rowOff>19755</xdr:rowOff>
    </xdr:to>
    <xdr:cxnSp macro="">
      <xdr:nvCxnSpPr>
        <xdr:cNvPr id="382" name="直線コネクタ 381"/>
        <xdr:cNvCxnSpPr/>
      </xdr:nvCxnSpPr>
      <xdr:spPr>
        <a:xfrm>
          <a:off x="16179800" y="677051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3"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30339</xdr:rowOff>
    </xdr:from>
    <xdr:to>
      <xdr:col>77</xdr:col>
      <xdr:colOff>44450</xdr:colOff>
      <xdr:row>39</xdr:row>
      <xdr:rowOff>83961</xdr:rowOff>
    </xdr:to>
    <xdr:cxnSp macro="">
      <xdr:nvCxnSpPr>
        <xdr:cNvPr id="385" name="直線コネクタ 384"/>
        <xdr:cNvCxnSpPr/>
      </xdr:nvCxnSpPr>
      <xdr:spPr>
        <a:xfrm>
          <a:off x="15290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7" name="テキスト ボックス 38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161572</xdr:rowOff>
    </xdr:from>
    <xdr:to>
      <xdr:col>72</xdr:col>
      <xdr:colOff>203200</xdr:colOff>
      <xdr:row>39</xdr:row>
      <xdr:rowOff>30339</xdr:rowOff>
    </xdr:to>
    <xdr:cxnSp macro="">
      <xdr:nvCxnSpPr>
        <xdr:cNvPr id="388" name="直線コネクタ 387"/>
        <xdr:cNvCxnSpPr/>
      </xdr:nvCxnSpPr>
      <xdr:spPr>
        <a:xfrm>
          <a:off x="14401800" y="667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390" name="テキスト ボックス 389"/>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39</xdr:row>
      <xdr:rowOff>83961</xdr:rowOff>
    </xdr:to>
    <xdr:cxnSp macro="">
      <xdr:nvCxnSpPr>
        <xdr:cNvPr id="391" name="直線コネクタ 390"/>
        <xdr:cNvCxnSpPr/>
      </xdr:nvCxnSpPr>
      <xdr:spPr>
        <a:xfrm flipV="1">
          <a:off x="13512800" y="667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23582</xdr:rowOff>
    </xdr:from>
    <xdr:ext cx="762000" cy="259045"/>
    <xdr:sp macro="" textlink="">
      <xdr:nvSpPr>
        <xdr:cNvPr id="393" name="テキスト ボックス 392"/>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36988</xdr:rowOff>
    </xdr:from>
    <xdr:ext cx="762000" cy="259045"/>
    <xdr:sp macro="" textlink="">
      <xdr:nvSpPr>
        <xdr:cNvPr id="395" name="テキスト ボックス 394"/>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401" name="楕円 400"/>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156932</xdr:rowOff>
    </xdr:from>
    <xdr:ext cx="762000" cy="259045"/>
    <xdr:sp macro="" textlink="">
      <xdr:nvSpPr>
        <xdr:cNvPr id="402" name="公債費負担の状況該当値テキスト"/>
        <xdr:cNvSpPr txBox="1"/>
      </xdr:nvSpPr>
      <xdr:spPr>
        <a:xfrm>
          <a:off x="17106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3" name="楕円 402"/>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4" name="テキスト ボックス 403"/>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05" name="楕円 404"/>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06" name="テキスト ボックス 405"/>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110772</xdr:rowOff>
    </xdr:from>
    <xdr:to>
      <xdr:col>68</xdr:col>
      <xdr:colOff>203200</xdr:colOff>
      <xdr:row>39</xdr:row>
      <xdr:rowOff>40922</xdr:rowOff>
    </xdr:to>
    <xdr:sp macro="" textlink="">
      <xdr:nvSpPr>
        <xdr:cNvPr id="407" name="楕円 406"/>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51099</xdr:rowOff>
    </xdr:from>
    <xdr:ext cx="762000" cy="259045"/>
    <xdr:sp macro="" textlink="">
      <xdr:nvSpPr>
        <xdr:cNvPr id="408" name="テキスト ボックス 407"/>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409" name="楕円 408"/>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410" name="テキスト ボックス 409"/>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比率の分子である地方債現在高は、光ファイバー整備事業、役場庁舎建設事業などにより、地方債発行額が増となり、元利償還額を上回ったことから、１４．３ポイント増となった。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今後の起債発行額は財政状況を勘案しながら新規地方債の発行及び債務負担を最小限にすることで、比率の抑制に努める。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41" name="直線コネクタ 440"/>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2" name="将来負担の状況最小値テキスト"/>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3" name="直線コネクタ 442"/>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63953</xdr:rowOff>
    </xdr:from>
    <xdr:to>
      <xdr:col>81</xdr:col>
      <xdr:colOff>44450</xdr:colOff>
      <xdr:row>20</xdr:row>
      <xdr:rowOff>138974</xdr:rowOff>
    </xdr:to>
    <xdr:cxnSp macro="">
      <xdr:nvCxnSpPr>
        <xdr:cNvPr id="446" name="直線コネクタ 445"/>
        <xdr:cNvCxnSpPr/>
      </xdr:nvCxnSpPr>
      <xdr:spPr>
        <a:xfrm>
          <a:off x="16179800" y="3321503"/>
          <a:ext cx="838200" cy="2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81008</xdr:rowOff>
    </xdr:from>
    <xdr:to>
      <xdr:col>77</xdr:col>
      <xdr:colOff>44450</xdr:colOff>
      <xdr:row>19</xdr:row>
      <xdr:rowOff>63953</xdr:rowOff>
    </xdr:to>
    <xdr:cxnSp macro="">
      <xdr:nvCxnSpPr>
        <xdr:cNvPr id="449" name="直線コネクタ 448"/>
        <xdr:cNvCxnSpPr/>
      </xdr:nvCxnSpPr>
      <xdr:spPr>
        <a:xfrm>
          <a:off x="15290800" y="2652758"/>
          <a:ext cx="889000" cy="6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50" name="フローチャート: 判断 449"/>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51" name="テキスト ボックス 450"/>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59418</xdr:rowOff>
    </xdr:from>
    <xdr:to>
      <xdr:col>72</xdr:col>
      <xdr:colOff>203200</xdr:colOff>
      <xdr:row>15</xdr:row>
      <xdr:rowOff>81008</xdr:rowOff>
    </xdr:to>
    <xdr:cxnSp macro="">
      <xdr:nvCxnSpPr>
        <xdr:cNvPr id="452" name="直線コネクタ 451"/>
        <xdr:cNvCxnSpPr/>
      </xdr:nvCxnSpPr>
      <xdr:spPr>
        <a:xfrm>
          <a:off x="14401800" y="245971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3" name="フローチャート: 判断 452"/>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4" name="テキスト ボックス 453"/>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129177</xdr:rowOff>
    </xdr:from>
    <xdr:to>
      <xdr:col>68</xdr:col>
      <xdr:colOff>152400</xdr:colOff>
      <xdr:row>14</xdr:row>
      <xdr:rowOff>59418</xdr:rowOff>
    </xdr:to>
    <xdr:cxnSp macro="">
      <xdr:nvCxnSpPr>
        <xdr:cNvPr id="455" name="直線コネクタ 454"/>
        <xdr:cNvCxnSpPr/>
      </xdr:nvCxnSpPr>
      <xdr:spPr>
        <a:xfrm>
          <a:off x="13512800" y="2358027"/>
          <a:ext cx="889000" cy="1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31931</xdr:rowOff>
    </xdr:from>
    <xdr:to>
      <xdr:col>68</xdr:col>
      <xdr:colOff>203200</xdr:colOff>
      <xdr:row>15</xdr:row>
      <xdr:rowOff>133531</xdr:rowOff>
    </xdr:to>
    <xdr:sp macro="" textlink="">
      <xdr:nvSpPr>
        <xdr:cNvPr id="456" name="フローチャート: 判断 455"/>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118308</xdr:rowOff>
    </xdr:from>
    <xdr:ext cx="762000" cy="259045"/>
    <xdr:sp macro="" textlink="">
      <xdr:nvSpPr>
        <xdr:cNvPr id="457" name="テキスト ボックス 456"/>
        <xdr:cNvSpPr txBox="1"/>
      </xdr:nvSpPr>
      <xdr:spPr>
        <a:xfrm>
          <a:off x="14020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8" name="フローチャート: 判断 457"/>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118308</xdr:rowOff>
    </xdr:from>
    <xdr:ext cx="762000" cy="259045"/>
    <xdr:sp macro="" textlink="">
      <xdr:nvSpPr>
        <xdr:cNvPr id="459" name="テキスト ボックス 458"/>
        <xdr:cNvSpPr txBox="1"/>
      </xdr:nvSpPr>
      <xdr:spPr>
        <a:xfrm>
          <a:off x="13131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88174</xdr:rowOff>
    </xdr:from>
    <xdr:to>
      <xdr:col>81</xdr:col>
      <xdr:colOff>95250</xdr:colOff>
      <xdr:row>21</xdr:row>
      <xdr:rowOff>18324</xdr:rowOff>
    </xdr:to>
    <xdr:sp macro="" textlink="">
      <xdr:nvSpPr>
        <xdr:cNvPr id="465" name="楕円 464"/>
        <xdr:cNvSpPr/>
      </xdr:nvSpPr>
      <xdr:spPr>
        <a:xfrm>
          <a:off x="169672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60251</xdr:rowOff>
    </xdr:from>
    <xdr:ext cx="762000" cy="259045"/>
    <xdr:sp macro="" textlink="">
      <xdr:nvSpPr>
        <xdr:cNvPr id="466" name="将来負担の状況該当値テキスト"/>
        <xdr:cNvSpPr txBox="1"/>
      </xdr:nvSpPr>
      <xdr:spPr>
        <a:xfrm>
          <a:off x="17106900" y="348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13153</xdr:rowOff>
    </xdr:from>
    <xdr:to>
      <xdr:col>77</xdr:col>
      <xdr:colOff>95250</xdr:colOff>
      <xdr:row>19</xdr:row>
      <xdr:rowOff>114753</xdr:rowOff>
    </xdr:to>
    <xdr:sp macro="" textlink="">
      <xdr:nvSpPr>
        <xdr:cNvPr id="467" name="楕円 466"/>
        <xdr:cNvSpPr/>
      </xdr:nvSpPr>
      <xdr:spPr>
        <a:xfrm>
          <a:off x="16129000" y="32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99530</xdr:rowOff>
    </xdr:from>
    <xdr:ext cx="736600" cy="259045"/>
    <xdr:sp macro="" textlink="">
      <xdr:nvSpPr>
        <xdr:cNvPr id="468" name="テキスト ボックス 467"/>
        <xdr:cNvSpPr txBox="1"/>
      </xdr:nvSpPr>
      <xdr:spPr>
        <a:xfrm>
          <a:off x="15798800" y="335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30208</xdr:rowOff>
    </xdr:from>
    <xdr:to>
      <xdr:col>73</xdr:col>
      <xdr:colOff>44450</xdr:colOff>
      <xdr:row>15</xdr:row>
      <xdr:rowOff>131808</xdr:rowOff>
    </xdr:to>
    <xdr:sp macro="" textlink="">
      <xdr:nvSpPr>
        <xdr:cNvPr id="469" name="楕円 468"/>
        <xdr:cNvSpPr/>
      </xdr:nvSpPr>
      <xdr:spPr>
        <a:xfrm>
          <a:off x="15240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141985</xdr:rowOff>
    </xdr:from>
    <xdr:ext cx="762000" cy="259045"/>
    <xdr:sp macro="" textlink="">
      <xdr:nvSpPr>
        <xdr:cNvPr id="470" name="テキスト ボックス 469"/>
        <xdr:cNvSpPr txBox="1"/>
      </xdr:nvSpPr>
      <xdr:spPr>
        <a:xfrm>
          <a:off x="14909800" y="237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8618</xdr:rowOff>
    </xdr:from>
    <xdr:to>
      <xdr:col>68</xdr:col>
      <xdr:colOff>203200</xdr:colOff>
      <xdr:row>14</xdr:row>
      <xdr:rowOff>110218</xdr:rowOff>
    </xdr:to>
    <xdr:sp macro="" textlink="">
      <xdr:nvSpPr>
        <xdr:cNvPr id="471" name="楕円 470"/>
        <xdr:cNvSpPr/>
      </xdr:nvSpPr>
      <xdr:spPr>
        <a:xfrm>
          <a:off x="14351000" y="24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120395</xdr:rowOff>
    </xdr:from>
    <xdr:ext cx="762000" cy="259045"/>
    <xdr:sp macro="" textlink="">
      <xdr:nvSpPr>
        <xdr:cNvPr id="472" name="テキスト ボックス 471"/>
        <xdr:cNvSpPr txBox="1"/>
      </xdr:nvSpPr>
      <xdr:spPr>
        <a:xfrm>
          <a:off x="14020800" y="217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78377</xdr:rowOff>
    </xdr:from>
    <xdr:to>
      <xdr:col>64</xdr:col>
      <xdr:colOff>152400</xdr:colOff>
      <xdr:row>14</xdr:row>
      <xdr:rowOff>8527</xdr:rowOff>
    </xdr:to>
    <xdr:sp macro="" textlink="">
      <xdr:nvSpPr>
        <xdr:cNvPr id="473" name="楕円 472"/>
        <xdr:cNvSpPr/>
      </xdr:nvSpPr>
      <xdr:spPr>
        <a:xfrm>
          <a:off x="13462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18704</xdr:rowOff>
    </xdr:from>
    <xdr:ext cx="762000" cy="259045"/>
    <xdr:sp macro="" textlink="">
      <xdr:nvSpPr>
        <xdr:cNvPr id="474" name="テキスト ボックス 473"/>
        <xdr:cNvSpPr txBox="1"/>
      </xdr:nvSpPr>
      <xdr:spPr>
        <a:xfrm>
          <a:off x="13131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66488</xdr:rowOff>
    </xdr:from>
    <xdr:ext cx="9099176" cy="684307"/>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84412" y="4436782"/>
          <a:ext cx="9099176" cy="684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については増となったが、これは会計年度任用職員（フルタイム）のの一部が社会保険から共済組合に移行したことなどが要因で、人件費総額は増となったが、投資的経費充当分も含めた人件費合計は減となり、昨年度と比べ１．３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今後においても職員定数適正化計画に基づき、人件費の抑制に努める。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36</xdr:row>
      <xdr:rowOff>58420</xdr:rowOff>
    </xdr:to>
    <xdr:cxnSp macro="">
      <xdr:nvCxnSpPr>
        <xdr:cNvPr id="64" name="直線コネクタ 63"/>
        <xdr:cNvCxnSpPr/>
      </xdr:nvCxnSpPr>
      <xdr:spPr>
        <a:xfrm flipV="1">
          <a:off x="3987800" y="61117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58420</xdr:rowOff>
    </xdr:to>
    <xdr:cxnSp macro="">
      <xdr:nvCxnSpPr>
        <xdr:cNvPr id="67" name="直線コネクタ 66"/>
        <xdr:cNvCxnSpPr/>
      </xdr:nvCxnSpPr>
      <xdr:spPr>
        <a:xfrm>
          <a:off x="3098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156718</xdr:rowOff>
    </xdr:to>
    <xdr:cxnSp macro="">
      <xdr:nvCxnSpPr>
        <xdr:cNvPr id="70" name="直線コネクタ 69"/>
        <xdr:cNvCxnSpPr/>
      </xdr:nvCxnSpPr>
      <xdr:spPr>
        <a:xfrm>
          <a:off x="2209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110998</xdr:rowOff>
    </xdr:to>
    <xdr:cxnSp macro="">
      <xdr:nvCxnSpPr>
        <xdr:cNvPr id="73" name="直線コネクタ 72"/>
        <xdr:cNvCxnSpPr/>
      </xdr:nvCxnSpPr>
      <xdr:spPr>
        <a:xfrm>
          <a:off x="1320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類似団体平均より物件費に係る経常収支比率が高い理由としては、行政改革大綱（現　行政経営ポリシー）に基づく、スクールバス運行業務委託や公共施設の指定管理者業務への移行など、業務の民間委託化の推進によるものである。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結果として、人件費（職員給与費）が類似団体を下回っている反面、物件費が上回っている。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19</xdr:row>
      <xdr:rowOff>6350</xdr:rowOff>
    </xdr:to>
    <xdr:cxnSp macro="">
      <xdr:nvCxnSpPr>
        <xdr:cNvPr id="120" name="直線コネクタ 119"/>
        <xdr:cNvCxnSpPr/>
      </xdr:nvCxnSpPr>
      <xdr:spPr>
        <a:xfrm flipV="1">
          <a:off x="16510000" y="2260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149877</xdr:rowOff>
    </xdr:from>
    <xdr:ext cx="762000" cy="259045"/>
    <xdr:sp macro="" textlink="">
      <xdr:nvSpPr>
        <xdr:cNvPr id="121" name="物件費最小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6350</xdr:rowOff>
    </xdr:from>
    <xdr:to>
      <xdr:col>82</xdr:col>
      <xdr:colOff>196850</xdr:colOff>
      <xdr:row>19</xdr:row>
      <xdr:rowOff>6350</xdr:rowOff>
    </xdr:to>
    <xdr:cxnSp macro="">
      <xdr:nvCxnSpPr>
        <xdr:cNvPr id="122" name="直線コネクタ 121"/>
        <xdr:cNvCxnSpPr/>
      </xdr:nvCxnSpPr>
      <xdr:spPr>
        <a:xfrm>
          <a:off x="16421100" y="326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3"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4" name="直線コネクタ 123"/>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139700</xdr:rowOff>
    </xdr:to>
    <xdr:cxnSp macro="">
      <xdr:nvCxnSpPr>
        <xdr:cNvPr id="125" name="直線コネクタ 124"/>
        <xdr:cNvCxnSpPr/>
      </xdr:nvCxnSpPr>
      <xdr:spPr>
        <a:xfrm flipV="1">
          <a:off x="15671800" y="317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6"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7" name="フローチャート: 判断 126"/>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139700</xdr:rowOff>
    </xdr:from>
    <xdr:to>
      <xdr:col>78</xdr:col>
      <xdr:colOff>69850</xdr:colOff>
      <xdr:row>20</xdr:row>
      <xdr:rowOff>139700</xdr:rowOff>
    </xdr:to>
    <xdr:cxnSp macro="">
      <xdr:nvCxnSpPr>
        <xdr:cNvPr id="128" name="直線コネクタ 127"/>
        <xdr:cNvCxnSpPr/>
      </xdr:nvCxnSpPr>
      <xdr:spPr>
        <a:xfrm flipV="1">
          <a:off x="14782800" y="3225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139700</xdr:rowOff>
    </xdr:to>
    <xdr:cxnSp macro="">
      <xdr:nvCxnSpPr>
        <xdr:cNvPr id="131" name="直線コネクタ 130"/>
        <xdr:cNvCxnSpPr/>
      </xdr:nvCxnSpPr>
      <xdr:spPr>
        <a:xfrm>
          <a:off x="13893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2" name="フローチャート: 判断 131"/>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3" name="テキスト ボックス 132"/>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20</xdr:row>
      <xdr:rowOff>50800</xdr:rowOff>
    </xdr:to>
    <xdr:cxnSp macro="">
      <xdr:nvCxnSpPr>
        <xdr:cNvPr id="134" name="直線コネクタ 133"/>
        <xdr:cNvCxnSpPr/>
      </xdr:nvCxnSpPr>
      <xdr:spPr>
        <a:xfrm>
          <a:off x="13004800" y="334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5" name="フローチャート: 判断 134"/>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6" name="テキスト ボックス 135"/>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7" name="フローチャート: 判断 136"/>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38" name="テキスト ボックス 137"/>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5"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6" name="楕円 145"/>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7" name="テキスト ボックス 146"/>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48" name="楕円 147"/>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49" name="テキスト ボックス 148"/>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0" name="楕円 149"/>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1" name="テキスト ボックス 150"/>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2" name="楕円 151"/>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3" name="テキスト ボックス 152"/>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扶助費については、０．９ポイント減となった。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今後は、扶助費の増が予想されることから、他の義務的経費の削減を図ることで抑制に努める。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79" name="直線コネクタ 178"/>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2"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3" name="直線コネクタ 182"/>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46990</xdr:rowOff>
    </xdr:from>
    <xdr:to>
      <xdr:col>24</xdr:col>
      <xdr:colOff>25400</xdr:colOff>
      <xdr:row>60</xdr:row>
      <xdr:rowOff>81280</xdr:rowOff>
    </xdr:to>
    <xdr:cxnSp macro="">
      <xdr:nvCxnSpPr>
        <xdr:cNvPr id="184" name="直線コネクタ 183"/>
        <xdr:cNvCxnSpPr/>
      </xdr:nvCxnSpPr>
      <xdr:spPr>
        <a:xfrm flipV="1">
          <a:off x="3987800" y="101625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6" name="フローチャート: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60</xdr:row>
      <xdr:rowOff>104140</xdr:rowOff>
    </xdr:to>
    <xdr:cxnSp macro="">
      <xdr:nvCxnSpPr>
        <xdr:cNvPr id="187" name="直線コネクタ 186"/>
        <xdr:cNvCxnSpPr/>
      </xdr:nvCxnSpPr>
      <xdr:spPr>
        <a:xfrm flipV="1">
          <a:off x="3098800" y="1036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88" name="フローチャート: 判断 187"/>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142257</xdr:rowOff>
    </xdr:from>
    <xdr:ext cx="736600" cy="259045"/>
    <xdr:sp macro="" textlink="">
      <xdr:nvSpPr>
        <xdr:cNvPr id="189" name="テキスト ボックス 188"/>
        <xdr:cNvSpPr txBox="1"/>
      </xdr:nvSpPr>
      <xdr:spPr>
        <a:xfrm>
          <a:off x="3606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60</xdr:row>
      <xdr:rowOff>104140</xdr:rowOff>
    </xdr:to>
    <xdr:cxnSp macro="">
      <xdr:nvCxnSpPr>
        <xdr:cNvPr id="190" name="直線コネクタ 189"/>
        <xdr:cNvCxnSpPr/>
      </xdr:nvCxnSpPr>
      <xdr:spPr>
        <a:xfrm>
          <a:off x="2209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1" name="フローチャート: 判断 190"/>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192" name="テキスト ボックス 191"/>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61</xdr:row>
      <xdr:rowOff>1270</xdr:rowOff>
    </xdr:to>
    <xdr:cxnSp macro="">
      <xdr:nvCxnSpPr>
        <xdr:cNvPr id="193" name="直線コネクタ 192"/>
        <xdr:cNvCxnSpPr/>
      </xdr:nvCxnSpPr>
      <xdr:spPr>
        <a:xfrm flipV="1">
          <a:off x="1320800" y="10322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4" name="フローチャート: 判断 193"/>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5" name="テキスト ボックス 194"/>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6" name="フローチャート: 判断 195"/>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197" name="テキスト ボックス 196"/>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3" name="楕円 202"/>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04"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30480</xdr:rowOff>
    </xdr:from>
    <xdr:to>
      <xdr:col>20</xdr:col>
      <xdr:colOff>38100</xdr:colOff>
      <xdr:row>60</xdr:row>
      <xdr:rowOff>132080</xdr:rowOff>
    </xdr:to>
    <xdr:sp macro="" textlink="">
      <xdr:nvSpPr>
        <xdr:cNvPr id="205" name="楕円 204"/>
        <xdr:cNvSpPr/>
      </xdr:nvSpPr>
      <xdr:spPr>
        <a:xfrm>
          <a:off x="3937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116857</xdr:rowOff>
    </xdr:from>
    <xdr:ext cx="736600" cy="259045"/>
    <xdr:sp macro="" textlink="">
      <xdr:nvSpPr>
        <xdr:cNvPr id="206" name="テキスト ボックス 205"/>
        <xdr:cNvSpPr txBox="1"/>
      </xdr:nvSpPr>
      <xdr:spPr>
        <a:xfrm>
          <a:off x="3606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53340</xdr:rowOff>
    </xdr:from>
    <xdr:to>
      <xdr:col>15</xdr:col>
      <xdr:colOff>149225</xdr:colOff>
      <xdr:row>60</xdr:row>
      <xdr:rowOff>154940</xdr:rowOff>
    </xdr:to>
    <xdr:sp macro="" textlink="">
      <xdr:nvSpPr>
        <xdr:cNvPr id="207" name="楕円 206"/>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139717</xdr:rowOff>
    </xdr:from>
    <xdr:ext cx="762000" cy="259045"/>
    <xdr:sp macro="" textlink="">
      <xdr:nvSpPr>
        <xdr:cNvPr id="208" name="テキスト ボックス 207"/>
        <xdr:cNvSpPr txBox="1"/>
      </xdr:nvSpPr>
      <xdr:spPr>
        <a:xfrm>
          <a:off x="2717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09" name="楕円 208"/>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0" name="テキスト ボックス 209"/>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121920</xdr:rowOff>
    </xdr:from>
    <xdr:to>
      <xdr:col>6</xdr:col>
      <xdr:colOff>171450</xdr:colOff>
      <xdr:row>61</xdr:row>
      <xdr:rowOff>52070</xdr:rowOff>
    </xdr:to>
    <xdr:sp macro="" textlink="">
      <xdr:nvSpPr>
        <xdr:cNvPr id="211" name="楕円 210"/>
        <xdr:cNvSpPr/>
      </xdr:nvSpPr>
      <xdr:spPr>
        <a:xfrm>
          <a:off x="1270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36847</xdr:rowOff>
    </xdr:from>
    <xdr:ext cx="762000" cy="259045"/>
    <xdr:sp macro="" textlink="">
      <xdr:nvSpPr>
        <xdr:cNvPr id="212" name="テキスト ボックス 211"/>
        <xdr:cNvSpPr txBox="1"/>
      </xdr:nvSpPr>
      <xdr:spPr>
        <a:xfrm>
          <a:off x="939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に対する繰出金の大幅な減少は見込めないことから、簡易水道特別会計など、他会計における使用料の適正化による収入増を図るとともに、緊急度に応じた事業選択及び維持管理経費の見直しを行い一般会計の負担額（繰出金）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0" name="直線コネクタ 239"/>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2" name="直線コネクタ 24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3"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4" name="直線コネクタ 243"/>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55</xdr:row>
      <xdr:rowOff>165100</xdr:rowOff>
    </xdr:to>
    <xdr:cxnSp macro="">
      <xdr:nvCxnSpPr>
        <xdr:cNvPr id="245" name="直線コネクタ 244"/>
        <xdr:cNvCxnSpPr/>
      </xdr:nvCxnSpPr>
      <xdr:spPr>
        <a:xfrm flipV="1">
          <a:off x="15671800" y="93091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46"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7" name="フローチャート: 判断 246"/>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55</xdr:row>
      <xdr:rowOff>165100</xdr:rowOff>
    </xdr:to>
    <xdr:cxnSp macro="">
      <xdr:nvCxnSpPr>
        <xdr:cNvPr id="248" name="直線コネクタ 247"/>
        <xdr:cNvCxnSpPr/>
      </xdr:nvCxnSpPr>
      <xdr:spPr>
        <a:xfrm>
          <a:off x="14782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0" name="テキスト ボックス 249"/>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127000</xdr:rowOff>
    </xdr:to>
    <xdr:cxnSp macro="">
      <xdr:nvCxnSpPr>
        <xdr:cNvPr id="251" name="直線コネクタ 250"/>
        <xdr:cNvCxnSpPr/>
      </xdr:nvCxnSpPr>
      <xdr:spPr>
        <a:xfrm>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2" name="フローチャート: 判断 251"/>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3" name="テキスト ボックス 252"/>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50800</xdr:rowOff>
    </xdr:to>
    <xdr:cxnSp macro="">
      <xdr:nvCxnSpPr>
        <xdr:cNvPr id="254" name="直線コネクタ 253"/>
        <xdr:cNvCxnSpPr/>
      </xdr:nvCxnSpPr>
      <xdr:spPr>
        <a:xfrm flipV="1">
          <a:off x="13004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5" name="フローチャート: 判断 254"/>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56" name="テキスト ボックス 255"/>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7" name="フローチャート: 判断 256"/>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58" name="テキスト ボックス 25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4" name="楕円 263"/>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65"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66" name="楕円 265"/>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7" name="テキスト ボックス 266"/>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8" name="楕円 267"/>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69" name="テキスト ボックス 268"/>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0" name="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補助費等については、特別定額給付金や農林産業費における補助金の減などにより経常経費全体に占める補助費の割合は０．９ポイント減となった。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今後においても補助費等は増加傾向にあることから、他の消費的経費を抑制するとともに、事務事業評価による補助金及び負担金の適正化を図りながら削減に努める。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3" name="直線コネクタ 302"/>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4" name="補助費等最小値テキスト"/>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5" name="直線コネクタ 304"/>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7" name="直線コネクタ 30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75293</xdr:rowOff>
    </xdr:from>
    <xdr:to>
      <xdr:col>82</xdr:col>
      <xdr:colOff>107950</xdr:colOff>
      <xdr:row>40</xdr:row>
      <xdr:rowOff>1815</xdr:rowOff>
    </xdr:to>
    <xdr:cxnSp macro="">
      <xdr:nvCxnSpPr>
        <xdr:cNvPr id="308" name="直線コネクタ 307"/>
        <xdr:cNvCxnSpPr/>
      </xdr:nvCxnSpPr>
      <xdr:spPr>
        <a:xfrm flipV="1">
          <a:off x="15671800" y="6761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9" name="補助費等平均値テキスト"/>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0" name="フローチャート: 判断 309"/>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1815</xdr:rowOff>
    </xdr:from>
    <xdr:to>
      <xdr:col>78</xdr:col>
      <xdr:colOff>69850</xdr:colOff>
      <xdr:row>40</xdr:row>
      <xdr:rowOff>12700</xdr:rowOff>
    </xdr:to>
    <xdr:cxnSp macro="">
      <xdr:nvCxnSpPr>
        <xdr:cNvPr id="311" name="直線コネクタ 310"/>
        <xdr:cNvCxnSpPr/>
      </xdr:nvCxnSpPr>
      <xdr:spPr>
        <a:xfrm flipV="1">
          <a:off x="14782800" y="6859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2" name="フローチャート: 判断 311"/>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3" name="テキスト ボックス 312"/>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151493</xdr:rowOff>
    </xdr:from>
    <xdr:to>
      <xdr:col>73</xdr:col>
      <xdr:colOff>180975</xdr:colOff>
      <xdr:row>40</xdr:row>
      <xdr:rowOff>12700</xdr:rowOff>
    </xdr:to>
    <xdr:cxnSp macro="">
      <xdr:nvCxnSpPr>
        <xdr:cNvPr id="314" name="直線コネクタ 313"/>
        <xdr:cNvCxnSpPr/>
      </xdr:nvCxnSpPr>
      <xdr:spPr>
        <a:xfrm>
          <a:off x="13893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5" name="フローチャート: 判断 314"/>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6" name="テキスト ボックス 315"/>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86178</xdr:rowOff>
    </xdr:from>
    <xdr:to>
      <xdr:col>69</xdr:col>
      <xdr:colOff>92075</xdr:colOff>
      <xdr:row>39</xdr:row>
      <xdr:rowOff>151493</xdr:rowOff>
    </xdr:to>
    <xdr:cxnSp macro="">
      <xdr:nvCxnSpPr>
        <xdr:cNvPr id="317" name="直線コネクタ 316"/>
        <xdr:cNvCxnSpPr/>
      </xdr:nvCxnSpPr>
      <xdr:spPr>
        <a:xfrm>
          <a:off x="13004800" y="6772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8" name="フローチャート: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19" name="テキスト ボックス 318"/>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0" name="フローチャート: 判断 319"/>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90005</xdr:rowOff>
    </xdr:from>
    <xdr:ext cx="762000" cy="259045"/>
    <xdr:sp macro="" textlink="">
      <xdr:nvSpPr>
        <xdr:cNvPr id="321" name="テキスト ボックス 320"/>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24493</xdr:rowOff>
    </xdr:from>
    <xdr:to>
      <xdr:col>82</xdr:col>
      <xdr:colOff>158750</xdr:colOff>
      <xdr:row>39</xdr:row>
      <xdr:rowOff>126093</xdr:rowOff>
    </xdr:to>
    <xdr:sp macro="" textlink="">
      <xdr:nvSpPr>
        <xdr:cNvPr id="327" name="楕円 326"/>
        <xdr:cNvSpPr/>
      </xdr:nvSpPr>
      <xdr:spPr>
        <a:xfrm>
          <a:off x="16459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168020</xdr:rowOff>
    </xdr:from>
    <xdr:ext cx="762000" cy="259045"/>
    <xdr:sp macro="" textlink="">
      <xdr:nvSpPr>
        <xdr:cNvPr id="328" name="補助費等該当値テキスト"/>
        <xdr:cNvSpPr txBox="1"/>
      </xdr:nvSpPr>
      <xdr:spPr>
        <a:xfrm>
          <a:off x="16598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122465</xdr:rowOff>
    </xdr:from>
    <xdr:to>
      <xdr:col>78</xdr:col>
      <xdr:colOff>120650</xdr:colOff>
      <xdr:row>40</xdr:row>
      <xdr:rowOff>52615</xdr:rowOff>
    </xdr:to>
    <xdr:sp macro="" textlink="">
      <xdr:nvSpPr>
        <xdr:cNvPr id="329" name="楕円 328"/>
        <xdr:cNvSpPr/>
      </xdr:nvSpPr>
      <xdr:spPr>
        <a:xfrm>
          <a:off x="15621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37392</xdr:rowOff>
    </xdr:from>
    <xdr:ext cx="736600" cy="259045"/>
    <xdr:sp macro="" textlink="">
      <xdr:nvSpPr>
        <xdr:cNvPr id="330" name="テキスト ボックス 329"/>
        <xdr:cNvSpPr txBox="1"/>
      </xdr:nvSpPr>
      <xdr:spPr>
        <a:xfrm>
          <a:off x="15290800" y="68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1" name="楕円 33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2" name="テキスト ボックス 33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100693</xdr:rowOff>
    </xdr:from>
    <xdr:to>
      <xdr:col>69</xdr:col>
      <xdr:colOff>142875</xdr:colOff>
      <xdr:row>40</xdr:row>
      <xdr:rowOff>30843</xdr:rowOff>
    </xdr:to>
    <xdr:sp macro="" textlink="">
      <xdr:nvSpPr>
        <xdr:cNvPr id="333" name="楕円 332"/>
        <xdr:cNvSpPr/>
      </xdr:nvSpPr>
      <xdr:spPr>
        <a:xfrm>
          <a:off x="13843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15620</xdr:rowOff>
    </xdr:from>
    <xdr:ext cx="762000" cy="259045"/>
    <xdr:sp macro="" textlink="">
      <xdr:nvSpPr>
        <xdr:cNvPr id="334" name="テキスト ボックス 333"/>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35" name="楕円 334"/>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121755</xdr:rowOff>
    </xdr:from>
    <xdr:ext cx="762000" cy="259045"/>
    <xdr:sp macro="" textlink="">
      <xdr:nvSpPr>
        <xdr:cNvPr id="336" name="テキスト ボックス 335"/>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地方債残高は平成２８年度の台風被害の復旧以降増加傾向にあり、本年度においても役場庁舎建設事業、光ファイバー整備事業などにより元利償還金を上回る地方債発行額となった。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類似団体平均を下回っているが、公債費に係る経常収支比率は依然として高い状況にある。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今後においても計画的な公共施設等への財政負担が見込まれることから、新規地方債の発行を必要最小限に抑えるなど、緊急度や住民ニーズを的確に把握した事業の選択に努める。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123190</xdr:rowOff>
    </xdr:from>
    <xdr:to>
      <xdr:col>24</xdr:col>
      <xdr:colOff>25400</xdr:colOff>
      <xdr:row>81</xdr:row>
      <xdr:rowOff>107950</xdr:rowOff>
    </xdr:to>
    <xdr:cxnSp macro="">
      <xdr:nvCxnSpPr>
        <xdr:cNvPr id="364" name="直線コネクタ 363"/>
        <xdr:cNvCxnSpPr/>
      </xdr:nvCxnSpPr>
      <xdr:spPr>
        <a:xfrm flipV="1">
          <a:off x="4826000" y="1298194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5"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6" name="直線コネクタ 365"/>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38117</xdr:rowOff>
    </xdr:from>
    <xdr:ext cx="762000" cy="259045"/>
    <xdr:sp macro="" textlink="">
      <xdr:nvSpPr>
        <xdr:cNvPr id="367" name="公債費最大値テキスト"/>
        <xdr:cNvSpPr txBox="1"/>
      </xdr:nvSpPr>
      <xdr:spPr>
        <a:xfrm>
          <a:off x="4914900" y="127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123190</xdr:rowOff>
    </xdr:from>
    <xdr:to>
      <xdr:col>24</xdr:col>
      <xdr:colOff>114300</xdr:colOff>
      <xdr:row>75</xdr:row>
      <xdr:rowOff>123190</xdr:rowOff>
    </xdr:to>
    <xdr:cxnSp macro="">
      <xdr:nvCxnSpPr>
        <xdr:cNvPr id="368" name="直線コネクタ 367"/>
        <xdr:cNvCxnSpPr/>
      </xdr:nvCxnSpPr>
      <xdr:spPr>
        <a:xfrm>
          <a:off x="4737100" y="129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75</xdr:row>
      <xdr:rowOff>123190</xdr:rowOff>
    </xdr:to>
    <xdr:cxnSp macro="">
      <xdr:nvCxnSpPr>
        <xdr:cNvPr id="369" name="直線コネクタ 368"/>
        <xdr:cNvCxnSpPr/>
      </xdr:nvCxnSpPr>
      <xdr:spPr>
        <a:xfrm>
          <a:off x="3987800" y="126771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0"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1" name="フローチャート: 判断 370"/>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75</xdr:row>
      <xdr:rowOff>77470</xdr:rowOff>
    </xdr:to>
    <xdr:cxnSp macro="">
      <xdr:nvCxnSpPr>
        <xdr:cNvPr id="372" name="直線コネクタ 371"/>
        <xdr:cNvCxnSpPr/>
      </xdr:nvCxnSpPr>
      <xdr:spPr>
        <a:xfrm flipV="1">
          <a:off x="3098800" y="126771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83820</xdr:rowOff>
    </xdr:from>
    <xdr:to>
      <xdr:col>20</xdr:col>
      <xdr:colOff>38100</xdr:colOff>
      <xdr:row>79</xdr:row>
      <xdr:rowOff>13970</xdr:rowOff>
    </xdr:to>
    <xdr:sp macro="" textlink="">
      <xdr:nvSpPr>
        <xdr:cNvPr id="373" name="フローチャート: 判断 372"/>
        <xdr:cNvSpPr/>
      </xdr:nvSpPr>
      <xdr:spPr>
        <a:xfrm>
          <a:off x="3937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74" name="テキスト ボックス 373"/>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77470</xdr:rowOff>
    </xdr:to>
    <xdr:cxnSp macro="">
      <xdr:nvCxnSpPr>
        <xdr:cNvPr id="375" name="直線コネクタ 374"/>
        <xdr:cNvCxnSpPr/>
      </xdr:nvCxnSpPr>
      <xdr:spPr>
        <a:xfrm>
          <a:off x="2209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53339</xdr:rowOff>
    </xdr:from>
    <xdr:to>
      <xdr:col>15</xdr:col>
      <xdr:colOff>149225</xdr:colOff>
      <xdr:row>78</xdr:row>
      <xdr:rowOff>154939</xdr:rowOff>
    </xdr:to>
    <xdr:sp macro="" textlink="">
      <xdr:nvSpPr>
        <xdr:cNvPr id="376" name="フローチャート: 判断 375"/>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77" name="テキスト ボックス 37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62230</xdr:rowOff>
    </xdr:to>
    <xdr:cxnSp macro="">
      <xdr:nvCxnSpPr>
        <xdr:cNvPr id="378" name="直線コネクタ 377"/>
        <xdr:cNvCxnSpPr/>
      </xdr:nvCxnSpPr>
      <xdr:spPr>
        <a:xfrm flipV="1">
          <a:off x="1320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91439</xdr:rowOff>
    </xdr:from>
    <xdr:to>
      <xdr:col>11</xdr:col>
      <xdr:colOff>60325</xdr:colOff>
      <xdr:row>79</xdr:row>
      <xdr:rowOff>21589</xdr:rowOff>
    </xdr:to>
    <xdr:sp macro="" textlink="">
      <xdr:nvSpPr>
        <xdr:cNvPr id="379" name="フローチャート: 判断 378"/>
        <xdr:cNvSpPr/>
      </xdr:nvSpPr>
      <xdr:spPr>
        <a:xfrm>
          <a:off x="2159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80" name="テキスト ボックス 379"/>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81" name="フローチャート: 判断 380"/>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82" name="テキスト ボックス 381"/>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8" name="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152417</xdr:rowOff>
    </xdr:from>
    <xdr:ext cx="762000" cy="259045"/>
    <xdr:sp macro="" textlink="">
      <xdr:nvSpPr>
        <xdr:cNvPr id="389" name="公債費該当値テキスト"/>
        <xdr:cNvSpPr txBox="1"/>
      </xdr:nvSpPr>
      <xdr:spPr>
        <a:xfrm>
          <a:off x="4914900" y="1283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90" name="楕円 389"/>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1" name="テキスト ボックス 390"/>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2" name="楕円 391"/>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3" name="テキスト ボックス 392"/>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4" name="楕円 393"/>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5" name="テキスト ボックス 394"/>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6" name="楕円 395"/>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7" name="テキスト ボックス 396"/>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公債費以外については、経常収支比率が前年と比べ減となったことから５ポイント減となったものの、依然として類似団体を上回っていることから、適正な財政運営に努める。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161289</xdr:rowOff>
    </xdr:to>
    <xdr:cxnSp macro="">
      <xdr:nvCxnSpPr>
        <xdr:cNvPr id="425" name="直線コネクタ 424"/>
        <xdr:cNvCxnSpPr/>
      </xdr:nvCxnSpPr>
      <xdr:spPr>
        <a:xfrm flipV="1">
          <a:off x="16510000" y="126238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6"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28"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29" name="直線コネクタ 428"/>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107950</xdr:rowOff>
    </xdr:to>
    <xdr:cxnSp macro="">
      <xdr:nvCxnSpPr>
        <xdr:cNvPr id="430" name="直線コネクタ 429"/>
        <xdr:cNvCxnSpPr/>
      </xdr:nvCxnSpPr>
      <xdr:spPr>
        <a:xfrm flipV="1">
          <a:off x="15671800" y="13271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62247</xdr:rowOff>
    </xdr:from>
    <xdr:ext cx="762000" cy="259045"/>
    <xdr:sp macro="" textlink="">
      <xdr:nvSpPr>
        <xdr:cNvPr id="43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32" name="フローチャート: 判断 43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80</xdr:row>
      <xdr:rowOff>81280</xdr:rowOff>
    </xdr:to>
    <xdr:cxnSp macro="">
      <xdr:nvCxnSpPr>
        <xdr:cNvPr id="433" name="直線コネクタ 432"/>
        <xdr:cNvCxnSpPr/>
      </xdr:nvCxnSpPr>
      <xdr:spPr>
        <a:xfrm flipV="1">
          <a:off x="14782800" y="1365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4" name="フローチャート: 判断 433"/>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5" name="テキスト ボックス 434"/>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81280</xdr:rowOff>
    </xdr:to>
    <xdr:cxnSp macro="">
      <xdr:nvCxnSpPr>
        <xdr:cNvPr id="436" name="直線コネクタ 435"/>
        <xdr:cNvCxnSpPr/>
      </xdr:nvCxnSpPr>
      <xdr:spPr>
        <a:xfrm>
          <a:off x="13893800" y="136372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7" name="フローチャート: 判断 436"/>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38" name="テキスト ボックス 437"/>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92711</xdr:rowOff>
    </xdr:to>
    <xdr:cxnSp macro="">
      <xdr:nvCxnSpPr>
        <xdr:cNvPr id="439" name="直線コネクタ 438"/>
        <xdr:cNvCxnSpPr/>
      </xdr:nvCxnSpPr>
      <xdr:spPr>
        <a:xfrm>
          <a:off x="13004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0" name="フローチャート: 判断 439"/>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1" name="テキスト ボックス 440"/>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2" name="フローチャート: 判断 441"/>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3" name="テキスト ボックス 442"/>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0"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1" name="楕円 450"/>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2" name="テキスト ボックス 451"/>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53" name="楕円 452"/>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4" name="テキスト ボックス 453"/>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5" name="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7" name="楕円 456"/>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8" name="テキスト ボックス 457"/>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88310</xdr:rowOff>
    </xdr:from>
    <xdr:to>
      <xdr:col>29</xdr:col>
      <xdr:colOff>127000</xdr:colOff>
      <xdr:row>18</xdr:row>
      <xdr:rowOff>112655</xdr:rowOff>
    </xdr:to>
    <xdr:cxnSp macro="">
      <xdr:nvCxnSpPr>
        <xdr:cNvPr id="50" name="直線コネクタ 49"/>
        <xdr:cNvCxnSpPr/>
      </xdr:nvCxnSpPr>
      <xdr:spPr bwMode="auto">
        <a:xfrm flipV="1">
          <a:off x="5003800" y="3222035"/>
          <a:ext cx="647700" cy="2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9745</xdr:rowOff>
    </xdr:from>
    <xdr:ext cx="762000" cy="259045"/>
    <xdr:sp macro="" textlink="">
      <xdr:nvSpPr>
        <xdr:cNvPr id="51" name="人口1人当たり決算額の推移平均値テキスト130"/>
        <xdr:cNvSpPr txBox="1"/>
      </xdr:nvSpPr>
      <xdr:spPr>
        <a:xfrm>
          <a:off x="5740400" y="280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112655</xdr:rowOff>
    </xdr:from>
    <xdr:to>
      <xdr:col>26</xdr:col>
      <xdr:colOff>50800</xdr:colOff>
      <xdr:row>19</xdr:row>
      <xdr:rowOff>137097</xdr:rowOff>
    </xdr:to>
    <xdr:cxnSp macro="">
      <xdr:nvCxnSpPr>
        <xdr:cNvPr id="53" name="直線コネクタ 52"/>
        <xdr:cNvCxnSpPr/>
      </xdr:nvCxnSpPr>
      <xdr:spPr bwMode="auto">
        <a:xfrm flipV="1">
          <a:off x="4305300" y="3246380"/>
          <a:ext cx="698500" cy="19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52131</xdr:rowOff>
    </xdr:from>
    <xdr:ext cx="736600" cy="259045"/>
    <xdr:sp macro="" textlink="">
      <xdr:nvSpPr>
        <xdr:cNvPr id="55" name="テキスト ボックス 54"/>
        <xdr:cNvSpPr txBox="1"/>
      </xdr:nvSpPr>
      <xdr:spPr>
        <a:xfrm>
          <a:off x="4622800" y="28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137097</xdr:rowOff>
    </xdr:from>
    <xdr:to>
      <xdr:col>22</xdr:col>
      <xdr:colOff>114300</xdr:colOff>
      <xdr:row>20</xdr:row>
      <xdr:rowOff>9709</xdr:rowOff>
    </xdr:to>
    <xdr:cxnSp macro="">
      <xdr:nvCxnSpPr>
        <xdr:cNvPr id="56" name="直線コネクタ 55"/>
        <xdr:cNvCxnSpPr/>
      </xdr:nvCxnSpPr>
      <xdr:spPr bwMode="auto">
        <a:xfrm flipV="1">
          <a:off x="3606800" y="3442272"/>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71181</xdr:rowOff>
    </xdr:from>
    <xdr:ext cx="762000" cy="259045"/>
    <xdr:sp macro="" textlink="">
      <xdr:nvSpPr>
        <xdr:cNvPr id="58" name="テキスト ボックス 57"/>
        <xdr:cNvSpPr txBox="1"/>
      </xdr:nvSpPr>
      <xdr:spPr>
        <a:xfrm>
          <a:off x="39243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9709</xdr:rowOff>
    </xdr:from>
    <xdr:to>
      <xdr:col>18</xdr:col>
      <xdr:colOff>177800</xdr:colOff>
      <xdr:row>20</xdr:row>
      <xdr:rowOff>51162</xdr:rowOff>
    </xdr:to>
    <xdr:cxnSp macro="">
      <xdr:nvCxnSpPr>
        <xdr:cNvPr id="59" name="直線コネクタ 58"/>
        <xdr:cNvCxnSpPr/>
      </xdr:nvCxnSpPr>
      <xdr:spPr bwMode="auto">
        <a:xfrm flipV="1">
          <a:off x="2908300" y="3486334"/>
          <a:ext cx="6985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154182</xdr:rowOff>
    </xdr:from>
    <xdr:ext cx="762000" cy="259045"/>
    <xdr:sp macro="" textlink="">
      <xdr:nvSpPr>
        <xdr:cNvPr id="61" name="テキスト ボックス 60"/>
        <xdr:cNvSpPr txBox="1"/>
      </xdr:nvSpPr>
      <xdr:spPr>
        <a:xfrm>
          <a:off x="32258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48150</xdr:rowOff>
    </xdr:from>
    <xdr:ext cx="762000" cy="259045"/>
    <xdr:sp macro="" textlink="">
      <xdr:nvSpPr>
        <xdr:cNvPr id="63" name="テキスト ボックス 62"/>
        <xdr:cNvSpPr txBox="1"/>
      </xdr:nvSpPr>
      <xdr:spPr>
        <a:xfrm>
          <a:off x="2527300" y="301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37510</xdr:rowOff>
    </xdr:from>
    <xdr:to>
      <xdr:col>29</xdr:col>
      <xdr:colOff>177800</xdr:colOff>
      <xdr:row>18</xdr:row>
      <xdr:rowOff>139109</xdr:rowOff>
    </xdr:to>
    <xdr:sp macro="" textlink="">
      <xdr:nvSpPr>
        <xdr:cNvPr id="69" name="楕円 68"/>
        <xdr:cNvSpPr/>
      </xdr:nvSpPr>
      <xdr:spPr bwMode="auto">
        <a:xfrm>
          <a:off x="5600700" y="31712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9587</xdr:rowOff>
    </xdr:from>
    <xdr:ext cx="762000" cy="259045"/>
    <xdr:sp macro="" textlink="">
      <xdr:nvSpPr>
        <xdr:cNvPr id="70" name="人口1人当たり決算額の推移該当値テキスト130"/>
        <xdr:cNvSpPr txBox="1"/>
      </xdr:nvSpPr>
      <xdr:spPr>
        <a:xfrm>
          <a:off x="5740400" y="31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61855</xdr:rowOff>
    </xdr:from>
    <xdr:to>
      <xdr:col>26</xdr:col>
      <xdr:colOff>101600</xdr:colOff>
      <xdr:row>18</xdr:row>
      <xdr:rowOff>163455</xdr:rowOff>
    </xdr:to>
    <xdr:sp macro="" textlink="">
      <xdr:nvSpPr>
        <xdr:cNvPr id="71" name="楕円 70"/>
        <xdr:cNvSpPr/>
      </xdr:nvSpPr>
      <xdr:spPr bwMode="auto">
        <a:xfrm>
          <a:off x="4953000" y="319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148233</xdr:rowOff>
    </xdr:from>
    <xdr:ext cx="736600" cy="259045"/>
    <xdr:sp macro="" textlink="">
      <xdr:nvSpPr>
        <xdr:cNvPr id="72" name="テキスト ボックス 71"/>
        <xdr:cNvSpPr txBox="1"/>
      </xdr:nvSpPr>
      <xdr:spPr>
        <a:xfrm>
          <a:off x="4622800" y="328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86297</xdr:rowOff>
    </xdr:from>
    <xdr:to>
      <xdr:col>22</xdr:col>
      <xdr:colOff>165100</xdr:colOff>
      <xdr:row>20</xdr:row>
      <xdr:rowOff>16447</xdr:rowOff>
    </xdr:to>
    <xdr:sp macro="" textlink="">
      <xdr:nvSpPr>
        <xdr:cNvPr id="73" name="楕円 72"/>
        <xdr:cNvSpPr/>
      </xdr:nvSpPr>
      <xdr:spPr bwMode="auto">
        <a:xfrm>
          <a:off x="4254500" y="33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1224</xdr:rowOff>
    </xdr:from>
    <xdr:ext cx="762000" cy="259045"/>
    <xdr:sp macro="" textlink="">
      <xdr:nvSpPr>
        <xdr:cNvPr id="74" name="テキスト ボックス 73"/>
        <xdr:cNvSpPr txBox="1"/>
      </xdr:nvSpPr>
      <xdr:spPr>
        <a:xfrm>
          <a:off x="3924300" y="34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130359</xdr:rowOff>
    </xdr:from>
    <xdr:to>
      <xdr:col>19</xdr:col>
      <xdr:colOff>38100</xdr:colOff>
      <xdr:row>20</xdr:row>
      <xdr:rowOff>60509</xdr:rowOff>
    </xdr:to>
    <xdr:sp macro="" textlink="">
      <xdr:nvSpPr>
        <xdr:cNvPr id="75" name="楕円 74"/>
        <xdr:cNvSpPr/>
      </xdr:nvSpPr>
      <xdr:spPr bwMode="auto">
        <a:xfrm>
          <a:off x="3556000" y="343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45286</xdr:rowOff>
    </xdr:from>
    <xdr:ext cx="762000" cy="259045"/>
    <xdr:sp macro="" textlink="">
      <xdr:nvSpPr>
        <xdr:cNvPr id="76" name="テキスト ボックス 75"/>
        <xdr:cNvSpPr txBox="1"/>
      </xdr:nvSpPr>
      <xdr:spPr>
        <a:xfrm>
          <a:off x="3225800" y="352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362</xdr:rowOff>
    </xdr:from>
    <xdr:to>
      <xdr:col>15</xdr:col>
      <xdr:colOff>101600</xdr:colOff>
      <xdr:row>20</xdr:row>
      <xdr:rowOff>101962</xdr:rowOff>
    </xdr:to>
    <xdr:sp macro="" textlink="">
      <xdr:nvSpPr>
        <xdr:cNvPr id="77" name="楕円 76"/>
        <xdr:cNvSpPr/>
      </xdr:nvSpPr>
      <xdr:spPr bwMode="auto">
        <a:xfrm>
          <a:off x="2857500" y="347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86739</xdr:rowOff>
    </xdr:from>
    <xdr:ext cx="762000" cy="259045"/>
    <xdr:sp macro="" textlink="">
      <xdr:nvSpPr>
        <xdr:cNvPr id="78" name="テキスト ボックス 77"/>
        <xdr:cNvSpPr txBox="1"/>
      </xdr:nvSpPr>
      <xdr:spPr>
        <a:xfrm>
          <a:off x="2527300" y="35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19721</xdr:rowOff>
    </xdr:from>
    <xdr:to>
      <xdr:col>29</xdr:col>
      <xdr:colOff>127000</xdr:colOff>
      <xdr:row>37</xdr:row>
      <xdr:rowOff>221314</xdr:rowOff>
    </xdr:to>
    <xdr:cxnSp macro="">
      <xdr:nvCxnSpPr>
        <xdr:cNvPr id="115" name="直線コネクタ 114"/>
        <xdr:cNvCxnSpPr/>
      </xdr:nvCxnSpPr>
      <xdr:spPr bwMode="auto">
        <a:xfrm flipV="1">
          <a:off x="5003800" y="7144421"/>
          <a:ext cx="647700" cy="20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164671</xdr:rowOff>
    </xdr:from>
    <xdr:ext cx="762000" cy="259045"/>
    <xdr:sp macro="" textlink="">
      <xdr:nvSpPr>
        <xdr:cNvPr id="116" name="人口1人当たり決算額の推移平均値テキスト445"/>
        <xdr:cNvSpPr txBox="1"/>
      </xdr:nvSpPr>
      <xdr:spPr>
        <a:xfrm>
          <a:off x="5740400" y="67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221314</xdr:rowOff>
    </xdr:from>
    <xdr:to>
      <xdr:col>26</xdr:col>
      <xdr:colOff>50800</xdr:colOff>
      <xdr:row>37</xdr:row>
      <xdr:rowOff>314713</xdr:rowOff>
    </xdr:to>
    <xdr:cxnSp macro="">
      <xdr:nvCxnSpPr>
        <xdr:cNvPr id="118" name="直線コネクタ 117"/>
        <xdr:cNvCxnSpPr/>
      </xdr:nvCxnSpPr>
      <xdr:spPr bwMode="auto">
        <a:xfrm flipV="1">
          <a:off x="4305300" y="7346014"/>
          <a:ext cx="698500" cy="9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0" name="テキスト ボックス 119"/>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314713</xdr:rowOff>
    </xdr:from>
    <xdr:to>
      <xdr:col>22</xdr:col>
      <xdr:colOff>114300</xdr:colOff>
      <xdr:row>38</xdr:row>
      <xdr:rowOff>12210</xdr:rowOff>
    </xdr:to>
    <xdr:cxnSp macro="">
      <xdr:nvCxnSpPr>
        <xdr:cNvPr id="121" name="直線コネクタ 120"/>
        <xdr:cNvCxnSpPr/>
      </xdr:nvCxnSpPr>
      <xdr:spPr bwMode="auto">
        <a:xfrm flipV="1">
          <a:off x="3606800" y="7439413"/>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2" name="フローチャート: 判断 121"/>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3" name="テキスト ボックス 122"/>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12210</xdr:rowOff>
    </xdr:from>
    <xdr:to>
      <xdr:col>18</xdr:col>
      <xdr:colOff>177800</xdr:colOff>
      <xdr:row>38</xdr:row>
      <xdr:rowOff>56591</xdr:rowOff>
    </xdr:to>
    <xdr:cxnSp macro="">
      <xdr:nvCxnSpPr>
        <xdr:cNvPr id="124" name="直線コネクタ 123"/>
        <xdr:cNvCxnSpPr/>
      </xdr:nvCxnSpPr>
      <xdr:spPr bwMode="auto">
        <a:xfrm flipV="1">
          <a:off x="2908300" y="7479810"/>
          <a:ext cx="698500" cy="4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5" name="フローチャート: 判断 124"/>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121781</xdr:rowOff>
    </xdr:from>
    <xdr:ext cx="762000" cy="259045"/>
    <xdr:sp macro="" textlink="">
      <xdr:nvSpPr>
        <xdr:cNvPr id="126" name="テキスト ボックス 125"/>
        <xdr:cNvSpPr txBox="1"/>
      </xdr:nvSpPr>
      <xdr:spPr>
        <a:xfrm>
          <a:off x="3225800" y="673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7" name="フローチャート: 判断 126"/>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89287</xdr:rowOff>
    </xdr:from>
    <xdr:ext cx="762000" cy="259045"/>
    <xdr:sp macro="" textlink="">
      <xdr:nvSpPr>
        <xdr:cNvPr id="128" name="テキスト ボックス 127"/>
        <xdr:cNvSpPr txBox="1"/>
      </xdr:nvSpPr>
      <xdr:spPr>
        <a:xfrm>
          <a:off x="2527300" y="66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140371</xdr:rowOff>
    </xdr:from>
    <xdr:to>
      <xdr:col>29</xdr:col>
      <xdr:colOff>177800</xdr:colOff>
      <xdr:row>37</xdr:row>
      <xdr:rowOff>70521</xdr:rowOff>
    </xdr:to>
    <xdr:sp macro="" textlink="">
      <xdr:nvSpPr>
        <xdr:cNvPr id="134" name="楕円 133"/>
        <xdr:cNvSpPr/>
      </xdr:nvSpPr>
      <xdr:spPr bwMode="auto">
        <a:xfrm>
          <a:off x="5600700" y="709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112448</xdr:rowOff>
    </xdr:from>
    <xdr:ext cx="762000" cy="259045"/>
    <xdr:sp macro="" textlink="">
      <xdr:nvSpPr>
        <xdr:cNvPr id="135" name="人口1人当たり決算額の推移該当値テキスト445"/>
        <xdr:cNvSpPr txBox="1"/>
      </xdr:nvSpPr>
      <xdr:spPr>
        <a:xfrm>
          <a:off x="5740400" y="70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170514</xdr:rowOff>
    </xdr:from>
    <xdr:to>
      <xdr:col>26</xdr:col>
      <xdr:colOff>101600</xdr:colOff>
      <xdr:row>37</xdr:row>
      <xdr:rowOff>272114</xdr:rowOff>
    </xdr:to>
    <xdr:sp macro="" textlink="">
      <xdr:nvSpPr>
        <xdr:cNvPr id="136" name="楕円 135"/>
        <xdr:cNvSpPr/>
      </xdr:nvSpPr>
      <xdr:spPr bwMode="auto">
        <a:xfrm>
          <a:off x="49530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256891</xdr:rowOff>
    </xdr:from>
    <xdr:ext cx="736600" cy="259045"/>
    <xdr:sp macro="" textlink="">
      <xdr:nvSpPr>
        <xdr:cNvPr id="137" name="テキスト ボックス 136"/>
        <xdr:cNvSpPr txBox="1"/>
      </xdr:nvSpPr>
      <xdr:spPr>
        <a:xfrm>
          <a:off x="4622800" y="738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263913</xdr:rowOff>
    </xdr:from>
    <xdr:to>
      <xdr:col>22</xdr:col>
      <xdr:colOff>165100</xdr:colOff>
      <xdr:row>38</xdr:row>
      <xdr:rowOff>22613</xdr:rowOff>
    </xdr:to>
    <xdr:sp macro="" textlink="">
      <xdr:nvSpPr>
        <xdr:cNvPr id="138" name="楕円 137"/>
        <xdr:cNvSpPr/>
      </xdr:nvSpPr>
      <xdr:spPr bwMode="auto">
        <a:xfrm>
          <a:off x="4254500" y="738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7390</xdr:rowOff>
    </xdr:from>
    <xdr:ext cx="762000" cy="259045"/>
    <xdr:sp macro="" textlink="">
      <xdr:nvSpPr>
        <xdr:cNvPr id="139" name="テキスト ボックス 138"/>
        <xdr:cNvSpPr txBox="1"/>
      </xdr:nvSpPr>
      <xdr:spPr>
        <a:xfrm>
          <a:off x="3924300" y="747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304310</xdr:rowOff>
    </xdr:from>
    <xdr:to>
      <xdr:col>19</xdr:col>
      <xdr:colOff>38100</xdr:colOff>
      <xdr:row>38</xdr:row>
      <xdr:rowOff>63010</xdr:rowOff>
    </xdr:to>
    <xdr:sp macro="" textlink="">
      <xdr:nvSpPr>
        <xdr:cNvPr id="140" name="楕円 139"/>
        <xdr:cNvSpPr/>
      </xdr:nvSpPr>
      <xdr:spPr bwMode="auto">
        <a:xfrm>
          <a:off x="3556000" y="742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47787</xdr:rowOff>
    </xdr:from>
    <xdr:ext cx="762000" cy="259045"/>
    <xdr:sp macro="" textlink="">
      <xdr:nvSpPr>
        <xdr:cNvPr id="141" name="テキスト ボックス 140"/>
        <xdr:cNvSpPr txBox="1"/>
      </xdr:nvSpPr>
      <xdr:spPr>
        <a:xfrm>
          <a:off x="3225800" y="75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5791</xdr:rowOff>
    </xdr:from>
    <xdr:to>
      <xdr:col>15</xdr:col>
      <xdr:colOff>101600</xdr:colOff>
      <xdr:row>38</xdr:row>
      <xdr:rowOff>107391</xdr:rowOff>
    </xdr:to>
    <xdr:sp macro="" textlink="">
      <xdr:nvSpPr>
        <xdr:cNvPr id="142" name="楕円 141"/>
        <xdr:cNvSpPr/>
      </xdr:nvSpPr>
      <xdr:spPr bwMode="auto">
        <a:xfrm>
          <a:off x="2857500" y="747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92168</xdr:rowOff>
    </xdr:from>
    <xdr:ext cx="762000" cy="259045"/>
    <xdr:sp macro="" textlink="">
      <xdr:nvSpPr>
        <xdr:cNvPr id="143" name="テキスト ボックス 142"/>
        <xdr:cNvSpPr txBox="1"/>
      </xdr:nvSpPr>
      <xdr:spPr>
        <a:xfrm>
          <a:off x="2527300" y="755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24943</xdr:rowOff>
    </xdr:from>
    <xdr:to>
      <xdr:col>24</xdr:col>
      <xdr:colOff>63500</xdr:colOff>
      <xdr:row>36</xdr:row>
      <xdr:rowOff>42380</xdr:rowOff>
    </xdr:to>
    <xdr:cxnSp macro="">
      <xdr:nvCxnSpPr>
        <xdr:cNvPr id="61" name="直線コネクタ 60"/>
        <xdr:cNvCxnSpPr/>
      </xdr:nvCxnSpPr>
      <xdr:spPr>
        <a:xfrm flipV="1">
          <a:off x="3797300" y="6197143"/>
          <a:ext cx="8382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42380</xdr:rowOff>
    </xdr:from>
    <xdr:to>
      <xdr:col>19</xdr:col>
      <xdr:colOff>177800</xdr:colOff>
      <xdr:row>37</xdr:row>
      <xdr:rowOff>89027</xdr:rowOff>
    </xdr:to>
    <xdr:cxnSp macro="">
      <xdr:nvCxnSpPr>
        <xdr:cNvPr id="64" name="直線コネクタ 63"/>
        <xdr:cNvCxnSpPr/>
      </xdr:nvCxnSpPr>
      <xdr:spPr>
        <a:xfrm flipV="1">
          <a:off x="2908300" y="6214580"/>
          <a:ext cx="889000" cy="2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89027</xdr:rowOff>
    </xdr:from>
    <xdr:to>
      <xdr:col>15</xdr:col>
      <xdr:colOff>50800</xdr:colOff>
      <xdr:row>37</xdr:row>
      <xdr:rowOff>126454</xdr:rowOff>
    </xdr:to>
    <xdr:cxnSp macro="">
      <xdr:nvCxnSpPr>
        <xdr:cNvPr id="67" name="直線コネクタ 66"/>
        <xdr:cNvCxnSpPr/>
      </xdr:nvCxnSpPr>
      <xdr:spPr>
        <a:xfrm flipV="1">
          <a:off x="2019300" y="6432677"/>
          <a:ext cx="889000" cy="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126454</xdr:rowOff>
    </xdr:from>
    <xdr:to>
      <xdr:col>10</xdr:col>
      <xdr:colOff>114300</xdr:colOff>
      <xdr:row>37</xdr:row>
      <xdr:rowOff>153962</xdr:rowOff>
    </xdr:to>
    <xdr:cxnSp macro="">
      <xdr:nvCxnSpPr>
        <xdr:cNvPr id="70" name="直線コネクタ 69"/>
        <xdr:cNvCxnSpPr/>
      </xdr:nvCxnSpPr>
      <xdr:spPr>
        <a:xfrm flipV="1">
          <a:off x="1130300" y="6470104"/>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145593</xdr:rowOff>
    </xdr:from>
    <xdr:to>
      <xdr:col>24</xdr:col>
      <xdr:colOff>114300</xdr:colOff>
      <xdr:row>36</xdr:row>
      <xdr:rowOff>75743</xdr:rowOff>
    </xdr:to>
    <xdr:sp macro="" textlink="">
      <xdr:nvSpPr>
        <xdr:cNvPr id="80" name="楕円 79"/>
        <xdr:cNvSpPr/>
      </xdr:nvSpPr>
      <xdr:spPr>
        <a:xfrm>
          <a:off x="45847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124020</xdr:rowOff>
    </xdr:from>
    <xdr:ext cx="599010" cy="259045"/>
    <xdr:sp macro="" textlink="">
      <xdr:nvSpPr>
        <xdr:cNvPr id="81" name="人件費該当値テキスト"/>
        <xdr:cNvSpPr txBox="1"/>
      </xdr:nvSpPr>
      <xdr:spPr>
        <a:xfrm>
          <a:off x="4686300" y="61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163030</xdr:rowOff>
    </xdr:from>
    <xdr:to>
      <xdr:col>20</xdr:col>
      <xdr:colOff>38100</xdr:colOff>
      <xdr:row>36</xdr:row>
      <xdr:rowOff>93180</xdr:rowOff>
    </xdr:to>
    <xdr:sp macro="" textlink="">
      <xdr:nvSpPr>
        <xdr:cNvPr id="82" name="楕円 81"/>
        <xdr:cNvSpPr/>
      </xdr:nvSpPr>
      <xdr:spPr>
        <a:xfrm>
          <a:off x="3746500" y="61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84307</xdr:rowOff>
    </xdr:from>
    <xdr:ext cx="599010" cy="259045"/>
    <xdr:sp macro="" textlink="">
      <xdr:nvSpPr>
        <xdr:cNvPr id="83" name="テキスト ボックス 82"/>
        <xdr:cNvSpPr txBox="1"/>
      </xdr:nvSpPr>
      <xdr:spPr>
        <a:xfrm>
          <a:off x="3497795" y="625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38227</xdr:rowOff>
    </xdr:from>
    <xdr:to>
      <xdr:col>15</xdr:col>
      <xdr:colOff>101600</xdr:colOff>
      <xdr:row>37</xdr:row>
      <xdr:rowOff>139827</xdr:rowOff>
    </xdr:to>
    <xdr:sp macro="" textlink="">
      <xdr:nvSpPr>
        <xdr:cNvPr id="84" name="楕円 83"/>
        <xdr:cNvSpPr/>
      </xdr:nvSpPr>
      <xdr:spPr>
        <a:xfrm>
          <a:off x="2857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130954</xdr:rowOff>
    </xdr:from>
    <xdr:ext cx="534377" cy="259045"/>
    <xdr:sp macro="" textlink="">
      <xdr:nvSpPr>
        <xdr:cNvPr id="85" name="テキスト ボックス 84"/>
        <xdr:cNvSpPr txBox="1"/>
      </xdr:nvSpPr>
      <xdr:spPr>
        <a:xfrm>
          <a:off x="2641111" y="64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75654</xdr:rowOff>
    </xdr:from>
    <xdr:to>
      <xdr:col>10</xdr:col>
      <xdr:colOff>165100</xdr:colOff>
      <xdr:row>38</xdr:row>
      <xdr:rowOff>5804</xdr:rowOff>
    </xdr:to>
    <xdr:sp macro="" textlink="">
      <xdr:nvSpPr>
        <xdr:cNvPr id="86" name="楕円 85"/>
        <xdr:cNvSpPr/>
      </xdr:nvSpPr>
      <xdr:spPr>
        <a:xfrm>
          <a:off x="1968500" y="64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168381</xdr:rowOff>
    </xdr:from>
    <xdr:ext cx="534377" cy="259045"/>
    <xdr:sp macro="" textlink="">
      <xdr:nvSpPr>
        <xdr:cNvPr id="87" name="テキスト ボックス 86"/>
        <xdr:cNvSpPr txBox="1"/>
      </xdr:nvSpPr>
      <xdr:spPr>
        <a:xfrm>
          <a:off x="1752111" y="65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103162</xdr:rowOff>
    </xdr:from>
    <xdr:to>
      <xdr:col>6</xdr:col>
      <xdr:colOff>38100</xdr:colOff>
      <xdr:row>38</xdr:row>
      <xdr:rowOff>33312</xdr:rowOff>
    </xdr:to>
    <xdr:sp macro="" textlink="">
      <xdr:nvSpPr>
        <xdr:cNvPr id="88" name="楕円 87"/>
        <xdr:cNvSpPr/>
      </xdr:nvSpPr>
      <xdr:spPr>
        <a:xfrm>
          <a:off x="1079500" y="64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24439</xdr:rowOff>
    </xdr:from>
    <xdr:ext cx="534377" cy="259045"/>
    <xdr:sp macro="" textlink="">
      <xdr:nvSpPr>
        <xdr:cNvPr id="89" name="テキスト ボックス 88"/>
        <xdr:cNvSpPr txBox="1"/>
      </xdr:nvSpPr>
      <xdr:spPr>
        <a:xfrm>
          <a:off x="863111" y="65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151576</xdr:rowOff>
    </xdr:from>
    <xdr:to>
      <xdr:col>24</xdr:col>
      <xdr:colOff>63500</xdr:colOff>
      <xdr:row>56</xdr:row>
      <xdr:rowOff>18009</xdr:rowOff>
    </xdr:to>
    <xdr:cxnSp macro="">
      <xdr:nvCxnSpPr>
        <xdr:cNvPr id="121" name="直線コネクタ 120"/>
        <xdr:cNvCxnSpPr/>
      </xdr:nvCxnSpPr>
      <xdr:spPr>
        <a:xfrm flipV="1">
          <a:off x="3797300" y="9581326"/>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90502</xdr:rowOff>
    </xdr:from>
    <xdr:ext cx="599010" cy="259045"/>
    <xdr:sp macro="" textlink="">
      <xdr:nvSpPr>
        <xdr:cNvPr id="122" name="物件費平均値テキスト"/>
        <xdr:cNvSpPr txBox="1"/>
      </xdr:nvSpPr>
      <xdr:spPr>
        <a:xfrm>
          <a:off x="4686300" y="9520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16234</xdr:rowOff>
    </xdr:from>
    <xdr:to>
      <xdr:col>19</xdr:col>
      <xdr:colOff>177800</xdr:colOff>
      <xdr:row>56</xdr:row>
      <xdr:rowOff>18009</xdr:rowOff>
    </xdr:to>
    <xdr:cxnSp macro="">
      <xdr:nvCxnSpPr>
        <xdr:cNvPr id="124" name="直線コネクタ 123"/>
        <xdr:cNvCxnSpPr/>
      </xdr:nvCxnSpPr>
      <xdr:spPr>
        <a:xfrm>
          <a:off x="2908300" y="961743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162218</xdr:rowOff>
    </xdr:from>
    <xdr:ext cx="599010" cy="259045"/>
    <xdr:sp macro="" textlink="">
      <xdr:nvSpPr>
        <xdr:cNvPr id="126" name="テキスト ボックス 125"/>
        <xdr:cNvSpPr txBox="1"/>
      </xdr:nvSpPr>
      <xdr:spPr>
        <a:xfrm>
          <a:off x="3497795" y="97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16234</xdr:rowOff>
    </xdr:from>
    <xdr:to>
      <xdr:col>15</xdr:col>
      <xdr:colOff>50800</xdr:colOff>
      <xdr:row>56</xdr:row>
      <xdr:rowOff>71120</xdr:rowOff>
    </xdr:to>
    <xdr:cxnSp macro="">
      <xdr:nvCxnSpPr>
        <xdr:cNvPr id="127" name="直線コネクタ 126"/>
        <xdr:cNvCxnSpPr/>
      </xdr:nvCxnSpPr>
      <xdr:spPr>
        <a:xfrm flipV="1">
          <a:off x="2019300" y="9617434"/>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5006</xdr:rowOff>
    </xdr:from>
    <xdr:ext cx="599010" cy="259045"/>
    <xdr:sp macro="" textlink="">
      <xdr:nvSpPr>
        <xdr:cNvPr id="129" name="テキスト ボックス 128"/>
        <xdr:cNvSpPr txBox="1"/>
      </xdr:nvSpPr>
      <xdr:spPr>
        <a:xfrm>
          <a:off x="2608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129707</xdr:rowOff>
    </xdr:from>
    <xdr:to>
      <xdr:col>10</xdr:col>
      <xdr:colOff>114300</xdr:colOff>
      <xdr:row>56</xdr:row>
      <xdr:rowOff>71120</xdr:rowOff>
    </xdr:to>
    <xdr:cxnSp macro="">
      <xdr:nvCxnSpPr>
        <xdr:cNvPr id="130" name="直線コネクタ 129"/>
        <xdr:cNvCxnSpPr/>
      </xdr:nvCxnSpPr>
      <xdr:spPr>
        <a:xfrm>
          <a:off x="1130300" y="9559457"/>
          <a:ext cx="8890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140011</xdr:rowOff>
    </xdr:from>
    <xdr:ext cx="599010" cy="259045"/>
    <xdr:sp macro="" textlink="">
      <xdr:nvSpPr>
        <xdr:cNvPr id="132" name="テキスト ボックス 131"/>
        <xdr:cNvSpPr txBox="1"/>
      </xdr:nvSpPr>
      <xdr:spPr>
        <a:xfrm>
          <a:off x="1719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85996</xdr:rowOff>
    </xdr:from>
    <xdr:ext cx="534377" cy="259045"/>
    <xdr:sp macro="" textlink="">
      <xdr:nvSpPr>
        <xdr:cNvPr id="134" name="テキスト ボックス 133"/>
        <xdr:cNvSpPr txBox="1"/>
      </xdr:nvSpPr>
      <xdr:spPr>
        <a:xfrm>
          <a:off x="863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100776</xdr:rowOff>
    </xdr:from>
    <xdr:to>
      <xdr:col>24</xdr:col>
      <xdr:colOff>114300</xdr:colOff>
      <xdr:row>56</xdr:row>
      <xdr:rowOff>30926</xdr:rowOff>
    </xdr:to>
    <xdr:sp macro="" textlink="">
      <xdr:nvSpPr>
        <xdr:cNvPr id="140" name="楕円 139"/>
        <xdr:cNvSpPr/>
      </xdr:nvSpPr>
      <xdr:spPr>
        <a:xfrm>
          <a:off x="4584700" y="95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123653</xdr:rowOff>
    </xdr:from>
    <xdr:ext cx="599010" cy="259045"/>
    <xdr:sp macro="" textlink="">
      <xdr:nvSpPr>
        <xdr:cNvPr id="141" name="物件費該当値テキスト"/>
        <xdr:cNvSpPr txBox="1"/>
      </xdr:nvSpPr>
      <xdr:spPr>
        <a:xfrm>
          <a:off x="4686300" y="938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138659</xdr:rowOff>
    </xdr:from>
    <xdr:to>
      <xdr:col>20</xdr:col>
      <xdr:colOff>38100</xdr:colOff>
      <xdr:row>56</xdr:row>
      <xdr:rowOff>68809</xdr:rowOff>
    </xdr:to>
    <xdr:sp macro="" textlink="">
      <xdr:nvSpPr>
        <xdr:cNvPr id="142" name="楕円 141"/>
        <xdr:cNvSpPr/>
      </xdr:nvSpPr>
      <xdr:spPr>
        <a:xfrm>
          <a:off x="3746500" y="95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85336</xdr:rowOff>
    </xdr:from>
    <xdr:ext cx="599010" cy="259045"/>
    <xdr:sp macro="" textlink="">
      <xdr:nvSpPr>
        <xdr:cNvPr id="143" name="テキスト ボックス 142"/>
        <xdr:cNvSpPr txBox="1"/>
      </xdr:nvSpPr>
      <xdr:spPr>
        <a:xfrm>
          <a:off x="3497795" y="934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136884</xdr:rowOff>
    </xdr:from>
    <xdr:to>
      <xdr:col>15</xdr:col>
      <xdr:colOff>101600</xdr:colOff>
      <xdr:row>56</xdr:row>
      <xdr:rowOff>67034</xdr:rowOff>
    </xdr:to>
    <xdr:sp macro="" textlink="">
      <xdr:nvSpPr>
        <xdr:cNvPr id="144" name="楕円 143"/>
        <xdr:cNvSpPr/>
      </xdr:nvSpPr>
      <xdr:spPr>
        <a:xfrm>
          <a:off x="2857500" y="95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83561</xdr:rowOff>
    </xdr:from>
    <xdr:ext cx="599010" cy="259045"/>
    <xdr:sp macro="" textlink="">
      <xdr:nvSpPr>
        <xdr:cNvPr id="145" name="テキスト ボックス 144"/>
        <xdr:cNvSpPr txBox="1"/>
      </xdr:nvSpPr>
      <xdr:spPr>
        <a:xfrm>
          <a:off x="2608795" y="93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20320</xdr:rowOff>
    </xdr:from>
    <xdr:to>
      <xdr:col>10</xdr:col>
      <xdr:colOff>165100</xdr:colOff>
      <xdr:row>56</xdr:row>
      <xdr:rowOff>121920</xdr:rowOff>
    </xdr:to>
    <xdr:sp macro="" textlink="">
      <xdr:nvSpPr>
        <xdr:cNvPr id="146" name="楕円 145"/>
        <xdr:cNvSpPr/>
      </xdr:nvSpPr>
      <xdr:spPr>
        <a:xfrm>
          <a:off x="1968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138447</xdr:rowOff>
    </xdr:from>
    <xdr:ext cx="599010" cy="259045"/>
    <xdr:sp macro="" textlink="">
      <xdr:nvSpPr>
        <xdr:cNvPr id="147" name="テキスト ボックス 146"/>
        <xdr:cNvSpPr txBox="1"/>
      </xdr:nvSpPr>
      <xdr:spPr>
        <a:xfrm>
          <a:off x="1719795" y="939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78907</xdr:rowOff>
    </xdr:from>
    <xdr:to>
      <xdr:col>6</xdr:col>
      <xdr:colOff>38100</xdr:colOff>
      <xdr:row>56</xdr:row>
      <xdr:rowOff>9057</xdr:rowOff>
    </xdr:to>
    <xdr:sp macro="" textlink="">
      <xdr:nvSpPr>
        <xdr:cNvPr id="148" name="楕円 147"/>
        <xdr:cNvSpPr/>
      </xdr:nvSpPr>
      <xdr:spPr>
        <a:xfrm>
          <a:off x="1079500" y="95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25584</xdr:rowOff>
    </xdr:from>
    <xdr:ext cx="599010" cy="259045"/>
    <xdr:sp macro="" textlink="">
      <xdr:nvSpPr>
        <xdr:cNvPr id="149" name="テキスト ボックス 148"/>
        <xdr:cNvSpPr txBox="1"/>
      </xdr:nvSpPr>
      <xdr:spPr>
        <a:xfrm>
          <a:off x="830795" y="928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70709</xdr:rowOff>
    </xdr:from>
    <xdr:to>
      <xdr:col>24</xdr:col>
      <xdr:colOff>63500</xdr:colOff>
      <xdr:row>71</xdr:row>
      <xdr:rowOff>111171</xdr:rowOff>
    </xdr:to>
    <xdr:cxnSp macro="">
      <xdr:nvCxnSpPr>
        <xdr:cNvPr id="176" name="直線コネクタ 175"/>
        <xdr:cNvCxnSpPr/>
      </xdr:nvCxnSpPr>
      <xdr:spPr>
        <a:xfrm flipV="1">
          <a:off x="3797300" y="12243659"/>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145554</xdr:rowOff>
    </xdr:from>
    <xdr:ext cx="534377" cy="259045"/>
    <xdr:sp macro="" textlink="">
      <xdr:nvSpPr>
        <xdr:cNvPr id="177" name="維持補修費平均値テキスト"/>
        <xdr:cNvSpPr txBox="1"/>
      </xdr:nvSpPr>
      <xdr:spPr>
        <a:xfrm>
          <a:off x="4686300" y="12832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14336</xdr:rowOff>
    </xdr:from>
    <xdr:to>
      <xdr:col>19</xdr:col>
      <xdr:colOff>177800</xdr:colOff>
      <xdr:row>71</xdr:row>
      <xdr:rowOff>111171</xdr:rowOff>
    </xdr:to>
    <xdr:cxnSp macro="">
      <xdr:nvCxnSpPr>
        <xdr:cNvPr id="179" name="直線コネクタ 178"/>
        <xdr:cNvCxnSpPr/>
      </xdr:nvCxnSpPr>
      <xdr:spPr>
        <a:xfrm>
          <a:off x="2908300" y="12187286"/>
          <a:ext cx="889000" cy="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22248</xdr:rowOff>
    </xdr:from>
    <xdr:ext cx="534377" cy="259045"/>
    <xdr:sp macro="" textlink="">
      <xdr:nvSpPr>
        <xdr:cNvPr id="181" name="テキスト ボックス 180"/>
        <xdr:cNvSpPr txBox="1"/>
      </xdr:nvSpPr>
      <xdr:spPr>
        <a:xfrm>
          <a:off x="3530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14336</xdr:rowOff>
    </xdr:from>
    <xdr:to>
      <xdr:col>15</xdr:col>
      <xdr:colOff>50800</xdr:colOff>
      <xdr:row>72</xdr:row>
      <xdr:rowOff>10175</xdr:rowOff>
    </xdr:to>
    <xdr:cxnSp macro="">
      <xdr:nvCxnSpPr>
        <xdr:cNvPr id="182" name="直線コネクタ 181"/>
        <xdr:cNvCxnSpPr/>
      </xdr:nvCxnSpPr>
      <xdr:spPr>
        <a:xfrm flipV="1">
          <a:off x="2019300" y="12187286"/>
          <a:ext cx="889000" cy="1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92336</xdr:rowOff>
    </xdr:from>
    <xdr:ext cx="469744" cy="259045"/>
    <xdr:sp macro="" textlink="">
      <xdr:nvSpPr>
        <xdr:cNvPr id="184" name="テキスト ボックス 183"/>
        <xdr:cNvSpPr txBox="1"/>
      </xdr:nvSpPr>
      <xdr:spPr>
        <a:xfrm>
          <a:off x="2673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95672</xdr:rowOff>
    </xdr:from>
    <xdr:to>
      <xdr:col>10</xdr:col>
      <xdr:colOff>114300</xdr:colOff>
      <xdr:row>72</xdr:row>
      <xdr:rowOff>10175</xdr:rowOff>
    </xdr:to>
    <xdr:cxnSp macro="">
      <xdr:nvCxnSpPr>
        <xdr:cNvPr id="185" name="直線コネクタ 184"/>
        <xdr:cNvCxnSpPr/>
      </xdr:nvCxnSpPr>
      <xdr:spPr>
        <a:xfrm>
          <a:off x="1130300" y="12268622"/>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114464</xdr:rowOff>
    </xdr:from>
    <xdr:ext cx="469744" cy="259045"/>
    <xdr:sp macro="" textlink="">
      <xdr:nvSpPr>
        <xdr:cNvPr id="187" name="テキスト ボックス 186"/>
        <xdr:cNvSpPr txBox="1"/>
      </xdr:nvSpPr>
      <xdr:spPr>
        <a:xfrm>
          <a:off x="1784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91239</xdr:rowOff>
    </xdr:from>
    <xdr:ext cx="469744" cy="259045"/>
    <xdr:sp macro="" textlink="">
      <xdr:nvSpPr>
        <xdr:cNvPr id="189" name="テキスト ボックス 188"/>
        <xdr:cNvSpPr txBox="1"/>
      </xdr:nvSpPr>
      <xdr:spPr>
        <a:xfrm>
          <a:off x="895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19909</xdr:rowOff>
    </xdr:from>
    <xdr:to>
      <xdr:col>24</xdr:col>
      <xdr:colOff>114300</xdr:colOff>
      <xdr:row>71</xdr:row>
      <xdr:rowOff>121509</xdr:rowOff>
    </xdr:to>
    <xdr:sp macro="" textlink="">
      <xdr:nvSpPr>
        <xdr:cNvPr id="195" name="楕円 194"/>
        <xdr:cNvSpPr/>
      </xdr:nvSpPr>
      <xdr:spPr>
        <a:xfrm>
          <a:off x="4584700" y="121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144386</xdr:rowOff>
    </xdr:from>
    <xdr:ext cx="534377" cy="259045"/>
    <xdr:sp macro="" textlink="">
      <xdr:nvSpPr>
        <xdr:cNvPr id="196" name="維持補修費該当値テキスト"/>
        <xdr:cNvSpPr txBox="1"/>
      </xdr:nvSpPr>
      <xdr:spPr>
        <a:xfrm>
          <a:off x="4686300" y="121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60371</xdr:rowOff>
    </xdr:from>
    <xdr:to>
      <xdr:col>20</xdr:col>
      <xdr:colOff>38100</xdr:colOff>
      <xdr:row>71</xdr:row>
      <xdr:rowOff>161971</xdr:rowOff>
    </xdr:to>
    <xdr:sp macro="" textlink="">
      <xdr:nvSpPr>
        <xdr:cNvPr id="197" name="楕円 196"/>
        <xdr:cNvSpPr/>
      </xdr:nvSpPr>
      <xdr:spPr>
        <a:xfrm>
          <a:off x="37465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7048</xdr:rowOff>
    </xdr:from>
    <xdr:ext cx="534377" cy="259045"/>
    <xdr:sp macro="" textlink="">
      <xdr:nvSpPr>
        <xdr:cNvPr id="198" name="テキスト ボックス 197"/>
        <xdr:cNvSpPr txBox="1"/>
      </xdr:nvSpPr>
      <xdr:spPr>
        <a:xfrm>
          <a:off x="3530111" y="12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134986</xdr:rowOff>
    </xdr:from>
    <xdr:to>
      <xdr:col>15</xdr:col>
      <xdr:colOff>101600</xdr:colOff>
      <xdr:row>71</xdr:row>
      <xdr:rowOff>65136</xdr:rowOff>
    </xdr:to>
    <xdr:sp macro="" textlink="">
      <xdr:nvSpPr>
        <xdr:cNvPr id="199" name="楕円 198"/>
        <xdr:cNvSpPr/>
      </xdr:nvSpPr>
      <xdr:spPr>
        <a:xfrm>
          <a:off x="2857500" y="121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81663</xdr:rowOff>
    </xdr:from>
    <xdr:ext cx="534377" cy="259045"/>
    <xdr:sp macro="" textlink="">
      <xdr:nvSpPr>
        <xdr:cNvPr id="200" name="テキスト ボックス 199"/>
        <xdr:cNvSpPr txBox="1"/>
      </xdr:nvSpPr>
      <xdr:spPr>
        <a:xfrm>
          <a:off x="2641111" y="119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130825</xdr:rowOff>
    </xdr:from>
    <xdr:to>
      <xdr:col>10</xdr:col>
      <xdr:colOff>165100</xdr:colOff>
      <xdr:row>72</xdr:row>
      <xdr:rowOff>60975</xdr:rowOff>
    </xdr:to>
    <xdr:sp macro="" textlink="">
      <xdr:nvSpPr>
        <xdr:cNvPr id="201" name="楕円 200"/>
        <xdr:cNvSpPr/>
      </xdr:nvSpPr>
      <xdr:spPr>
        <a:xfrm>
          <a:off x="1968500" y="12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77502</xdr:rowOff>
    </xdr:from>
    <xdr:ext cx="534377" cy="259045"/>
    <xdr:sp macro="" textlink="">
      <xdr:nvSpPr>
        <xdr:cNvPr id="202" name="テキスト ボックス 201"/>
        <xdr:cNvSpPr txBox="1"/>
      </xdr:nvSpPr>
      <xdr:spPr>
        <a:xfrm>
          <a:off x="1752111" y="120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44872</xdr:rowOff>
    </xdr:from>
    <xdr:to>
      <xdr:col>6</xdr:col>
      <xdr:colOff>38100</xdr:colOff>
      <xdr:row>71</xdr:row>
      <xdr:rowOff>146472</xdr:rowOff>
    </xdr:to>
    <xdr:sp macro="" textlink="">
      <xdr:nvSpPr>
        <xdr:cNvPr id="203" name="楕円 202"/>
        <xdr:cNvSpPr/>
      </xdr:nvSpPr>
      <xdr:spPr>
        <a:xfrm>
          <a:off x="10795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162999</xdr:rowOff>
    </xdr:from>
    <xdr:ext cx="534377" cy="259045"/>
    <xdr:sp macro="" textlink="">
      <xdr:nvSpPr>
        <xdr:cNvPr id="204" name="テキスト ボックス 203"/>
        <xdr:cNvSpPr txBox="1"/>
      </xdr:nvSpPr>
      <xdr:spPr>
        <a:xfrm>
          <a:off x="863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145910</xdr:rowOff>
    </xdr:from>
    <xdr:to>
      <xdr:col>24</xdr:col>
      <xdr:colOff>62865</xdr:colOff>
      <xdr:row>98</xdr:row>
      <xdr:rowOff>149701</xdr:rowOff>
    </xdr:to>
    <xdr:cxnSp macro="">
      <xdr:nvCxnSpPr>
        <xdr:cNvPr id="229" name="直線コネクタ 228"/>
        <xdr:cNvCxnSpPr/>
      </xdr:nvCxnSpPr>
      <xdr:spPr>
        <a:xfrm flipV="1">
          <a:off x="4633595" y="15576410"/>
          <a:ext cx="1270" cy="13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153528</xdr:rowOff>
    </xdr:from>
    <xdr:ext cx="534377" cy="259045"/>
    <xdr:sp macro="" textlink="">
      <xdr:nvSpPr>
        <xdr:cNvPr id="230" name="扶助費最小値テキスト"/>
        <xdr:cNvSpPr txBox="1"/>
      </xdr:nvSpPr>
      <xdr:spPr>
        <a:xfrm>
          <a:off x="4686300" y="169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149701</xdr:rowOff>
    </xdr:from>
    <xdr:to>
      <xdr:col>24</xdr:col>
      <xdr:colOff>152400</xdr:colOff>
      <xdr:row>98</xdr:row>
      <xdr:rowOff>149701</xdr:rowOff>
    </xdr:to>
    <xdr:cxnSp macro="">
      <xdr:nvCxnSpPr>
        <xdr:cNvPr id="231" name="直線コネクタ 230"/>
        <xdr:cNvCxnSpPr/>
      </xdr:nvCxnSpPr>
      <xdr:spPr>
        <a:xfrm>
          <a:off x="4546600" y="1695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92587</xdr:rowOff>
    </xdr:from>
    <xdr:ext cx="599010" cy="259045"/>
    <xdr:sp macro="" textlink="">
      <xdr:nvSpPr>
        <xdr:cNvPr id="232" name="扶助費最大値テキスト"/>
        <xdr:cNvSpPr txBox="1"/>
      </xdr:nvSpPr>
      <xdr:spPr>
        <a:xfrm>
          <a:off x="4686300" y="153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145910</xdr:rowOff>
    </xdr:from>
    <xdr:to>
      <xdr:col>24</xdr:col>
      <xdr:colOff>152400</xdr:colOff>
      <xdr:row>90</xdr:row>
      <xdr:rowOff>145910</xdr:rowOff>
    </xdr:to>
    <xdr:cxnSp macro="">
      <xdr:nvCxnSpPr>
        <xdr:cNvPr id="233" name="直線コネクタ 232"/>
        <xdr:cNvCxnSpPr/>
      </xdr:nvCxnSpPr>
      <xdr:spPr>
        <a:xfrm>
          <a:off x="4546600" y="1557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105696</xdr:rowOff>
    </xdr:from>
    <xdr:to>
      <xdr:col>24</xdr:col>
      <xdr:colOff>63500</xdr:colOff>
      <xdr:row>96</xdr:row>
      <xdr:rowOff>97237</xdr:rowOff>
    </xdr:to>
    <xdr:cxnSp macro="">
      <xdr:nvCxnSpPr>
        <xdr:cNvPr id="234" name="直線コネクタ 233"/>
        <xdr:cNvCxnSpPr/>
      </xdr:nvCxnSpPr>
      <xdr:spPr>
        <a:xfrm flipV="1">
          <a:off x="3797300" y="16050546"/>
          <a:ext cx="838200" cy="5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15054</xdr:rowOff>
    </xdr:from>
    <xdr:ext cx="599010" cy="259045"/>
    <xdr:sp macro="" textlink="">
      <xdr:nvSpPr>
        <xdr:cNvPr id="235" name="扶助費平均値テキスト"/>
        <xdr:cNvSpPr txBox="1"/>
      </xdr:nvSpPr>
      <xdr:spPr>
        <a:xfrm>
          <a:off x="4686300" y="16131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36627</xdr:rowOff>
    </xdr:from>
    <xdr:to>
      <xdr:col>24</xdr:col>
      <xdr:colOff>114300</xdr:colOff>
      <xdr:row>94</xdr:row>
      <xdr:rowOff>138227</xdr:rowOff>
    </xdr:to>
    <xdr:sp macro="" textlink="">
      <xdr:nvSpPr>
        <xdr:cNvPr id="236" name="フローチャート: 判断 235"/>
        <xdr:cNvSpPr/>
      </xdr:nvSpPr>
      <xdr:spPr>
        <a:xfrm>
          <a:off x="45847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97237</xdr:rowOff>
    </xdr:from>
    <xdr:to>
      <xdr:col>19</xdr:col>
      <xdr:colOff>177800</xdr:colOff>
      <xdr:row>96</xdr:row>
      <xdr:rowOff>101315</xdr:rowOff>
    </xdr:to>
    <xdr:cxnSp macro="">
      <xdr:nvCxnSpPr>
        <xdr:cNvPr id="237" name="直線コネクタ 236"/>
        <xdr:cNvCxnSpPr/>
      </xdr:nvCxnSpPr>
      <xdr:spPr>
        <a:xfrm flipV="1">
          <a:off x="2908300" y="16556437"/>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135040</xdr:rowOff>
    </xdr:from>
    <xdr:to>
      <xdr:col>20</xdr:col>
      <xdr:colOff>38100</xdr:colOff>
      <xdr:row>97</xdr:row>
      <xdr:rowOff>65190</xdr:rowOff>
    </xdr:to>
    <xdr:sp macro="" textlink="">
      <xdr:nvSpPr>
        <xdr:cNvPr id="238" name="フローチャート: 判断 237"/>
        <xdr:cNvSpPr/>
      </xdr:nvSpPr>
      <xdr:spPr>
        <a:xfrm>
          <a:off x="3746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56317</xdr:rowOff>
    </xdr:from>
    <xdr:ext cx="534377" cy="259045"/>
    <xdr:sp macro="" textlink="">
      <xdr:nvSpPr>
        <xdr:cNvPr id="239" name="テキスト ボックス 238"/>
        <xdr:cNvSpPr txBox="1"/>
      </xdr:nvSpPr>
      <xdr:spPr>
        <a:xfrm>
          <a:off x="3530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101315</xdr:rowOff>
    </xdr:from>
    <xdr:to>
      <xdr:col>15</xdr:col>
      <xdr:colOff>50800</xdr:colOff>
      <xdr:row>97</xdr:row>
      <xdr:rowOff>16047</xdr:rowOff>
    </xdr:to>
    <xdr:cxnSp macro="">
      <xdr:nvCxnSpPr>
        <xdr:cNvPr id="240" name="直線コネクタ 239"/>
        <xdr:cNvCxnSpPr/>
      </xdr:nvCxnSpPr>
      <xdr:spPr>
        <a:xfrm flipV="1">
          <a:off x="2019300" y="16560515"/>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120162</xdr:rowOff>
    </xdr:from>
    <xdr:to>
      <xdr:col>15</xdr:col>
      <xdr:colOff>101600</xdr:colOff>
      <xdr:row>97</xdr:row>
      <xdr:rowOff>50312</xdr:rowOff>
    </xdr:to>
    <xdr:sp macro="" textlink="">
      <xdr:nvSpPr>
        <xdr:cNvPr id="241" name="フローチャート: 判断 240"/>
        <xdr:cNvSpPr/>
      </xdr:nvSpPr>
      <xdr:spPr>
        <a:xfrm>
          <a:off x="2857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41439</xdr:rowOff>
    </xdr:from>
    <xdr:ext cx="534377" cy="259045"/>
    <xdr:sp macro="" textlink="">
      <xdr:nvSpPr>
        <xdr:cNvPr id="242" name="テキスト ボックス 241"/>
        <xdr:cNvSpPr txBox="1"/>
      </xdr:nvSpPr>
      <xdr:spPr>
        <a:xfrm>
          <a:off x="2641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16047</xdr:rowOff>
    </xdr:from>
    <xdr:to>
      <xdr:col>10</xdr:col>
      <xdr:colOff>114300</xdr:colOff>
      <xdr:row>97</xdr:row>
      <xdr:rowOff>135795</xdr:rowOff>
    </xdr:to>
    <xdr:cxnSp macro="">
      <xdr:nvCxnSpPr>
        <xdr:cNvPr id="243" name="直線コネクタ 242"/>
        <xdr:cNvCxnSpPr/>
      </xdr:nvCxnSpPr>
      <xdr:spPr>
        <a:xfrm flipV="1">
          <a:off x="1130300" y="16646697"/>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43923</xdr:rowOff>
    </xdr:from>
    <xdr:to>
      <xdr:col>10</xdr:col>
      <xdr:colOff>165100</xdr:colOff>
      <xdr:row>97</xdr:row>
      <xdr:rowOff>145523</xdr:rowOff>
    </xdr:to>
    <xdr:sp macro="" textlink="">
      <xdr:nvSpPr>
        <xdr:cNvPr id="244" name="フローチャート: 判断 243"/>
        <xdr:cNvSpPr/>
      </xdr:nvSpPr>
      <xdr:spPr>
        <a:xfrm>
          <a:off x="1968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136650</xdr:rowOff>
    </xdr:from>
    <xdr:ext cx="534377" cy="259045"/>
    <xdr:sp macro="" textlink="">
      <xdr:nvSpPr>
        <xdr:cNvPr id="245" name="テキスト ボックス 244"/>
        <xdr:cNvSpPr txBox="1"/>
      </xdr:nvSpPr>
      <xdr:spPr>
        <a:xfrm>
          <a:off x="1752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73546</xdr:rowOff>
    </xdr:from>
    <xdr:to>
      <xdr:col>6</xdr:col>
      <xdr:colOff>38100</xdr:colOff>
      <xdr:row>98</xdr:row>
      <xdr:rowOff>3696</xdr:rowOff>
    </xdr:to>
    <xdr:sp macro="" textlink="">
      <xdr:nvSpPr>
        <xdr:cNvPr id="246" name="フローチャート: 判断 245"/>
        <xdr:cNvSpPr/>
      </xdr:nvSpPr>
      <xdr:spPr>
        <a:xfrm>
          <a:off x="1079500" y="167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20223</xdr:rowOff>
    </xdr:from>
    <xdr:ext cx="534377" cy="259045"/>
    <xdr:sp macro="" textlink="">
      <xdr:nvSpPr>
        <xdr:cNvPr id="247" name="テキスト ボックス 246"/>
        <xdr:cNvSpPr txBox="1"/>
      </xdr:nvSpPr>
      <xdr:spPr>
        <a:xfrm>
          <a:off x="863111" y="16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54896</xdr:rowOff>
    </xdr:from>
    <xdr:to>
      <xdr:col>24</xdr:col>
      <xdr:colOff>114300</xdr:colOff>
      <xdr:row>93</xdr:row>
      <xdr:rowOff>156496</xdr:rowOff>
    </xdr:to>
    <xdr:sp macro="" textlink="">
      <xdr:nvSpPr>
        <xdr:cNvPr id="253" name="楕円 252"/>
        <xdr:cNvSpPr/>
      </xdr:nvSpPr>
      <xdr:spPr>
        <a:xfrm>
          <a:off x="4584700" y="159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77773</xdr:rowOff>
    </xdr:from>
    <xdr:ext cx="599010" cy="259045"/>
    <xdr:sp macro="" textlink="">
      <xdr:nvSpPr>
        <xdr:cNvPr id="254" name="扶助費該当値テキスト"/>
        <xdr:cNvSpPr txBox="1"/>
      </xdr:nvSpPr>
      <xdr:spPr>
        <a:xfrm>
          <a:off x="4686300" y="1585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46437</xdr:rowOff>
    </xdr:from>
    <xdr:to>
      <xdr:col>20</xdr:col>
      <xdr:colOff>38100</xdr:colOff>
      <xdr:row>96</xdr:row>
      <xdr:rowOff>148037</xdr:rowOff>
    </xdr:to>
    <xdr:sp macro="" textlink="">
      <xdr:nvSpPr>
        <xdr:cNvPr id="255" name="楕円 254"/>
        <xdr:cNvSpPr/>
      </xdr:nvSpPr>
      <xdr:spPr>
        <a:xfrm>
          <a:off x="3746500" y="165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164564</xdr:rowOff>
    </xdr:from>
    <xdr:ext cx="534377" cy="259045"/>
    <xdr:sp macro="" textlink="">
      <xdr:nvSpPr>
        <xdr:cNvPr id="256" name="テキスト ボックス 255"/>
        <xdr:cNvSpPr txBox="1"/>
      </xdr:nvSpPr>
      <xdr:spPr>
        <a:xfrm>
          <a:off x="3530111" y="162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50515</xdr:rowOff>
    </xdr:from>
    <xdr:to>
      <xdr:col>15</xdr:col>
      <xdr:colOff>101600</xdr:colOff>
      <xdr:row>96</xdr:row>
      <xdr:rowOff>152115</xdr:rowOff>
    </xdr:to>
    <xdr:sp macro="" textlink="">
      <xdr:nvSpPr>
        <xdr:cNvPr id="257" name="楕円 256"/>
        <xdr:cNvSpPr/>
      </xdr:nvSpPr>
      <xdr:spPr>
        <a:xfrm>
          <a:off x="2857500" y="165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168642</xdr:rowOff>
    </xdr:from>
    <xdr:ext cx="534377" cy="259045"/>
    <xdr:sp macro="" textlink="">
      <xdr:nvSpPr>
        <xdr:cNvPr id="258" name="テキスト ボックス 257"/>
        <xdr:cNvSpPr txBox="1"/>
      </xdr:nvSpPr>
      <xdr:spPr>
        <a:xfrm>
          <a:off x="2641111" y="162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136697</xdr:rowOff>
    </xdr:from>
    <xdr:to>
      <xdr:col>10</xdr:col>
      <xdr:colOff>165100</xdr:colOff>
      <xdr:row>97</xdr:row>
      <xdr:rowOff>66847</xdr:rowOff>
    </xdr:to>
    <xdr:sp macro="" textlink="">
      <xdr:nvSpPr>
        <xdr:cNvPr id="259" name="楕円 258"/>
        <xdr:cNvSpPr/>
      </xdr:nvSpPr>
      <xdr:spPr>
        <a:xfrm>
          <a:off x="1968500" y="16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83374</xdr:rowOff>
    </xdr:from>
    <xdr:ext cx="534377" cy="259045"/>
    <xdr:sp macro="" textlink="">
      <xdr:nvSpPr>
        <xdr:cNvPr id="260" name="テキスト ボックス 259"/>
        <xdr:cNvSpPr txBox="1"/>
      </xdr:nvSpPr>
      <xdr:spPr>
        <a:xfrm>
          <a:off x="1752111" y="163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84995</xdr:rowOff>
    </xdr:from>
    <xdr:to>
      <xdr:col>6</xdr:col>
      <xdr:colOff>38100</xdr:colOff>
      <xdr:row>98</xdr:row>
      <xdr:rowOff>15145</xdr:rowOff>
    </xdr:to>
    <xdr:sp macro="" textlink="">
      <xdr:nvSpPr>
        <xdr:cNvPr id="261" name="楕円 260"/>
        <xdr:cNvSpPr/>
      </xdr:nvSpPr>
      <xdr:spPr>
        <a:xfrm>
          <a:off x="1079500" y="167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6272</xdr:rowOff>
    </xdr:from>
    <xdr:ext cx="534377" cy="259045"/>
    <xdr:sp macro="" textlink="">
      <xdr:nvSpPr>
        <xdr:cNvPr id="262" name="テキスト ボックス 261"/>
        <xdr:cNvSpPr txBox="1"/>
      </xdr:nvSpPr>
      <xdr:spPr>
        <a:xfrm>
          <a:off x="863111" y="168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129647</xdr:rowOff>
    </xdr:from>
    <xdr:to>
      <xdr:col>54</xdr:col>
      <xdr:colOff>189865</xdr:colOff>
      <xdr:row>38</xdr:row>
      <xdr:rowOff>114571</xdr:rowOff>
    </xdr:to>
    <xdr:cxnSp macro="">
      <xdr:nvCxnSpPr>
        <xdr:cNvPr id="283" name="直線コネクタ 282"/>
        <xdr:cNvCxnSpPr/>
      </xdr:nvCxnSpPr>
      <xdr:spPr>
        <a:xfrm flipV="1">
          <a:off x="10475595" y="6130397"/>
          <a:ext cx="1270" cy="49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118398</xdr:rowOff>
    </xdr:from>
    <xdr:ext cx="534377" cy="259045"/>
    <xdr:sp macro="" textlink="">
      <xdr:nvSpPr>
        <xdr:cNvPr id="284" name="補助費等最小値テキスト"/>
        <xdr:cNvSpPr txBox="1"/>
      </xdr:nvSpPr>
      <xdr:spPr>
        <a:xfrm>
          <a:off x="10528300" y="663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114571</xdr:rowOff>
    </xdr:from>
    <xdr:to>
      <xdr:col>55</xdr:col>
      <xdr:colOff>88900</xdr:colOff>
      <xdr:row>38</xdr:row>
      <xdr:rowOff>114571</xdr:rowOff>
    </xdr:to>
    <xdr:cxnSp macro="">
      <xdr:nvCxnSpPr>
        <xdr:cNvPr id="285" name="直線コネクタ 284"/>
        <xdr:cNvCxnSpPr/>
      </xdr:nvCxnSpPr>
      <xdr:spPr>
        <a:xfrm>
          <a:off x="10388600" y="662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76324</xdr:rowOff>
    </xdr:from>
    <xdr:ext cx="599010" cy="259045"/>
    <xdr:sp macro="" textlink="">
      <xdr:nvSpPr>
        <xdr:cNvPr id="286" name="補助費等最大値テキスト"/>
        <xdr:cNvSpPr txBox="1"/>
      </xdr:nvSpPr>
      <xdr:spPr>
        <a:xfrm>
          <a:off x="10528300" y="59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129647</xdr:rowOff>
    </xdr:from>
    <xdr:to>
      <xdr:col>55</xdr:col>
      <xdr:colOff>88900</xdr:colOff>
      <xdr:row>35</xdr:row>
      <xdr:rowOff>129647</xdr:rowOff>
    </xdr:to>
    <xdr:cxnSp macro="">
      <xdr:nvCxnSpPr>
        <xdr:cNvPr id="287" name="直線コネクタ 286"/>
        <xdr:cNvCxnSpPr/>
      </xdr:nvCxnSpPr>
      <xdr:spPr>
        <a:xfrm>
          <a:off x="10388600" y="6130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98049</xdr:rowOff>
    </xdr:from>
    <xdr:to>
      <xdr:col>55</xdr:col>
      <xdr:colOff>0</xdr:colOff>
      <xdr:row>37</xdr:row>
      <xdr:rowOff>37864</xdr:rowOff>
    </xdr:to>
    <xdr:cxnSp macro="">
      <xdr:nvCxnSpPr>
        <xdr:cNvPr id="288" name="直線コネクタ 287"/>
        <xdr:cNvCxnSpPr/>
      </xdr:nvCxnSpPr>
      <xdr:spPr>
        <a:xfrm>
          <a:off x="9639300" y="5412999"/>
          <a:ext cx="838200" cy="9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60298</xdr:rowOff>
    </xdr:from>
    <xdr:ext cx="599010" cy="259045"/>
    <xdr:sp macro="" textlink="">
      <xdr:nvSpPr>
        <xdr:cNvPr id="289" name="補助費等平均値テキスト"/>
        <xdr:cNvSpPr txBox="1"/>
      </xdr:nvSpPr>
      <xdr:spPr>
        <a:xfrm>
          <a:off x="10528300" y="6403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81871</xdr:rowOff>
    </xdr:from>
    <xdr:to>
      <xdr:col>55</xdr:col>
      <xdr:colOff>50800</xdr:colOff>
      <xdr:row>38</xdr:row>
      <xdr:rowOff>12021</xdr:rowOff>
    </xdr:to>
    <xdr:sp macro="" textlink="">
      <xdr:nvSpPr>
        <xdr:cNvPr id="290" name="フローチャート: 判断 289"/>
        <xdr:cNvSpPr/>
      </xdr:nvSpPr>
      <xdr:spPr>
        <a:xfrm>
          <a:off x="10426700" y="64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98049</xdr:rowOff>
    </xdr:from>
    <xdr:to>
      <xdr:col>50</xdr:col>
      <xdr:colOff>114300</xdr:colOff>
      <xdr:row>36</xdr:row>
      <xdr:rowOff>133968</xdr:rowOff>
    </xdr:to>
    <xdr:cxnSp macro="">
      <xdr:nvCxnSpPr>
        <xdr:cNvPr id="291" name="直線コネクタ 290"/>
        <xdr:cNvCxnSpPr/>
      </xdr:nvCxnSpPr>
      <xdr:spPr>
        <a:xfrm flipV="1">
          <a:off x="8750300" y="5412999"/>
          <a:ext cx="889000" cy="89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164452</xdr:rowOff>
    </xdr:from>
    <xdr:to>
      <xdr:col>50</xdr:col>
      <xdr:colOff>165100</xdr:colOff>
      <xdr:row>34</xdr:row>
      <xdr:rowOff>94602</xdr:rowOff>
    </xdr:to>
    <xdr:sp macro="" textlink="">
      <xdr:nvSpPr>
        <xdr:cNvPr id="292" name="フローチャート: 判断 291"/>
        <xdr:cNvSpPr/>
      </xdr:nvSpPr>
      <xdr:spPr>
        <a:xfrm>
          <a:off x="95885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85729</xdr:rowOff>
    </xdr:from>
    <xdr:ext cx="599010" cy="259045"/>
    <xdr:sp macro="" textlink="">
      <xdr:nvSpPr>
        <xdr:cNvPr id="293" name="テキスト ボックス 292"/>
        <xdr:cNvSpPr txBox="1"/>
      </xdr:nvSpPr>
      <xdr:spPr>
        <a:xfrm>
          <a:off x="9339795" y="591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100758</xdr:rowOff>
    </xdr:from>
    <xdr:to>
      <xdr:col>45</xdr:col>
      <xdr:colOff>177800</xdr:colOff>
      <xdr:row>36</xdr:row>
      <xdr:rowOff>133968</xdr:rowOff>
    </xdr:to>
    <xdr:cxnSp macro="">
      <xdr:nvCxnSpPr>
        <xdr:cNvPr id="294" name="直線コネクタ 293"/>
        <xdr:cNvCxnSpPr/>
      </xdr:nvCxnSpPr>
      <xdr:spPr>
        <a:xfrm>
          <a:off x="7861300" y="5758608"/>
          <a:ext cx="889000" cy="5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152108</xdr:rowOff>
    </xdr:from>
    <xdr:to>
      <xdr:col>46</xdr:col>
      <xdr:colOff>38100</xdr:colOff>
      <xdr:row>38</xdr:row>
      <xdr:rowOff>82258</xdr:rowOff>
    </xdr:to>
    <xdr:sp macro="" textlink="">
      <xdr:nvSpPr>
        <xdr:cNvPr id="295" name="フローチャート: 判断 294"/>
        <xdr:cNvSpPr/>
      </xdr:nvSpPr>
      <xdr:spPr>
        <a:xfrm>
          <a:off x="8699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73385</xdr:rowOff>
    </xdr:from>
    <xdr:ext cx="534377" cy="259045"/>
    <xdr:sp macro="" textlink="">
      <xdr:nvSpPr>
        <xdr:cNvPr id="296" name="テキスト ボックス 295"/>
        <xdr:cNvSpPr txBox="1"/>
      </xdr:nvSpPr>
      <xdr:spPr>
        <a:xfrm>
          <a:off x="8483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100758</xdr:rowOff>
    </xdr:from>
    <xdr:to>
      <xdr:col>41</xdr:col>
      <xdr:colOff>50800</xdr:colOff>
      <xdr:row>37</xdr:row>
      <xdr:rowOff>45825</xdr:rowOff>
    </xdr:to>
    <xdr:cxnSp macro="">
      <xdr:nvCxnSpPr>
        <xdr:cNvPr id="297" name="直線コネクタ 296"/>
        <xdr:cNvCxnSpPr/>
      </xdr:nvCxnSpPr>
      <xdr:spPr>
        <a:xfrm flipV="1">
          <a:off x="6972300" y="5758608"/>
          <a:ext cx="889000" cy="6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138221</xdr:rowOff>
    </xdr:from>
    <xdr:to>
      <xdr:col>41</xdr:col>
      <xdr:colOff>101600</xdr:colOff>
      <xdr:row>38</xdr:row>
      <xdr:rowOff>68371</xdr:rowOff>
    </xdr:to>
    <xdr:sp macro="" textlink="">
      <xdr:nvSpPr>
        <xdr:cNvPr id="298" name="フローチャート: 判断 297"/>
        <xdr:cNvSpPr/>
      </xdr:nvSpPr>
      <xdr:spPr>
        <a:xfrm>
          <a:off x="7810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59497</xdr:rowOff>
    </xdr:from>
    <xdr:ext cx="599010" cy="259045"/>
    <xdr:sp macro="" textlink="">
      <xdr:nvSpPr>
        <xdr:cNvPr id="299" name="テキスト ボックス 298"/>
        <xdr:cNvSpPr txBox="1"/>
      </xdr:nvSpPr>
      <xdr:spPr>
        <a:xfrm>
          <a:off x="7561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157011</xdr:rowOff>
    </xdr:from>
    <xdr:to>
      <xdr:col>36</xdr:col>
      <xdr:colOff>165100</xdr:colOff>
      <xdr:row>38</xdr:row>
      <xdr:rowOff>87161</xdr:rowOff>
    </xdr:to>
    <xdr:sp macro="" textlink="">
      <xdr:nvSpPr>
        <xdr:cNvPr id="300" name="フローチャート: 判断 299"/>
        <xdr:cNvSpPr/>
      </xdr:nvSpPr>
      <xdr:spPr>
        <a:xfrm>
          <a:off x="6921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78288</xdr:rowOff>
    </xdr:from>
    <xdr:ext cx="534377" cy="259045"/>
    <xdr:sp macro="" textlink="">
      <xdr:nvSpPr>
        <xdr:cNvPr id="301" name="テキスト ボックス 300"/>
        <xdr:cNvSpPr txBox="1"/>
      </xdr:nvSpPr>
      <xdr:spPr>
        <a:xfrm>
          <a:off x="6705111" y="6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158514</xdr:rowOff>
    </xdr:from>
    <xdr:to>
      <xdr:col>55</xdr:col>
      <xdr:colOff>50800</xdr:colOff>
      <xdr:row>37</xdr:row>
      <xdr:rowOff>88664</xdr:rowOff>
    </xdr:to>
    <xdr:sp macro="" textlink="">
      <xdr:nvSpPr>
        <xdr:cNvPr id="307" name="楕円 306"/>
        <xdr:cNvSpPr/>
      </xdr:nvSpPr>
      <xdr:spPr>
        <a:xfrm>
          <a:off x="10426700" y="63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9941</xdr:rowOff>
    </xdr:from>
    <xdr:ext cx="599010" cy="259045"/>
    <xdr:sp macro="" textlink="">
      <xdr:nvSpPr>
        <xdr:cNvPr id="308" name="補助費等該当値テキスト"/>
        <xdr:cNvSpPr txBox="1"/>
      </xdr:nvSpPr>
      <xdr:spPr>
        <a:xfrm>
          <a:off x="10528300" y="618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47249</xdr:rowOff>
    </xdr:from>
    <xdr:to>
      <xdr:col>50</xdr:col>
      <xdr:colOff>165100</xdr:colOff>
      <xdr:row>31</xdr:row>
      <xdr:rowOff>148849</xdr:rowOff>
    </xdr:to>
    <xdr:sp macro="" textlink="">
      <xdr:nvSpPr>
        <xdr:cNvPr id="309" name="楕円 308"/>
        <xdr:cNvSpPr/>
      </xdr:nvSpPr>
      <xdr:spPr>
        <a:xfrm>
          <a:off x="9588500" y="53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165376</xdr:rowOff>
    </xdr:from>
    <xdr:ext cx="599010" cy="259045"/>
    <xdr:sp macro="" textlink="">
      <xdr:nvSpPr>
        <xdr:cNvPr id="310" name="テキスト ボックス 309"/>
        <xdr:cNvSpPr txBox="1"/>
      </xdr:nvSpPr>
      <xdr:spPr>
        <a:xfrm>
          <a:off x="9339795" y="513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83168</xdr:rowOff>
    </xdr:from>
    <xdr:to>
      <xdr:col>46</xdr:col>
      <xdr:colOff>38100</xdr:colOff>
      <xdr:row>37</xdr:row>
      <xdr:rowOff>13318</xdr:rowOff>
    </xdr:to>
    <xdr:sp macro="" textlink="">
      <xdr:nvSpPr>
        <xdr:cNvPr id="311" name="楕円 310"/>
        <xdr:cNvSpPr/>
      </xdr:nvSpPr>
      <xdr:spPr>
        <a:xfrm>
          <a:off x="8699500" y="62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29845</xdr:rowOff>
    </xdr:from>
    <xdr:ext cx="599010" cy="259045"/>
    <xdr:sp macro="" textlink="">
      <xdr:nvSpPr>
        <xdr:cNvPr id="312" name="テキスト ボックス 311"/>
        <xdr:cNvSpPr txBox="1"/>
      </xdr:nvSpPr>
      <xdr:spPr>
        <a:xfrm>
          <a:off x="8450795" y="603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49958</xdr:rowOff>
    </xdr:from>
    <xdr:to>
      <xdr:col>41</xdr:col>
      <xdr:colOff>101600</xdr:colOff>
      <xdr:row>33</xdr:row>
      <xdr:rowOff>151558</xdr:rowOff>
    </xdr:to>
    <xdr:sp macro="" textlink="">
      <xdr:nvSpPr>
        <xdr:cNvPr id="313" name="楕円 312"/>
        <xdr:cNvSpPr/>
      </xdr:nvSpPr>
      <xdr:spPr>
        <a:xfrm>
          <a:off x="7810500" y="57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168085</xdr:rowOff>
    </xdr:from>
    <xdr:ext cx="599010" cy="259045"/>
    <xdr:sp macro="" textlink="">
      <xdr:nvSpPr>
        <xdr:cNvPr id="314" name="テキスト ボックス 313"/>
        <xdr:cNvSpPr txBox="1"/>
      </xdr:nvSpPr>
      <xdr:spPr>
        <a:xfrm>
          <a:off x="7561795" y="548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166475</xdr:rowOff>
    </xdr:from>
    <xdr:to>
      <xdr:col>36</xdr:col>
      <xdr:colOff>165100</xdr:colOff>
      <xdr:row>37</xdr:row>
      <xdr:rowOff>96625</xdr:rowOff>
    </xdr:to>
    <xdr:sp macro="" textlink="">
      <xdr:nvSpPr>
        <xdr:cNvPr id="315" name="楕円 314"/>
        <xdr:cNvSpPr/>
      </xdr:nvSpPr>
      <xdr:spPr>
        <a:xfrm>
          <a:off x="6921500" y="6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113152</xdr:rowOff>
    </xdr:from>
    <xdr:ext cx="599010" cy="259045"/>
    <xdr:sp macro="" textlink="">
      <xdr:nvSpPr>
        <xdr:cNvPr id="316" name="テキスト ボックス 315"/>
        <xdr:cNvSpPr txBox="1"/>
      </xdr:nvSpPr>
      <xdr:spPr>
        <a:xfrm>
          <a:off x="6672795" y="611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38" name="直線コネクタ 337"/>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39" name="普通建設事業費最小値テキスト"/>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0" name="直線コネクタ 339"/>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1" name="普通建設事業費最大値テキスト"/>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2" name="直線コネクタ 341"/>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81627</xdr:rowOff>
    </xdr:from>
    <xdr:to>
      <xdr:col>55</xdr:col>
      <xdr:colOff>0</xdr:colOff>
      <xdr:row>53</xdr:row>
      <xdr:rowOff>144601</xdr:rowOff>
    </xdr:to>
    <xdr:cxnSp macro="">
      <xdr:nvCxnSpPr>
        <xdr:cNvPr id="343" name="直線コネクタ 342"/>
        <xdr:cNvCxnSpPr/>
      </xdr:nvCxnSpPr>
      <xdr:spPr>
        <a:xfrm>
          <a:off x="9639300" y="8654127"/>
          <a:ext cx="838200" cy="5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86145</xdr:rowOff>
    </xdr:from>
    <xdr:ext cx="599010" cy="259045"/>
    <xdr:sp macro="" textlink="">
      <xdr:nvSpPr>
        <xdr:cNvPr id="344" name="普通建設事業費平均値テキスト"/>
        <xdr:cNvSpPr txBox="1"/>
      </xdr:nvSpPr>
      <xdr:spPr>
        <a:xfrm>
          <a:off x="10528300" y="9515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45" name="フローチャート: 判断 344"/>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81627</xdr:rowOff>
    </xdr:from>
    <xdr:to>
      <xdr:col>50</xdr:col>
      <xdr:colOff>114300</xdr:colOff>
      <xdr:row>55</xdr:row>
      <xdr:rowOff>141163</xdr:rowOff>
    </xdr:to>
    <xdr:cxnSp macro="">
      <xdr:nvCxnSpPr>
        <xdr:cNvPr id="346" name="直線コネクタ 345"/>
        <xdr:cNvCxnSpPr/>
      </xdr:nvCxnSpPr>
      <xdr:spPr>
        <a:xfrm flipV="1">
          <a:off x="8750300" y="8654127"/>
          <a:ext cx="889000" cy="9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47" name="フローチャート: 判断 346"/>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122566</xdr:rowOff>
    </xdr:from>
    <xdr:ext cx="599010" cy="259045"/>
    <xdr:sp macro="" textlink="">
      <xdr:nvSpPr>
        <xdr:cNvPr id="348" name="テキスト ボックス 347"/>
        <xdr:cNvSpPr txBox="1"/>
      </xdr:nvSpPr>
      <xdr:spPr>
        <a:xfrm>
          <a:off x="9339795" y="955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141163</xdr:rowOff>
    </xdr:from>
    <xdr:to>
      <xdr:col>45</xdr:col>
      <xdr:colOff>177800</xdr:colOff>
      <xdr:row>56</xdr:row>
      <xdr:rowOff>42943</xdr:rowOff>
    </xdr:to>
    <xdr:cxnSp macro="">
      <xdr:nvCxnSpPr>
        <xdr:cNvPr id="349" name="直線コネクタ 348"/>
        <xdr:cNvCxnSpPr/>
      </xdr:nvCxnSpPr>
      <xdr:spPr>
        <a:xfrm flipV="1">
          <a:off x="7861300" y="9570913"/>
          <a:ext cx="889000" cy="7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0" name="フローチャート: 判断 349"/>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1" name="テキスト ボックス 350"/>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28733</xdr:rowOff>
    </xdr:from>
    <xdr:to>
      <xdr:col>41</xdr:col>
      <xdr:colOff>50800</xdr:colOff>
      <xdr:row>56</xdr:row>
      <xdr:rowOff>42943</xdr:rowOff>
    </xdr:to>
    <xdr:cxnSp macro="">
      <xdr:nvCxnSpPr>
        <xdr:cNvPr id="352" name="直線コネクタ 351"/>
        <xdr:cNvCxnSpPr/>
      </xdr:nvCxnSpPr>
      <xdr:spPr>
        <a:xfrm>
          <a:off x="6972300" y="9629933"/>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3" name="フローチャート: 判断 352"/>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54" name="テキスト ボックス 353"/>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55" name="フローチャート: 判断 354"/>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56" name="テキスト ボックス 355"/>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93801</xdr:rowOff>
    </xdr:from>
    <xdr:to>
      <xdr:col>55</xdr:col>
      <xdr:colOff>50800</xdr:colOff>
      <xdr:row>54</xdr:row>
      <xdr:rowOff>23951</xdr:rowOff>
    </xdr:to>
    <xdr:sp macro="" textlink="">
      <xdr:nvSpPr>
        <xdr:cNvPr id="362" name="楕円 361"/>
        <xdr:cNvSpPr/>
      </xdr:nvSpPr>
      <xdr:spPr>
        <a:xfrm>
          <a:off x="10426700" y="91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116678</xdr:rowOff>
    </xdr:from>
    <xdr:ext cx="599010" cy="259045"/>
    <xdr:sp macro="" textlink="">
      <xdr:nvSpPr>
        <xdr:cNvPr id="363" name="普通建設事業費該当値テキスト"/>
        <xdr:cNvSpPr txBox="1"/>
      </xdr:nvSpPr>
      <xdr:spPr>
        <a:xfrm>
          <a:off x="10528300" y="903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30827</xdr:rowOff>
    </xdr:from>
    <xdr:to>
      <xdr:col>50</xdr:col>
      <xdr:colOff>165100</xdr:colOff>
      <xdr:row>50</xdr:row>
      <xdr:rowOff>132427</xdr:rowOff>
    </xdr:to>
    <xdr:sp macro="" textlink="">
      <xdr:nvSpPr>
        <xdr:cNvPr id="364" name="楕円 363"/>
        <xdr:cNvSpPr/>
      </xdr:nvSpPr>
      <xdr:spPr>
        <a:xfrm>
          <a:off x="9588500" y="86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148954</xdr:rowOff>
    </xdr:from>
    <xdr:ext cx="599010" cy="259045"/>
    <xdr:sp macro="" textlink="">
      <xdr:nvSpPr>
        <xdr:cNvPr id="365" name="テキスト ボックス 364"/>
        <xdr:cNvSpPr txBox="1"/>
      </xdr:nvSpPr>
      <xdr:spPr>
        <a:xfrm>
          <a:off x="9339795" y="83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90363</xdr:rowOff>
    </xdr:from>
    <xdr:to>
      <xdr:col>46</xdr:col>
      <xdr:colOff>38100</xdr:colOff>
      <xdr:row>56</xdr:row>
      <xdr:rowOff>20513</xdr:rowOff>
    </xdr:to>
    <xdr:sp macro="" textlink="">
      <xdr:nvSpPr>
        <xdr:cNvPr id="366" name="楕円 365"/>
        <xdr:cNvSpPr/>
      </xdr:nvSpPr>
      <xdr:spPr>
        <a:xfrm>
          <a:off x="8699500" y="95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11640</xdr:rowOff>
    </xdr:from>
    <xdr:ext cx="599010" cy="259045"/>
    <xdr:sp macro="" textlink="">
      <xdr:nvSpPr>
        <xdr:cNvPr id="367" name="テキスト ボックス 366"/>
        <xdr:cNvSpPr txBox="1"/>
      </xdr:nvSpPr>
      <xdr:spPr>
        <a:xfrm>
          <a:off x="8450795" y="961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163593</xdr:rowOff>
    </xdr:from>
    <xdr:to>
      <xdr:col>41</xdr:col>
      <xdr:colOff>101600</xdr:colOff>
      <xdr:row>56</xdr:row>
      <xdr:rowOff>93743</xdr:rowOff>
    </xdr:to>
    <xdr:sp macro="" textlink="">
      <xdr:nvSpPr>
        <xdr:cNvPr id="368" name="楕円 367"/>
        <xdr:cNvSpPr/>
      </xdr:nvSpPr>
      <xdr:spPr>
        <a:xfrm>
          <a:off x="7810500" y="95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84870</xdr:rowOff>
    </xdr:from>
    <xdr:ext cx="534377" cy="259045"/>
    <xdr:sp macro="" textlink="">
      <xdr:nvSpPr>
        <xdr:cNvPr id="369" name="テキスト ボックス 368"/>
        <xdr:cNvSpPr txBox="1"/>
      </xdr:nvSpPr>
      <xdr:spPr>
        <a:xfrm>
          <a:off x="7594111" y="96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149383</xdr:rowOff>
    </xdr:from>
    <xdr:to>
      <xdr:col>36</xdr:col>
      <xdr:colOff>165100</xdr:colOff>
      <xdr:row>56</xdr:row>
      <xdr:rowOff>79533</xdr:rowOff>
    </xdr:to>
    <xdr:sp macro="" textlink="">
      <xdr:nvSpPr>
        <xdr:cNvPr id="370" name="楕円 369"/>
        <xdr:cNvSpPr/>
      </xdr:nvSpPr>
      <xdr:spPr>
        <a:xfrm>
          <a:off x="6921500" y="95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70660</xdr:rowOff>
    </xdr:from>
    <xdr:ext cx="534377" cy="259045"/>
    <xdr:sp macro="" textlink="">
      <xdr:nvSpPr>
        <xdr:cNvPr id="371" name="テキスト ボックス 370"/>
        <xdr:cNvSpPr txBox="1"/>
      </xdr:nvSpPr>
      <xdr:spPr>
        <a:xfrm>
          <a:off x="6705111" y="96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110439</xdr:rowOff>
    </xdr:from>
    <xdr:to>
      <xdr:col>54</xdr:col>
      <xdr:colOff>189865</xdr:colOff>
      <xdr:row>79</xdr:row>
      <xdr:rowOff>40627</xdr:rowOff>
    </xdr:to>
    <xdr:cxnSp macro="">
      <xdr:nvCxnSpPr>
        <xdr:cNvPr id="395" name="直線コネクタ 394"/>
        <xdr:cNvCxnSpPr/>
      </xdr:nvCxnSpPr>
      <xdr:spPr>
        <a:xfrm flipV="1">
          <a:off x="10475595" y="12969189"/>
          <a:ext cx="1270" cy="615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44454</xdr:rowOff>
    </xdr:from>
    <xdr:ext cx="378565" cy="259045"/>
    <xdr:sp macro="" textlink="">
      <xdr:nvSpPr>
        <xdr:cNvPr id="396" name="普通建設事業費 （ うち新規整備　）最小値テキスト"/>
        <xdr:cNvSpPr txBox="1"/>
      </xdr:nvSpPr>
      <xdr:spPr>
        <a:xfrm>
          <a:off x="10528300" y="1358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40627</xdr:rowOff>
    </xdr:from>
    <xdr:to>
      <xdr:col>55</xdr:col>
      <xdr:colOff>88900</xdr:colOff>
      <xdr:row>79</xdr:row>
      <xdr:rowOff>40627</xdr:rowOff>
    </xdr:to>
    <xdr:cxnSp macro="">
      <xdr:nvCxnSpPr>
        <xdr:cNvPr id="397" name="直線コネクタ 396"/>
        <xdr:cNvCxnSpPr/>
      </xdr:nvCxnSpPr>
      <xdr:spPr>
        <a:xfrm>
          <a:off x="10388600" y="1358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57116</xdr:rowOff>
    </xdr:from>
    <xdr:ext cx="534377" cy="259045"/>
    <xdr:sp macro="" textlink="">
      <xdr:nvSpPr>
        <xdr:cNvPr id="398" name="普通建設事業費 （ うち新規整備　）最大値テキスト"/>
        <xdr:cNvSpPr txBox="1"/>
      </xdr:nvSpPr>
      <xdr:spPr>
        <a:xfrm>
          <a:off x="10528300" y="127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110439</xdr:rowOff>
    </xdr:from>
    <xdr:to>
      <xdr:col>55</xdr:col>
      <xdr:colOff>88900</xdr:colOff>
      <xdr:row>75</xdr:row>
      <xdr:rowOff>110439</xdr:rowOff>
    </xdr:to>
    <xdr:cxnSp macro="">
      <xdr:nvCxnSpPr>
        <xdr:cNvPr id="399" name="直線コネクタ 398"/>
        <xdr:cNvCxnSpPr/>
      </xdr:nvCxnSpPr>
      <xdr:spPr>
        <a:xfrm>
          <a:off x="10388600" y="1296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117475</xdr:rowOff>
    </xdr:from>
    <xdr:to>
      <xdr:col>55</xdr:col>
      <xdr:colOff>0</xdr:colOff>
      <xdr:row>76</xdr:row>
      <xdr:rowOff>30938</xdr:rowOff>
    </xdr:to>
    <xdr:cxnSp macro="">
      <xdr:nvCxnSpPr>
        <xdr:cNvPr id="400" name="直線コネクタ 399"/>
        <xdr:cNvCxnSpPr/>
      </xdr:nvCxnSpPr>
      <xdr:spPr>
        <a:xfrm>
          <a:off x="9639300" y="12290425"/>
          <a:ext cx="838200" cy="7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89488</xdr:rowOff>
    </xdr:from>
    <xdr:ext cx="534377" cy="259045"/>
    <xdr:sp macro="" textlink="">
      <xdr:nvSpPr>
        <xdr:cNvPr id="401" name="普通建設事業費 （ うち新規整備　）平均値テキスト"/>
        <xdr:cNvSpPr txBox="1"/>
      </xdr:nvSpPr>
      <xdr:spPr>
        <a:xfrm>
          <a:off x="10528300" y="132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111061</xdr:rowOff>
    </xdr:from>
    <xdr:to>
      <xdr:col>55</xdr:col>
      <xdr:colOff>50800</xdr:colOff>
      <xdr:row>78</xdr:row>
      <xdr:rowOff>41211</xdr:rowOff>
    </xdr:to>
    <xdr:sp macro="" textlink="">
      <xdr:nvSpPr>
        <xdr:cNvPr id="402" name="フローチャート: 判断 401"/>
        <xdr:cNvSpPr/>
      </xdr:nvSpPr>
      <xdr:spPr>
        <a:xfrm>
          <a:off x="10426700" y="133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117475</xdr:rowOff>
    </xdr:from>
    <xdr:to>
      <xdr:col>50</xdr:col>
      <xdr:colOff>114300</xdr:colOff>
      <xdr:row>77</xdr:row>
      <xdr:rowOff>156807</xdr:rowOff>
    </xdr:to>
    <xdr:cxnSp macro="">
      <xdr:nvCxnSpPr>
        <xdr:cNvPr id="403" name="直線コネクタ 402"/>
        <xdr:cNvCxnSpPr/>
      </xdr:nvCxnSpPr>
      <xdr:spPr>
        <a:xfrm flipV="1">
          <a:off x="8750300" y="12290425"/>
          <a:ext cx="889000" cy="10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125082</xdr:rowOff>
    </xdr:from>
    <xdr:to>
      <xdr:col>50</xdr:col>
      <xdr:colOff>165100</xdr:colOff>
      <xdr:row>77</xdr:row>
      <xdr:rowOff>55232</xdr:rowOff>
    </xdr:to>
    <xdr:sp macro="" textlink="">
      <xdr:nvSpPr>
        <xdr:cNvPr id="404" name="フローチャート: 判断 403"/>
        <xdr:cNvSpPr/>
      </xdr:nvSpPr>
      <xdr:spPr>
        <a:xfrm>
          <a:off x="9588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46359</xdr:rowOff>
    </xdr:from>
    <xdr:ext cx="534377" cy="259045"/>
    <xdr:sp macro="" textlink="">
      <xdr:nvSpPr>
        <xdr:cNvPr id="405" name="テキスト ボックス 404"/>
        <xdr:cNvSpPr txBox="1"/>
      </xdr:nvSpPr>
      <xdr:spPr>
        <a:xfrm>
          <a:off x="9372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118835</xdr:rowOff>
    </xdr:from>
    <xdr:to>
      <xdr:col>45</xdr:col>
      <xdr:colOff>177800</xdr:colOff>
      <xdr:row>77</xdr:row>
      <xdr:rowOff>156807</xdr:rowOff>
    </xdr:to>
    <xdr:cxnSp macro="">
      <xdr:nvCxnSpPr>
        <xdr:cNvPr id="406" name="直線コネクタ 405"/>
        <xdr:cNvCxnSpPr/>
      </xdr:nvCxnSpPr>
      <xdr:spPr>
        <a:xfrm>
          <a:off x="7861300" y="13320485"/>
          <a:ext cx="889000" cy="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133122</xdr:rowOff>
    </xdr:from>
    <xdr:to>
      <xdr:col>46</xdr:col>
      <xdr:colOff>38100</xdr:colOff>
      <xdr:row>77</xdr:row>
      <xdr:rowOff>63272</xdr:rowOff>
    </xdr:to>
    <xdr:sp macro="" textlink="">
      <xdr:nvSpPr>
        <xdr:cNvPr id="407" name="フローチャート: 判断 406"/>
        <xdr:cNvSpPr/>
      </xdr:nvSpPr>
      <xdr:spPr>
        <a:xfrm>
          <a:off x="86995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79798</xdr:rowOff>
    </xdr:from>
    <xdr:ext cx="534377" cy="259045"/>
    <xdr:sp macro="" textlink="">
      <xdr:nvSpPr>
        <xdr:cNvPr id="408" name="テキスト ボックス 407"/>
        <xdr:cNvSpPr txBox="1"/>
      </xdr:nvSpPr>
      <xdr:spPr>
        <a:xfrm>
          <a:off x="8483111" y="12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94856</xdr:rowOff>
    </xdr:from>
    <xdr:to>
      <xdr:col>41</xdr:col>
      <xdr:colOff>50800</xdr:colOff>
      <xdr:row>77</xdr:row>
      <xdr:rowOff>118835</xdr:rowOff>
    </xdr:to>
    <xdr:cxnSp macro="">
      <xdr:nvCxnSpPr>
        <xdr:cNvPr id="409" name="直線コネクタ 408"/>
        <xdr:cNvCxnSpPr/>
      </xdr:nvCxnSpPr>
      <xdr:spPr>
        <a:xfrm>
          <a:off x="6972300" y="13125056"/>
          <a:ext cx="889000" cy="19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102108</xdr:rowOff>
    </xdr:from>
    <xdr:to>
      <xdr:col>41</xdr:col>
      <xdr:colOff>101600</xdr:colOff>
      <xdr:row>78</xdr:row>
      <xdr:rowOff>32258</xdr:rowOff>
    </xdr:to>
    <xdr:sp macro="" textlink="">
      <xdr:nvSpPr>
        <xdr:cNvPr id="410" name="フローチャート: 判断 409"/>
        <xdr:cNvSpPr/>
      </xdr:nvSpPr>
      <xdr:spPr>
        <a:xfrm>
          <a:off x="7810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23385</xdr:rowOff>
    </xdr:from>
    <xdr:ext cx="534377" cy="259045"/>
    <xdr:sp macro="" textlink="">
      <xdr:nvSpPr>
        <xdr:cNvPr id="411" name="テキスト ボックス 410"/>
        <xdr:cNvSpPr txBox="1"/>
      </xdr:nvSpPr>
      <xdr:spPr>
        <a:xfrm>
          <a:off x="7594111" y="133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115151</xdr:rowOff>
    </xdr:from>
    <xdr:to>
      <xdr:col>36</xdr:col>
      <xdr:colOff>165100</xdr:colOff>
      <xdr:row>78</xdr:row>
      <xdr:rowOff>45301</xdr:rowOff>
    </xdr:to>
    <xdr:sp macro="" textlink="">
      <xdr:nvSpPr>
        <xdr:cNvPr id="412" name="フローチャート: 判断 411"/>
        <xdr:cNvSpPr/>
      </xdr:nvSpPr>
      <xdr:spPr>
        <a:xfrm>
          <a:off x="6921500" y="133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36428</xdr:rowOff>
    </xdr:from>
    <xdr:ext cx="534377" cy="259045"/>
    <xdr:sp macro="" textlink="">
      <xdr:nvSpPr>
        <xdr:cNvPr id="413" name="テキスト ボックス 412"/>
        <xdr:cNvSpPr txBox="1"/>
      </xdr:nvSpPr>
      <xdr:spPr>
        <a:xfrm>
          <a:off x="6705111" y="134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151588</xdr:rowOff>
    </xdr:from>
    <xdr:to>
      <xdr:col>55</xdr:col>
      <xdr:colOff>50800</xdr:colOff>
      <xdr:row>76</xdr:row>
      <xdr:rowOff>81738</xdr:rowOff>
    </xdr:to>
    <xdr:sp macro="" textlink="">
      <xdr:nvSpPr>
        <xdr:cNvPr id="419" name="楕円 418"/>
        <xdr:cNvSpPr/>
      </xdr:nvSpPr>
      <xdr:spPr>
        <a:xfrm>
          <a:off x="10426700" y="13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66514</xdr:rowOff>
    </xdr:from>
    <xdr:ext cx="534377" cy="259045"/>
    <xdr:sp macro="" textlink="">
      <xdr:nvSpPr>
        <xdr:cNvPr id="420" name="普通建設事業費 （ うち新規整備　）該当値テキスト"/>
        <xdr:cNvSpPr txBox="1"/>
      </xdr:nvSpPr>
      <xdr:spPr>
        <a:xfrm>
          <a:off x="10528300" y="129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66675</xdr:rowOff>
    </xdr:from>
    <xdr:to>
      <xdr:col>50</xdr:col>
      <xdr:colOff>165100</xdr:colOff>
      <xdr:row>71</xdr:row>
      <xdr:rowOff>168275</xdr:rowOff>
    </xdr:to>
    <xdr:sp macro="" textlink="">
      <xdr:nvSpPr>
        <xdr:cNvPr id="421" name="楕円 420"/>
        <xdr:cNvSpPr/>
      </xdr:nvSpPr>
      <xdr:spPr>
        <a:xfrm>
          <a:off x="9588500" y="122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13352</xdr:rowOff>
    </xdr:from>
    <xdr:ext cx="599010" cy="259045"/>
    <xdr:sp macro="" textlink="">
      <xdr:nvSpPr>
        <xdr:cNvPr id="422" name="テキスト ボックス 421"/>
        <xdr:cNvSpPr txBox="1"/>
      </xdr:nvSpPr>
      <xdr:spPr>
        <a:xfrm>
          <a:off x="9339795" y="120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106007</xdr:rowOff>
    </xdr:from>
    <xdr:to>
      <xdr:col>46</xdr:col>
      <xdr:colOff>38100</xdr:colOff>
      <xdr:row>78</xdr:row>
      <xdr:rowOff>36157</xdr:rowOff>
    </xdr:to>
    <xdr:sp macro="" textlink="">
      <xdr:nvSpPr>
        <xdr:cNvPr id="423" name="楕円 422"/>
        <xdr:cNvSpPr/>
      </xdr:nvSpPr>
      <xdr:spPr>
        <a:xfrm>
          <a:off x="8699500" y="133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27284</xdr:rowOff>
    </xdr:from>
    <xdr:ext cx="534377" cy="259045"/>
    <xdr:sp macro="" textlink="">
      <xdr:nvSpPr>
        <xdr:cNvPr id="424" name="テキスト ボックス 423"/>
        <xdr:cNvSpPr txBox="1"/>
      </xdr:nvSpPr>
      <xdr:spPr>
        <a:xfrm>
          <a:off x="8483111" y="134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68035</xdr:rowOff>
    </xdr:from>
    <xdr:to>
      <xdr:col>41</xdr:col>
      <xdr:colOff>101600</xdr:colOff>
      <xdr:row>77</xdr:row>
      <xdr:rowOff>169635</xdr:rowOff>
    </xdr:to>
    <xdr:sp macro="" textlink="">
      <xdr:nvSpPr>
        <xdr:cNvPr id="425" name="楕円 424"/>
        <xdr:cNvSpPr/>
      </xdr:nvSpPr>
      <xdr:spPr>
        <a:xfrm>
          <a:off x="7810500" y="132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14712</xdr:rowOff>
    </xdr:from>
    <xdr:ext cx="534377" cy="259045"/>
    <xdr:sp macro="" textlink="">
      <xdr:nvSpPr>
        <xdr:cNvPr id="426" name="テキスト ボックス 425"/>
        <xdr:cNvSpPr txBox="1"/>
      </xdr:nvSpPr>
      <xdr:spPr>
        <a:xfrm>
          <a:off x="7594111" y="130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44056</xdr:rowOff>
    </xdr:from>
    <xdr:to>
      <xdr:col>36</xdr:col>
      <xdr:colOff>165100</xdr:colOff>
      <xdr:row>76</xdr:row>
      <xdr:rowOff>145656</xdr:rowOff>
    </xdr:to>
    <xdr:sp macro="" textlink="">
      <xdr:nvSpPr>
        <xdr:cNvPr id="427" name="楕円 426"/>
        <xdr:cNvSpPr/>
      </xdr:nvSpPr>
      <xdr:spPr>
        <a:xfrm>
          <a:off x="6921500" y="130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162183</xdr:rowOff>
    </xdr:from>
    <xdr:ext cx="534377" cy="259045"/>
    <xdr:sp macro="" textlink="">
      <xdr:nvSpPr>
        <xdr:cNvPr id="428" name="テキスト ボックス 427"/>
        <xdr:cNvSpPr txBox="1"/>
      </xdr:nvSpPr>
      <xdr:spPr>
        <a:xfrm>
          <a:off x="6705111" y="128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55" name="直線コネクタ 454"/>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56" name="普通建設事業費 （ うち更新整備　）最小値テキスト"/>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57" name="直線コネクタ 456"/>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58" name="普通建設事業費 （ うち更新整備　）最大値テキスト"/>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59" name="直線コネクタ 458"/>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113726</xdr:rowOff>
    </xdr:from>
    <xdr:to>
      <xdr:col>55</xdr:col>
      <xdr:colOff>0</xdr:colOff>
      <xdr:row>93</xdr:row>
      <xdr:rowOff>118942</xdr:rowOff>
    </xdr:to>
    <xdr:cxnSp macro="">
      <xdr:nvCxnSpPr>
        <xdr:cNvPr id="460" name="直線コネクタ 459"/>
        <xdr:cNvCxnSpPr/>
      </xdr:nvCxnSpPr>
      <xdr:spPr>
        <a:xfrm>
          <a:off x="9639300" y="15715676"/>
          <a:ext cx="838200" cy="3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136310</xdr:rowOff>
    </xdr:from>
    <xdr:ext cx="534377" cy="259045"/>
    <xdr:sp macro="" textlink="">
      <xdr:nvSpPr>
        <xdr:cNvPr id="461" name="普通建設事業費 （ うち更新整備　）平均値テキスト"/>
        <xdr:cNvSpPr txBox="1"/>
      </xdr:nvSpPr>
      <xdr:spPr>
        <a:xfrm>
          <a:off x="10528300" y="1659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62" name="フローチャート: 判断 461"/>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113726</xdr:rowOff>
    </xdr:from>
    <xdr:to>
      <xdr:col>50</xdr:col>
      <xdr:colOff>114300</xdr:colOff>
      <xdr:row>96</xdr:row>
      <xdr:rowOff>153481</xdr:rowOff>
    </xdr:to>
    <xdr:cxnSp macro="">
      <xdr:nvCxnSpPr>
        <xdr:cNvPr id="463" name="直線コネクタ 462"/>
        <xdr:cNvCxnSpPr/>
      </xdr:nvCxnSpPr>
      <xdr:spPr>
        <a:xfrm flipV="1">
          <a:off x="8750300" y="15715676"/>
          <a:ext cx="889000" cy="89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64" name="フローチャート: 判断 463"/>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97198</xdr:rowOff>
    </xdr:from>
    <xdr:ext cx="534377" cy="259045"/>
    <xdr:sp macro="" textlink="">
      <xdr:nvSpPr>
        <xdr:cNvPr id="465" name="テキスト ボックス 464"/>
        <xdr:cNvSpPr txBox="1"/>
      </xdr:nvSpPr>
      <xdr:spPr>
        <a:xfrm>
          <a:off x="9372111" y="167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153481</xdr:rowOff>
    </xdr:from>
    <xdr:to>
      <xdr:col>45</xdr:col>
      <xdr:colOff>177800</xdr:colOff>
      <xdr:row>97</xdr:row>
      <xdr:rowOff>144022</xdr:rowOff>
    </xdr:to>
    <xdr:cxnSp macro="">
      <xdr:nvCxnSpPr>
        <xdr:cNvPr id="466" name="直線コネクタ 465"/>
        <xdr:cNvCxnSpPr/>
      </xdr:nvCxnSpPr>
      <xdr:spPr>
        <a:xfrm flipV="1">
          <a:off x="7861300" y="16612681"/>
          <a:ext cx="889000" cy="16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67" name="フローチャート: 判断 466"/>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37501</xdr:rowOff>
    </xdr:from>
    <xdr:ext cx="534377" cy="259045"/>
    <xdr:sp macro="" textlink="">
      <xdr:nvSpPr>
        <xdr:cNvPr id="468" name="テキスト ボックス 467"/>
        <xdr:cNvSpPr txBox="1"/>
      </xdr:nvSpPr>
      <xdr:spPr>
        <a:xfrm>
          <a:off x="8483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144022</xdr:rowOff>
    </xdr:from>
    <xdr:to>
      <xdr:col>41</xdr:col>
      <xdr:colOff>50800</xdr:colOff>
      <xdr:row>98</xdr:row>
      <xdr:rowOff>137697</xdr:rowOff>
    </xdr:to>
    <xdr:cxnSp macro="">
      <xdr:nvCxnSpPr>
        <xdr:cNvPr id="469" name="直線コネクタ 468"/>
        <xdr:cNvCxnSpPr/>
      </xdr:nvCxnSpPr>
      <xdr:spPr>
        <a:xfrm flipV="1">
          <a:off x="6972300" y="16774672"/>
          <a:ext cx="889000" cy="1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0" name="フローチャート: 判断 469"/>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34605</xdr:rowOff>
    </xdr:from>
    <xdr:ext cx="534377" cy="259045"/>
    <xdr:sp macro="" textlink="">
      <xdr:nvSpPr>
        <xdr:cNvPr id="471" name="テキスト ボックス 470"/>
        <xdr:cNvSpPr txBox="1"/>
      </xdr:nvSpPr>
      <xdr:spPr>
        <a:xfrm>
          <a:off x="7594111" y="168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72" name="フローチャート: 判断 471"/>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45265</xdr:rowOff>
    </xdr:from>
    <xdr:ext cx="534377" cy="259045"/>
    <xdr:sp macro="" textlink="">
      <xdr:nvSpPr>
        <xdr:cNvPr id="473" name="テキスト ボックス 472"/>
        <xdr:cNvSpPr txBox="1"/>
      </xdr:nvSpPr>
      <xdr:spPr>
        <a:xfrm>
          <a:off x="6705111" y="165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68142</xdr:rowOff>
    </xdr:from>
    <xdr:to>
      <xdr:col>55</xdr:col>
      <xdr:colOff>50800</xdr:colOff>
      <xdr:row>93</xdr:row>
      <xdr:rowOff>169742</xdr:rowOff>
    </xdr:to>
    <xdr:sp macro="" textlink="">
      <xdr:nvSpPr>
        <xdr:cNvPr id="479" name="楕円 478"/>
        <xdr:cNvSpPr/>
      </xdr:nvSpPr>
      <xdr:spPr>
        <a:xfrm>
          <a:off x="10426700" y="160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91019</xdr:rowOff>
    </xdr:from>
    <xdr:ext cx="599010" cy="259045"/>
    <xdr:sp macro="" textlink="">
      <xdr:nvSpPr>
        <xdr:cNvPr id="480" name="普通建設事業費 （ うち更新整備　）該当値テキスト"/>
        <xdr:cNvSpPr txBox="1"/>
      </xdr:nvSpPr>
      <xdr:spPr>
        <a:xfrm>
          <a:off x="10528300" y="158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62926</xdr:rowOff>
    </xdr:from>
    <xdr:to>
      <xdr:col>50</xdr:col>
      <xdr:colOff>165100</xdr:colOff>
      <xdr:row>91</xdr:row>
      <xdr:rowOff>164526</xdr:rowOff>
    </xdr:to>
    <xdr:sp macro="" textlink="">
      <xdr:nvSpPr>
        <xdr:cNvPr id="481" name="楕円 480"/>
        <xdr:cNvSpPr/>
      </xdr:nvSpPr>
      <xdr:spPr>
        <a:xfrm>
          <a:off x="9588500" y="15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9603</xdr:rowOff>
    </xdr:from>
    <xdr:ext cx="599010" cy="259045"/>
    <xdr:sp macro="" textlink="">
      <xdr:nvSpPr>
        <xdr:cNvPr id="482" name="テキスト ボックス 481"/>
        <xdr:cNvSpPr txBox="1"/>
      </xdr:nvSpPr>
      <xdr:spPr>
        <a:xfrm>
          <a:off x="9339795" y="1544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102681</xdr:rowOff>
    </xdr:from>
    <xdr:to>
      <xdr:col>46</xdr:col>
      <xdr:colOff>38100</xdr:colOff>
      <xdr:row>97</xdr:row>
      <xdr:rowOff>32831</xdr:rowOff>
    </xdr:to>
    <xdr:sp macro="" textlink="">
      <xdr:nvSpPr>
        <xdr:cNvPr id="483" name="楕円 482"/>
        <xdr:cNvSpPr/>
      </xdr:nvSpPr>
      <xdr:spPr>
        <a:xfrm>
          <a:off x="8699500" y="165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49358</xdr:rowOff>
    </xdr:from>
    <xdr:ext cx="534377" cy="259045"/>
    <xdr:sp macro="" textlink="">
      <xdr:nvSpPr>
        <xdr:cNvPr id="484" name="テキスト ボックス 483"/>
        <xdr:cNvSpPr txBox="1"/>
      </xdr:nvSpPr>
      <xdr:spPr>
        <a:xfrm>
          <a:off x="8483111" y="163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93222</xdr:rowOff>
    </xdr:from>
    <xdr:to>
      <xdr:col>41</xdr:col>
      <xdr:colOff>101600</xdr:colOff>
      <xdr:row>98</xdr:row>
      <xdr:rowOff>23372</xdr:rowOff>
    </xdr:to>
    <xdr:sp macro="" textlink="">
      <xdr:nvSpPr>
        <xdr:cNvPr id="485" name="楕円 484"/>
        <xdr:cNvSpPr/>
      </xdr:nvSpPr>
      <xdr:spPr>
        <a:xfrm>
          <a:off x="7810500" y="167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39899</xdr:rowOff>
    </xdr:from>
    <xdr:ext cx="534377" cy="259045"/>
    <xdr:sp macro="" textlink="">
      <xdr:nvSpPr>
        <xdr:cNvPr id="486" name="テキスト ボックス 485"/>
        <xdr:cNvSpPr txBox="1"/>
      </xdr:nvSpPr>
      <xdr:spPr>
        <a:xfrm>
          <a:off x="7594111" y="164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86897</xdr:rowOff>
    </xdr:from>
    <xdr:to>
      <xdr:col>36</xdr:col>
      <xdr:colOff>165100</xdr:colOff>
      <xdr:row>99</xdr:row>
      <xdr:rowOff>17047</xdr:rowOff>
    </xdr:to>
    <xdr:sp macro="" textlink="">
      <xdr:nvSpPr>
        <xdr:cNvPr id="487" name="楕円 486"/>
        <xdr:cNvSpPr/>
      </xdr:nvSpPr>
      <xdr:spPr>
        <a:xfrm>
          <a:off x="6921500" y="168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8174</xdr:rowOff>
    </xdr:from>
    <xdr:ext cx="534377" cy="259045"/>
    <xdr:sp macro="" textlink="">
      <xdr:nvSpPr>
        <xdr:cNvPr id="488" name="テキスト ボックス 487"/>
        <xdr:cNvSpPr txBox="1"/>
      </xdr:nvSpPr>
      <xdr:spPr>
        <a:xfrm>
          <a:off x="6705111" y="169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53346</xdr:rowOff>
    </xdr:from>
    <xdr:to>
      <xdr:col>85</xdr:col>
      <xdr:colOff>126364</xdr:colOff>
      <xdr:row>39</xdr:row>
      <xdr:rowOff>43764</xdr:rowOff>
    </xdr:to>
    <xdr:cxnSp macro="">
      <xdr:nvCxnSpPr>
        <xdr:cNvPr id="512" name="直線コネクタ 511"/>
        <xdr:cNvCxnSpPr/>
      </xdr:nvCxnSpPr>
      <xdr:spPr>
        <a:xfrm flipV="1">
          <a:off x="16317595" y="6225546"/>
          <a:ext cx="1269" cy="504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47591</xdr:rowOff>
    </xdr:from>
    <xdr:ext cx="313932" cy="259045"/>
    <xdr:sp macro="" textlink="">
      <xdr:nvSpPr>
        <xdr:cNvPr id="513" name="災害復旧事業費最小値テキスト"/>
        <xdr:cNvSpPr txBox="1"/>
      </xdr:nvSpPr>
      <xdr:spPr>
        <a:xfrm>
          <a:off x="16370300" y="6734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43764</xdr:rowOff>
    </xdr:from>
    <xdr:to>
      <xdr:col>86</xdr:col>
      <xdr:colOff>25400</xdr:colOff>
      <xdr:row>39</xdr:row>
      <xdr:rowOff>43764</xdr:rowOff>
    </xdr:to>
    <xdr:cxnSp macro="">
      <xdr:nvCxnSpPr>
        <xdr:cNvPr id="514" name="直線コネクタ 513"/>
        <xdr:cNvCxnSpPr/>
      </xdr:nvCxnSpPr>
      <xdr:spPr>
        <a:xfrm>
          <a:off x="16230600" y="673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xdr:rowOff>
    </xdr:from>
    <xdr:ext cx="534377" cy="259045"/>
    <xdr:sp macro="" textlink="">
      <xdr:nvSpPr>
        <xdr:cNvPr id="515" name="災害復旧事業費最大値テキスト"/>
        <xdr:cNvSpPr txBox="1"/>
      </xdr:nvSpPr>
      <xdr:spPr>
        <a:xfrm>
          <a:off x="16370300" y="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53346</xdr:rowOff>
    </xdr:from>
    <xdr:to>
      <xdr:col>86</xdr:col>
      <xdr:colOff>25400</xdr:colOff>
      <xdr:row>36</xdr:row>
      <xdr:rowOff>53346</xdr:rowOff>
    </xdr:to>
    <xdr:cxnSp macro="">
      <xdr:nvCxnSpPr>
        <xdr:cNvPr id="516" name="直線コネクタ 515"/>
        <xdr:cNvCxnSpPr/>
      </xdr:nvCxnSpPr>
      <xdr:spPr>
        <a:xfrm>
          <a:off x="16230600" y="6225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171094</xdr:rowOff>
    </xdr:from>
    <xdr:to>
      <xdr:col>85</xdr:col>
      <xdr:colOff>127000</xdr:colOff>
      <xdr:row>39</xdr:row>
      <xdr:rowOff>44450</xdr:rowOff>
    </xdr:to>
    <xdr:cxnSp macro="">
      <xdr:nvCxnSpPr>
        <xdr:cNvPr id="517" name="直線コネクタ 516"/>
        <xdr:cNvCxnSpPr/>
      </xdr:nvCxnSpPr>
      <xdr:spPr>
        <a:xfrm flipV="1">
          <a:off x="15481300" y="6686194"/>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73144</xdr:rowOff>
    </xdr:from>
    <xdr:ext cx="469744" cy="259045"/>
    <xdr:sp macro="" textlink="">
      <xdr:nvSpPr>
        <xdr:cNvPr id="518" name="災害復旧事業費平均値テキスト"/>
        <xdr:cNvSpPr txBox="1"/>
      </xdr:nvSpPr>
      <xdr:spPr>
        <a:xfrm>
          <a:off x="16370300" y="64167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50267</xdr:rowOff>
    </xdr:from>
    <xdr:to>
      <xdr:col>85</xdr:col>
      <xdr:colOff>177800</xdr:colOff>
      <xdr:row>38</xdr:row>
      <xdr:rowOff>151867</xdr:rowOff>
    </xdr:to>
    <xdr:sp macro="" textlink="">
      <xdr:nvSpPr>
        <xdr:cNvPr id="519" name="フローチャート: 判断 518"/>
        <xdr:cNvSpPr/>
      </xdr:nvSpPr>
      <xdr:spPr>
        <a:xfrm>
          <a:off x="162687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26245</xdr:rowOff>
    </xdr:from>
    <xdr:to>
      <xdr:col>81</xdr:col>
      <xdr:colOff>101600</xdr:colOff>
      <xdr:row>38</xdr:row>
      <xdr:rowOff>127845</xdr:rowOff>
    </xdr:to>
    <xdr:sp macro="" textlink="">
      <xdr:nvSpPr>
        <xdr:cNvPr id="521" name="フローチャート: 判断 520"/>
        <xdr:cNvSpPr/>
      </xdr:nvSpPr>
      <xdr:spPr>
        <a:xfrm>
          <a:off x="15430500" y="65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144372</xdr:rowOff>
    </xdr:from>
    <xdr:ext cx="469744" cy="259045"/>
    <xdr:sp macro="" textlink="">
      <xdr:nvSpPr>
        <xdr:cNvPr id="522" name="テキスト ボックス 521"/>
        <xdr:cNvSpPr txBox="1"/>
      </xdr:nvSpPr>
      <xdr:spPr>
        <a:xfrm>
          <a:off x="15246428" y="631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143453</xdr:rowOff>
    </xdr:from>
    <xdr:to>
      <xdr:col>76</xdr:col>
      <xdr:colOff>114300</xdr:colOff>
      <xdr:row>39</xdr:row>
      <xdr:rowOff>44450</xdr:rowOff>
    </xdr:to>
    <xdr:cxnSp macro="">
      <xdr:nvCxnSpPr>
        <xdr:cNvPr id="523" name="直線コネクタ 522"/>
        <xdr:cNvCxnSpPr/>
      </xdr:nvCxnSpPr>
      <xdr:spPr>
        <a:xfrm>
          <a:off x="13703300" y="5972753"/>
          <a:ext cx="889000" cy="7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87928</xdr:rowOff>
    </xdr:from>
    <xdr:to>
      <xdr:col>76</xdr:col>
      <xdr:colOff>165100</xdr:colOff>
      <xdr:row>38</xdr:row>
      <xdr:rowOff>18078</xdr:rowOff>
    </xdr:to>
    <xdr:sp macro="" textlink="">
      <xdr:nvSpPr>
        <xdr:cNvPr id="524" name="フローチャート: 判断 523"/>
        <xdr:cNvSpPr/>
      </xdr:nvSpPr>
      <xdr:spPr>
        <a:xfrm>
          <a:off x="14541500" y="64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34605</xdr:rowOff>
    </xdr:from>
    <xdr:ext cx="534377" cy="259045"/>
    <xdr:sp macro="" textlink="">
      <xdr:nvSpPr>
        <xdr:cNvPr id="525" name="テキスト ボックス 524"/>
        <xdr:cNvSpPr txBox="1"/>
      </xdr:nvSpPr>
      <xdr:spPr>
        <a:xfrm>
          <a:off x="14325111" y="62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157340</xdr:rowOff>
    </xdr:from>
    <xdr:to>
      <xdr:col>71</xdr:col>
      <xdr:colOff>177800</xdr:colOff>
      <xdr:row>34</xdr:row>
      <xdr:rowOff>143453</xdr:rowOff>
    </xdr:to>
    <xdr:cxnSp macro="">
      <xdr:nvCxnSpPr>
        <xdr:cNvPr id="526" name="直線コネクタ 525"/>
        <xdr:cNvCxnSpPr/>
      </xdr:nvCxnSpPr>
      <xdr:spPr>
        <a:xfrm>
          <a:off x="12814300" y="5300840"/>
          <a:ext cx="889000" cy="6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78594</xdr:rowOff>
    </xdr:from>
    <xdr:to>
      <xdr:col>72</xdr:col>
      <xdr:colOff>38100</xdr:colOff>
      <xdr:row>38</xdr:row>
      <xdr:rowOff>8744</xdr:rowOff>
    </xdr:to>
    <xdr:sp macro="" textlink="">
      <xdr:nvSpPr>
        <xdr:cNvPr id="527" name="フローチャート: 判断 526"/>
        <xdr:cNvSpPr/>
      </xdr:nvSpPr>
      <xdr:spPr>
        <a:xfrm>
          <a:off x="13652500" y="642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171321</xdr:rowOff>
    </xdr:from>
    <xdr:ext cx="534377" cy="259045"/>
    <xdr:sp macro="" textlink="">
      <xdr:nvSpPr>
        <xdr:cNvPr id="528" name="テキスト ボックス 527"/>
        <xdr:cNvSpPr txBox="1"/>
      </xdr:nvSpPr>
      <xdr:spPr>
        <a:xfrm>
          <a:off x="13436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20244</xdr:rowOff>
    </xdr:from>
    <xdr:to>
      <xdr:col>67</xdr:col>
      <xdr:colOff>101600</xdr:colOff>
      <xdr:row>38</xdr:row>
      <xdr:rowOff>121844</xdr:rowOff>
    </xdr:to>
    <xdr:sp macro="" textlink="">
      <xdr:nvSpPr>
        <xdr:cNvPr id="529" name="フローチャート: 判断 528"/>
        <xdr:cNvSpPr/>
      </xdr:nvSpPr>
      <xdr:spPr>
        <a:xfrm>
          <a:off x="12763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112971</xdr:rowOff>
    </xdr:from>
    <xdr:ext cx="469744" cy="259045"/>
    <xdr:sp macro="" textlink="">
      <xdr:nvSpPr>
        <xdr:cNvPr id="530" name="テキスト ボックス 529"/>
        <xdr:cNvSpPr txBox="1"/>
      </xdr:nvSpPr>
      <xdr:spPr>
        <a:xfrm>
          <a:off x="12579428" y="66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120294</xdr:rowOff>
    </xdr:from>
    <xdr:to>
      <xdr:col>85</xdr:col>
      <xdr:colOff>177800</xdr:colOff>
      <xdr:row>39</xdr:row>
      <xdr:rowOff>50444</xdr:rowOff>
    </xdr:to>
    <xdr:sp macro="" textlink="">
      <xdr:nvSpPr>
        <xdr:cNvPr id="536" name="楕円 535"/>
        <xdr:cNvSpPr/>
      </xdr:nvSpPr>
      <xdr:spPr>
        <a:xfrm>
          <a:off x="162687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35221</xdr:rowOff>
    </xdr:from>
    <xdr:ext cx="469744" cy="259045"/>
    <xdr:sp macro="" textlink="">
      <xdr:nvSpPr>
        <xdr:cNvPr id="537" name="災害復旧事業費該当値テキスト"/>
        <xdr:cNvSpPr txBox="1"/>
      </xdr:nvSpPr>
      <xdr:spPr>
        <a:xfrm>
          <a:off x="16370300" y="65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92653</xdr:rowOff>
    </xdr:from>
    <xdr:to>
      <xdr:col>72</xdr:col>
      <xdr:colOff>38100</xdr:colOff>
      <xdr:row>35</xdr:row>
      <xdr:rowOff>22803</xdr:rowOff>
    </xdr:to>
    <xdr:sp macro="" textlink="">
      <xdr:nvSpPr>
        <xdr:cNvPr id="542" name="楕円 541"/>
        <xdr:cNvSpPr/>
      </xdr:nvSpPr>
      <xdr:spPr>
        <a:xfrm>
          <a:off x="13652500" y="59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39330</xdr:rowOff>
    </xdr:from>
    <xdr:ext cx="534377" cy="259045"/>
    <xdr:sp macro="" textlink="">
      <xdr:nvSpPr>
        <xdr:cNvPr id="543" name="テキスト ボックス 542"/>
        <xdr:cNvSpPr txBox="1"/>
      </xdr:nvSpPr>
      <xdr:spPr>
        <a:xfrm>
          <a:off x="13436111" y="569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106540</xdr:rowOff>
    </xdr:from>
    <xdr:to>
      <xdr:col>67</xdr:col>
      <xdr:colOff>101600</xdr:colOff>
      <xdr:row>31</xdr:row>
      <xdr:rowOff>36690</xdr:rowOff>
    </xdr:to>
    <xdr:sp macro="" textlink="">
      <xdr:nvSpPr>
        <xdr:cNvPr id="544" name="楕円 543"/>
        <xdr:cNvSpPr/>
      </xdr:nvSpPr>
      <xdr:spPr>
        <a:xfrm>
          <a:off x="12763500" y="52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53217</xdr:rowOff>
    </xdr:from>
    <xdr:ext cx="534377" cy="259045"/>
    <xdr:sp macro="" textlink="">
      <xdr:nvSpPr>
        <xdr:cNvPr id="545" name="テキスト ボックス 544"/>
        <xdr:cNvSpPr txBox="1"/>
      </xdr:nvSpPr>
      <xdr:spPr>
        <a:xfrm>
          <a:off x="12547111" y="50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19" name="直線コネクタ 618"/>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0" name="公債費最小値テキスト"/>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1" name="直線コネクタ 620"/>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2" name="公債費最大値テキスト"/>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3" name="直線コネクタ 622"/>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48107</xdr:rowOff>
    </xdr:from>
    <xdr:to>
      <xdr:col>85</xdr:col>
      <xdr:colOff>127000</xdr:colOff>
      <xdr:row>78</xdr:row>
      <xdr:rowOff>44235</xdr:rowOff>
    </xdr:to>
    <xdr:cxnSp macro="">
      <xdr:nvCxnSpPr>
        <xdr:cNvPr id="624" name="直線コネクタ 623"/>
        <xdr:cNvCxnSpPr/>
      </xdr:nvCxnSpPr>
      <xdr:spPr>
        <a:xfrm flipV="1">
          <a:off x="15481300" y="13249757"/>
          <a:ext cx="838200" cy="16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59986</xdr:rowOff>
    </xdr:from>
    <xdr:ext cx="534377" cy="259045"/>
    <xdr:sp macro="" textlink="">
      <xdr:nvSpPr>
        <xdr:cNvPr id="625" name="公債費平均値テキスト"/>
        <xdr:cNvSpPr txBox="1"/>
      </xdr:nvSpPr>
      <xdr:spPr>
        <a:xfrm>
          <a:off x="16370300" y="1274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26" name="フローチャート: 判断 625"/>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44235</xdr:rowOff>
    </xdr:from>
    <xdr:to>
      <xdr:col>81</xdr:col>
      <xdr:colOff>50800</xdr:colOff>
      <xdr:row>78</xdr:row>
      <xdr:rowOff>45352</xdr:rowOff>
    </xdr:to>
    <xdr:cxnSp macro="">
      <xdr:nvCxnSpPr>
        <xdr:cNvPr id="627" name="直線コネクタ 626"/>
        <xdr:cNvCxnSpPr/>
      </xdr:nvCxnSpPr>
      <xdr:spPr>
        <a:xfrm flipV="1">
          <a:off x="14592300" y="13417335"/>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28" name="フローチャート: 判断 627"/>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21188</xdr:rowOff>
    </xdr:from>
    <xdr:ext cx="534377" cy="259045"/>
    <xdr:sp macro="" textlink="">
      <xdr:nvSpPr>
        <xdr:cNvPr id="629" name="テキスト ボックス 628"/>
        <xdr:cNvSpPr txBox="1"/>
      </xdr:nvSpPr>
      <xdr:spPr>
        <a:xfrm>
          <a:off x="15214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45352</xdr:rowOff>
    </xdr:from>
    <xdr:to>
      <xdr:col>76</xdr:col>
      <xdr:colOff>114300</xdr:colOff>
      <xdr:row>78</xdr:row>
      <xdr:rowOff>69228</xdr:rowOff>
    </xdr:to>
    <xdr:cxnSp macro="">
      <xdr:nvCxnSpPr>
        <xdr:cNvPr id="630" name="直線コネクタ 629"/>
        <xdr:cNvCxnSpPr/>
      </xdr:nvCxnSpPr>
      <xdr:spPr>
        <a:xfrm flipV="1">
          <a:off x="13703300" y="13418452"/>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1" name="フローチャート: 判断 630"/>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32" name="テキスト ボックス 631"/>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58902</xdr:rowOff>
    </xdr:from>
    <xdr:to>
      <xdr:col>71</xdr:col>
      <xdr:colOff>177800</xdr:colOff>
      <xdr:row>78</xdr:row>
      <xdr:rowOff>69228</xdr:rowOff>
    </xdr:to>
    <xdr:cxnSp macro="">
      <xdr:nvCxnSpPr>
        <xdr:cNvPr id="633" name="直線コネクタ 632"/>
        <xdr:cNvCxnSpPr/>
      </xdr:nvCxnSpPr>
      <xdr:spPr>
        <a:xfrm>
          <a:off x="12814300" y="13432002"/>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4" name="フローチャート: 判断 633"/>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35" name="テキスト ボックス 634"/>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36" name="フローチャート: 判断 635"/>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37" name="テキスト ボックス 636"/>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168757</xdr:rowOff>
    </xdr:from>
    <xdr:to>
      <xdr:col>85</xdr:col>
      <xdr:colOff>177800</xdr:colOff>
      <xdr:row>77</xdr:row>
      <xdr:rowOff>98907</xdr:rowOff>
    </xdr:to>
    <xdr:sp macro="" textlink="">
      <xdr:nvSpPr>
        <xdr:cNvPr id="643" name="楕円 642"/>
        <xdr:cNvSpPr/>
      </xdr:nvSpPr>
      <xdr:spPr>
        <a:xfrm>
          <a:off x="16268700" y="131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147184</xdr:rowOff>
    </xdr:from>
    <xdr:ext cx="534377" cy="259045"/>
    <xdr:sp macro="" textlink="">
      <xdr:nvSpPr>
        <xdr:cNvPr id="644" name="公債費該当値テキスト"/>
        <xdr:cNvSpPr txBox="1"/>
      </xdr:nvSpPr>
      <xdr:spPr>
        <a:xfrm>
          <a:off x="16370300" y="131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164885</xdr:rowOff>
    </xdr:from>
    <xdr:to>
      <xdr:col>81</xdr:col>
      <xdr:colOff>101600</xdr:colOff>
      <xdr:row>78</xdr:row>
      <xdr:rowOff>95035</xdr:rowOff>
    </xdr:to>
    <xdr:sp macro="" textlink="">
      <xdr:nvSpPr>
        <xdr:cNvPr id="645" name="楕円 644"/>
        <xdr:cNvSpPr/>
      </xdr:nvSpPr>
      <xdr:spPr>
        <a:xfrm>
          <a:off x="15430500" y="133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86162</xdr:rowOff>
    </xdr:from>
    <xdr:ext cx="534377" cy="259045"/>
    <xdr:sp macro="" textlink="">
      <xdr:nvSpPr>
        <xdr:cNvPr id="646" name="テキスト ボックス 645"/>
        <xdr:cNvSpPr txBox="1"/>
      </xdr:nvSpPr>
      <xdr:spPr>
        <a:xfrm>
          <a:off x="15214111" y="134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166002</xdr:rowOff>
    </xdr:from>
    <xdr:to>
      <xdr:col>76</xdr:col>
      <xdr:colOff>165100</xdr:colOff>
      <xdr:row>78</xdr:row>
      <xdr:rowOff>96152</xdr:rowOff>
    </xdr:to>
    <xdr:sp macro="" textlink="">
      <xdr:nvSpPr>
        <xdr:cNvPr id="647" name="楕円 646"/>
        <xdr:cNvSpPr/>
      </xdr:nvSpPr>
      <xdr:spPr>
        <a:xfrm>
          <a:off x="14541500" y="13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87279</xdr:rowOff>
    </xdr:from>
    <xdr:ext cx="534377" cy="259045"/>
    <xdr:sp macro="" textlink="">
      <xdr:nvSpPr>
        <xdr:cNvPr id="648" name="テキスト ボックス 647"/>
        <xdr:cNvSpPr txBox="1"/>
      </xdr:nvSpPr>
      <xdr:spPr>
        <a:xfrm>
          <a:off x="14325111" y="134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18428</xdr:rowOff>
    </xdr:from>
    <xdr:to>
      <xdr:col>72</xdr:col>
      <xdr:colOff>38100</xdr:colOff>
      <xdr:row>78</xdr:row>
      <xdr:rowOff>120028</xdr:rowOff>
    </xdr:to>
    <xdr:sp macro="" textlink="">
      <xdr:nvSpPr>
        <xdr:cNvPr id="649" name="楕円 648"/>
        <xdr:cNvSpPr/>
      </xdr:nvSpPr>
      <xdr:spPr>
        <a:xfrm>
          <a:off x="13652500" y="133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111155</xdr:rowOff>
    </xdr:from>
    <xdr:ext cx="534377" cy="259045"/>
    <xdr:sp macro="" textlink="">
      <xdr:nvSpPr>
        <xdr:cNvPr id="650" name="テキスト ボックス 649"/>
        <xdr:cNvSpPr txBox="1"/>
      </xdr:nvSpPr>
      <xdr:spPr>
        <a:xfrm>
          <a:off x="13436111" y="134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8102</xdr:rowOff>
    </xdr:from>
    <xdr:to>
      <xdr:col>67</xdr:col>
      <xdr:colOff>101600</xdr:colOff>
      <xdr:row>78</xdr:row>
      <xdr:rowOff>109702</xdr:rowOff>
    </xdr:to>
    <xdr:sp macro="" textlink="">
      <xdr:nvSpPr>
        <xdr:cNvPr id="651" name="楕円 650"/>
        <xdr:cNvSpPr/>
      </xdr:nvSpPr>
      <xdr:spPr>
        <a:xfrm>
          <a:off x="12763500" y="133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100829</xdr:rowOff>
    </xdr:from>
    <xdr:ext cx="534377" cy="259045"/>
    <xdr:sp macro="" textlink="">
      <xdr:nvSpPr>
        <xdr:cNvPr id="652" name="テキスト ボックス 651"/>
        <xdr:cNvSpPr txBox="1"/>
      </xdr:nvSpPr>
      <xdr:spPr>
        <a:xfrm>
          <a:off x="12547111" y="134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76" name="直線コネクタ 675"/>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77" name="積立金最小値テキスト"/>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78" name="直線コネクタ 677"/>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79" name="積立金最大値テキスト"/>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0" name="直線コネクタ 679"/>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110158</xdr:rowOff>
    </xdr:from>
    <xdr:to>
      <xdr:col>85</xdr:col>
      <xdr:colOff>127000</xdr:colOff>
      <xdr:row>98</xdr:row>
      <xdr:rowOff>100648</xdr:rowOff>
    </xdr:to>
    <xdr:cxnSp macro="">
      <xdr:nvCxnSpPr>
        <xdr:cNvPr id="681" name="直線コネクタ 680"/>
        <xdr:cNvCxnSpPr/>
      </xdr:nvCxnSpPr>
      <xdr:spPr>
        <a:xfrm flipV="1">
          <a:off x="15481300" y="16740808"/>
          <a:ext cx="838200" cy="1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82" name="積立金平均値テキスト"/>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3" name="フローチャート: 判断 682"/>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100648</xdr:rowOff>
    </xdr:from>
    <xdr:to>
      <xdr:col>81</xdr:col>
      <xdr:colOff>50800</xdr:colOff>
      <xdr:row>98</xdr:row>
      <xdr:rowOff>169974</xdr:rowOff>
    </xdr:to>
    <xdr:cxnSp macro="">
      <xdr:nvCxnSpPr>
        <xdr:cNvPr id="684" name="直線コネクタ 683"/>
        <xdr:cNvCxnSpPr/>
      </xdr:nvCxnSpPr>
      <xdr:spPr>
        <a:xfrm flipV="1">
          <a:off x="14592300" y="16902748"/>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85" name="フローチャート: 判断 684"/>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86" name="テキスト ボックス 685"/>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169974</xdr:rowOff>
    </xdr:from>
    <xdr:to>
      <xdr:col>76</xdr:col>
      <xdr:colOff>114300</xdr:colOff>
      <xdr:row>99</xdr:row>
      <xdr:rowOff>3600</xdr:rowOff>
    </xdr:to>
    <xdr:cxnSp macro="">
      <xdr:nvCxnSpPr>
        <xdr:cNvPr id="687" name="直線コネクタ 686"/>
        <xdr:cNvCxnSpPr/>
      </xdr:nvCxnSpPr>
      <xdr:spPr>
        <a:xfrm flipV="1">
          <a:off x="13703300" y="16972074"/>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88" name="フローチャート: 判断 687"/>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89" name="テキスト ボックス 688"/>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164984</xdr:rowOff>
    </xdr:from>
    <xdr:to>
      <xdr:col>71</xdr:col>
      <xdr:colOff>177800</xdr:colOff>
      <xdr:row>99</xdr:row>
      <xdr:rowOff>3600</xdr:rowOff>
    </xdr:to>
    <xdr:cxnSp macro="">
      <xdr:nvCxnSpPr>
        <xdr:cNvPr id="690" name="直線コネクタ 689"/>
        <xdr:cNvCxnSpPr/>
      </xdr:nvCxnSpPr>
      <xdr:spPr>
        <a:xfrm>
          <a:off x="12814300" y="16967084"/>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1" name="フローチャート: 判断 690"/>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2" name="テキスト ボックス 691"/>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3" name="フローチャート: 判断 692"/>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694" name="テキスト ボックス 693"/>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59358</xdr:rowOff>
    </xdr:from>
    <xdr:to>
      <xdr:col>85</xdr:col>
      <xdr:colOff>177800</xdr:colOff>
      <xdr:row>97</xdr:row>
      <xdr:rowOff>160958</xdr:rowOff>
    </xdr:to>
    <xdr:sp macro="" textlink="">
      <xdr:nvSpPr>
        <xdr:cNvPr id="700" name="楕円 699"/>
        <xdr:cNvSpPr/>
      </xdr:nvSpPr>
      <xdr:spPr>
        <a:xfrm>
          <a:off x="16268700" y="166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37785</xdr:rowOff>
    </xdr:from>
    <xdr:ext cx="534377" cy="259045"/>
    <xdr:sp macro="" textlink="">
      <xdr:nvSpPr>
        <xdr:cNvPr id="701" name="積立金該当値テキスト"/>
        <xdr:cNvSpPr txBox="1"/>
      </xdr:nvSpPr>
      <xdr:spPr>
        <a:xfrm>
          <a:off x="16370300" y="166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49848</xdr:rowOff>
    </xdr:from>
    <xdr:to>
      <xdr:col>81</xdr:col>
      <xdr:colOff>101600</xdr:colOff>
      <xdr:row>98</xdr:row>
      <xdr:rowOff>151448</xdr:rowOff>
    </xdr:to>
    <xdr:sp macro="" textlink="">
      <xdr:nvSpPr>
        <xdr:cNvPr id="702" name="楕円 701"/>
        <xdr:cNvSpPr/>
      </xdr:nvSpPr>
      <xdr:spPr>
        <a:xfrm>
          <a:off x="15430500" y="16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142575</xdr:rowOff>
    </xdr:from>
    <xdr:ext cx="534377" cy="259045"/>
    <xdr:sp macro="" textlink="">
      <xdr:nvSpPr>
        <xdr:cNvPr id="703" name="テキスト ボックス 702"/>
        <xdr:cNvSpPr txBox="1"/>
      </xdr:nvSpPr>
      <xdr:spPr>
        <a:xfrm>
          <a:off x="15214111" y="169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119174</xdr:rowOff>
    </xdr:from>
    <xdr:to>
      <xdr:col>76</xdr:col>
      <xdr:colOff>165100</xdr:colOff>
      <xdr:row>99</xdr:row>
      <xdr:rowOff>49324</xdr:rowOff>
    </xdr:to>
    <xdr:sp macro="" textlink="">
      <xdr:nvSpPr>
        <xdr:cNvPr id="704" name="楕円 703"/>
        <xdr:cNvSpPr/>
      </xdr:nvSpPr>
      <xdr:spPr>
        <a:xfrm>
          <a:off x="14541500" y="16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40451</xdr:rowOff>
    </xdr:from>
    <xdr:ext cx="469744" cy="259045"/>
    <xdr:sp macro="" textlink="">
      <xdr:nvSpPr>
        <xdr:cNvPr id="705" name="テキスト ボックス 704"/>
        <xdr:cNvSpPr txBox="1"/>
      </xdr:nvSpPr>
      <xdr:spPr>
        <a:xfrm>
          <a:off x="14357428" y="170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124250</xdr:rowOff>
    </xdr:from>
    <xdr:to>
      <xdr:col>72</xdr:col>
      <xdr:colOff>38100</xdr:colOff>
      <xdr:row>99</xdr:row>
      <xdr:rowOff>54400</xdr:rowOff>
    </xdr:to>
    <xdr:sp macro="" textlink="">
      <xdr:nvSpPr>
        <xdr:cNvPr id="706" name="楕円 705"/>
        <xdr:cNvSpPr/>
      </xdr:nvSpPr>
      <xdr:spPr>
        <a:xfrm>
          <a:off x="13652500" y="169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45527</xdr:rowOff>
    </xdr:from>
    <xdr:ext cx="469744" cy="259045"/>
    <xdr:sp macro="" textlink="">
      <xdr:nvSpPr>
        <xdr:cNvPr id="707" name="テキスト ボックス 706"/>
        <xdr:cNvSpPr txBox="1"/>
      </xdr:nvSpPr>
      <xdr:spPr>
        <a:xfrm>
          <a:off x="13468428" y="170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114184</xdr:rowOff>
    </xdr:from>
    <xdr:to>
      <xdr:col>67</xdr:col>
      <xdr:colOff>101600</xdr:colOff>
      <xdr:row>99</xdr:row>
      <xdr:rowOff>44334</xdr:rowOff>
    </xdr:to>
    <xdr:sp macro="" textlink="">
      <xdr:nvSpPr>
        <xdr:cNvPr id="708" name="楕円 707"/>
        <xdr:cNvSpPr/>
      </xdr:nvSpPr>
      <xdr:spPr>
        <a:xfrm>
          <a:off x="12763500" y="16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35461</xdr:rowOff>
    </xdr:from>
    <xdr:ext cx="469744" cy="259045"/>
    <xdr:sp macro="" textlink="">
      <xdr:nvSpPr>
        <xdr:cNvPr id="709" name="テキスト ボックス 708"/>
        <xdr:cNvSpPr txBox="1"/>
      </xdr:nvSpPr>
      <xdr:spPr>
        <a:xfrm>
          <a:off x="12579428" y="1700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86436</xdr:rowOff>
    </xdr:from>
    <xdr:to>
      <xdr:col>116</xdr:col>
      <xdr:colOff>62864</xdr:colOff>
      <xdr:row>38</xdr:row>
      <xdr:rowOff>25400</xdr:rowOff>
    </xdr:to>
    <xdr:cxnSp macro="">
      <xdr:nvCxnSpPr>
        <xdr:cNvPr id="729" name="直線コネクタ 728"/>
        <xdr:cNvCxnSpPr/>
      </xdr:nvCxnSpPr>
      <xdr:spPr>
        <a:xfrm flipV="1">
          <a:off x="22159595" y="5401386"/>
          <a:ext cx="1269" cy="113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33113</xdr:rowOff>
    </xdr:from>
    <xdr:ext cx="534377" cy="259045"/>
    <xdr:sp macro="" textlink="">
      <xdr:nvSpPr>
        <xdr:cNvPr id="732" name="投資及び出資金最大値テキスト"/>
        <xdr:cNvSpPr txBox="1"/>
      </xdr:nvSpPr>
      <xdr:spPr>
        <a:xfrm>
          <a:off x="22212300" y="51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86436</xdr:rowOff>
    </xdr:from>
    <xdr:to>
      <xdr:col>116</xdr:col>
      <xdr:colOff>152400</xdr:colOff>
      <xdr:row>31</xdr:row>
      <xdr:rowOff>86436</xdr:rowOff>
    </xdr:to>
    <xdr:cxnSp macro="">
      <xdr:nvCxnSpPr>
        <xdr:cNvPr id="733" name="直線コネクタ 732"/>
        <xdr:cNvCxnSpPr/>
      </xdr:nvCxnSpPr>
      <xdr:spPr>
        <a:xfrm>
          <a:off x="22072600" y="54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62433</xdr:rowOff>
    </xdr:from>
    <xdr:to>
      <xdr:col>116</xdr:col>
      <xdr:colOff>63500</xdr:colOff>
      <xdr:row>34</xdr:row>
      <xdr:rowOff>139014</xdr:rowOff>
    </xdr:to>
    <xdr:cxnSp macro="">
      <xdr:nvCxnSpPr>
        <xdr:cNvPr id="734" name="直線コネクタ 733"/>
        <xdr:cNvCxnSpPr/>
      </xdr:nvCxnSpPr>
      <xdr:spPr>
        <a:xfrm>
          <a:off x="21323300" y="5891733"/>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12349</xdr:rowOff>
    </xdr:from>
    <xdr:ext cx="469744" cy="259045"/>
    <xdr:sp macro="" textlink="">
      <xdr:nvSpPr>
        <xdr:cNvPr id="735" name="投資及び出資金平均値テキスト"/>
        <xdr:cNvSpPr txBox="1"/>
      </xdr:nvSpPr>
      <xdr:spPr>
        <a:xfrm>
          <a:off x="22212300" y="6184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33922</xdr:rowOff>
    </xdr:from>
    <xdr:to>
      <xdr:col>116</xdr:col>
      <xdr:colOff>114300</xdr:colOff>
      <xdr:row>36</xdr:row>
      <xdr:rowOff>135522</xdr:rowOff>
    </xdr:to>
    <xdr:sp macro="" textlink="">
      <xdr:nvSpPr>
        <xdr:cNvPr id="736" name="フローチャート: 判断 735"/>
        <xdr:cNvSpPr/>
      </xdr:nvSpPr>
      <xdr:spPr>
        <a:xfrm>
          <a:off x="22110700" y="620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151244</xdr:rowOff>
    </xdr:from>
    <xdr:to>
      <xdr:col>111</xdr:col>
      <xdr:colOff>177800</xdr:colOff>
      <xdr:row>34</xdr:row>
      <xdr:rowOff>62433</xdr:rowOff>
    </xdr:to>
    <xdr:cxnSp macro="">
      <xdr:nvCxnSpPr>
        <xdr:cNvPr id="737" name="直線コネクタ 736"/>
        <xdr:cNvCxnSpPr/>
      </xdr:nvCxnSpPr>
      <xdr:spPr>
        <a:xfrm>
          <a:off x="20434300" y="5294744"/>
          <a:ext cx="889000" cy="5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62783</xdr:rowOff>
    </xdr:from>
    <xdr:to>
      <xdr:col>112</xdr:col>
      <xdr:colOff>38100</xdr:colOff>
      <xdr:row>36</xdr:row>
      <xdr:rowOff>164383</xdr:rowOff>
    </xdr:to>
    <xdr:sp macro="" textlink="">
      <xdr:nvSpPr>
        <xdr:cNvPr id="738" name="フローチャート: 判断 737"/>
        <xdr:cNvSpPr/>
      </xdr:nvSpPr>
      <xdr:spPr>
        <a:xfrm>
          <a:off x="21272500" y="623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155510</xdr:rowOff>
    </xdr:from>
    <xdr:ext cx="469744" cy="259045"/>
    <xdr:sp macro="" textlink="">
      <xdr:nvSpPr>
        <xdr:cNvPr id="739" name="テキスト ボックス 738"/>
        <xdr:cNvSpPr txBox="1"/>
      </xdr:nvSpPr>
      <xdr:spPr>
        <a:xfrm>
          <a:off x="21088428" y="632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151244</xdr:rowOff>
    </xdr:from>
    <xdr:to>
      <xdr:col>107</xdr:col>
      <xdr:colOff>50800</xdr:colOff>
      <xdr:row>34</xdr:row>
      <xdr:rowOff>150959</xdr:rowOff>
    </xdr:to>
    <xdr:cxnSp macro="">
      <xdr:nvCxnSpPr>
        <xdr:cNvPr id="740" name="直線コネクタ 739"/>
        <xdr:cNvCxnSpPr/>
      </xdr:nvCxnSpPr>
      <xdr:spPr>
        <a:xfrm flipV="1">
          <a:off x="19545300" y="5294744"/>
          <a:ext cx="889000" cy="6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54553</xdr:rowOff>
    </xdr:from>
    <xdr:to>
      <xdr:col>107</xdr:col>
      <xdr:colOff>101600</xdr:colOff>
      <xdr:row>36</xdr:row>
      <xdr:rowOff>156153</xdr:rowOff>
    </xdr:to>
    <xdr:sp macro="" textlink="">
      <xdr:nvSpPr>
        <xdr:cNvPr id="741" name="フローチャート: 判断 740"/>
        <xdr:cNvSpPr/>
      </xdr:nvSpPr>
      <xdr:spPr>
        <a:xfrm>
          <a:off x="203835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147280</xdr:rowOff>
    </xdr:from>
    <xdr:ext cx="469744" cy="259045"/>
    <xdr:sp macro="" textlink="">
      <xdr:nvSpPr>
        <xdr:cNvPr id="742" name="テキスト ボックス 741"/>
        <xdr:cNvSpPr txBox="1"/>
      </xdr:nvSpPr>
      <xdr:spPr>
        <a:xfrm>
          <a:off x="20199428" y="631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150959</xdr:rowOff>
    </xdr:from>
    <xdr:to>
      <xdr:col>102</xdr:col>
      <xdr:colOff>114300</xdr:colOff>
      <xdr:row>38</xdr:row>
      <xdr:rowOff>8712</xdr:rowOff>
    </xdr:to>
    <xdr:cxnSp macro="">
      <xdr:nvCxnSpPr>
        <xdr:cNvPr id="743" name="直線コネクタ 742"/>
        <xdr:cNvCxnSpPr/>
      </xdr:nvCxnSpPr>
      <xdr:spPr>
        <a:xfrm flipV="1">
          <a:off x="18656300" y="5980259"/>
          <a:ext cx="889000" cy="54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118847</xdr:rowOff>
    </xdr:from>
    <xdr:to>
      <xdr:col>102</xdr:col>
      <xdr:colOff>165100</xdr:colOff>
      <xdr:row>37</xdr:row>
      <xdr:rowOff>48997</xdr:rowOff>
    </xdr:to>
    <xdr:sp macro="" textlink="">
      <xdr:nvSpPr>
        <xdr:cNvPr id="744" name="フローチャート: 判断 743"/>
        <xdr:cNvSpPr/>
      </xdr:nvSpPr>
      <xdr:spPr>
        <a:xfrm>
          <a:off x="19494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40124</xdr:rowOff>
    </xdr:from>
    <xdr:ext cx="469744" cy="259045"/>
    <xdr:sp macro="" textlink="">
      <xdr:nvSpPr>
        <xdr:cNvPr id="745" name="テキスト ボックス 744"/>
        <xdr:cNvSpPr txBox="1"/>
      </xdr:nvSpPr>
      <xdr:spPr>
        <a:xfrm>
          <a:off x="19310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150394</xdr:rowOff>
    </xdr:from>
    <xdr:to>
      <xdr:col>98</xdr:col>
      <xdr:colOff>38100</xdr:colOff>
      <xdr:row>37</xdr:row>
      <xdr:rowOff>80544</xdr:rowOff>
    </xdr:to>
    <xdr:sp macro="" textlink="">
      <xdr:nvSpPr>
        <xdr:cNvPr id="746" name="フローチャート: 判断 745"/>
        <xdr:cNvSpPr/>
      </xdr:nvSpPr>
      <xdr:spPr>
        <a:xfrm>
          <a:off x="18605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97071</xdr:rowOff>
    </xdr:from>
    <xdr:ext cx="469744" cy="259045"/>
    <xdr:sp macro="" textlink="">
      <xdr:nvSpPr>
        <xdr:cNvPr id="747" name="テキスト ボックス 746"/>
        <xdr:cNvSpPr txBox="1"/>
      </xdr:nvSpPr>
      <xdr:spPr>
        <a:xfrm>
          <a:off x="18421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88214</xdr:rowOff>
    </xdr:from>
    <xdr:to>
      <xdr:col>116</xdr:col>
      <xdr:colOff>114300</xdr:colOff>
      <xdr:row>35</xdr:row>
      <xdr:rowOff>18364</xdr:rowOff>
    </xdr:to>
    <xdr:sp macro="" textlink="">
      <xdr:nvSpPr>
        <xdr:cNvPr id="753" name="楕円 752"/>
        <xdr:cNvSpPr/>
      </xdr:nvSpPr>
      <xdr:spPr>
        <a:xfrm>
          <a:off x="22110700" y="59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111091</xdr:rowOff>
    </xdr:from>
    <xdr:ext cx="534377" cy="259045"/>
    <xdr:sp macro="" textlink="">
      <xdr:nvSpPr>
        <xdr:cNvPr id="754" name="投資及び出資金該当値テキスト"/>
        <xdr:cNvSpPr txBox="1"/>
      </xdr:nvSpPr>
      <xdr:spPr>
        <a:xfrm>
          <a:off x="22212300" y="57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11633</xdr:rowOff>
    </xdr:from>
    <xdr:to>
      <xdr:col>112</xdr:col>
      <xdr:colOff>38100</xdr:colOff>
      <xdr:row>34</xdr:row>
      <xdr:rowOff>113233</xdr:rowOff>
    </xdr:to>
    <xdr:sp macro="" textlink="">
      <xdr:nvSpPr>
        <xdr:cNvPr id="755" name="楕円 754"/>
        <xdr:cNvSpPr/>
      </xdr:nvSpPr>
      <xdr:spPr>
        <a:xfrm>
          <a:off x="212725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129760</xdr:rowOff>
    </xdr:from>
    <xdr:ext cx="534377" cy="259045"/>
    <xdr:sp macro="" textlink="">
      <xdr:nvSpPr>
        <xdr:cNvPr id="756" name="テキスト ボックス 755"/>
        <xdr:cNvSpPr txBox="1"/>
      </xdr:nvSpPr>
      <xdr:spPr>
        <a:xfrm>
          <a:off x="21056111" y="56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100444</xdr:rowOff>
    </xdr:from>
    <xdr:to>
      <xdr:col>107</xdr:col>
      <xdr:colOff>101600</xdr:colOff>
      <xdr:row>31</xdr:row>
      <xdr:rowOff>30594</xdr:rowOff>
    </xdr:to>
    <xdr:sp macro="" textlink="">
      <xdr:nvSpPr>
        <xdr:cNvPr id="757" name="楕円 756"/>
        <xdr:cNvSpPr/>
      </xdr:nvSpPr>
      <xdr:spPr>
        <a:xfrm>
          <a:off x="20383500" y="5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47121</xdr:rowOff>
    </xdr:from>
    <xdr:ext cx="534377" cy="259045"/>
    <xdr:sp macro="" textlink="">
      <xdr:nvSpPr>
        <xdr:cNvPr id="758" name="テキスト ボックス 757"/>
        <xdr:cNvSpPr txBox="1"/>
      </xdr:nvSpPr>
      <xdr:spPr>
        <a:xfrm>
          <a:off x="20167111" y="50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100159</xdr:rowOff>
    </xdr:from>
    <xdr:to>
      <xdr:col>102</xdr:col>
      <xdr:colOff>165100</xdr:colOff>
      <xdr:row>35</xdr:row>
      <xdr:rowOff>30309</xdr:rowOff>
    </xdr:to>
    <xdr:sp macro="" textlink="">
      <xdr:nvSpPr>
        <xdr:cNvPr id="759" name="楕円 758"/>
        <xdr:cNvSpPr/>
      </xdr:nvSpPr>
      <xdr:spPr>
        <a:xfrm>
          <a:off x="19494500" y="59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46836</xdr:rowOff>
    </xdr:from>
    <xdr:ext cx="469744" cy="259045"/>
    <xdr:sp macro="" textlink="">
      <xdr:nvSpPr>
        <xdr:cNvPr id="760" name="テキスト ボックス 759"/>
        <xdr:cNvSpPr txBox="1"/>
      </xdr:nvSpPr>
      <xdr:spPr>
        <a:xfrm>
          <a:off x="19310428" y="570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129362</xdr:rowOff>
    </xdr:from>
    <xdr:to>
      <xdr:col>98</xdr:col>
      <xdr:colOff>38100</xdr:colOff>
      <xdr:row>38</xdr:row>
      <xdr:rowOff>59513</xdr:rowOff>
    </xdr:to>
    <xdr:sp macro="" textlink="">
      <xdr:nvSpPr>
        <xdr:cNvPr id="761" name="楕円 760"/>
        <xdr:cNvSpPr/>
      </xdr:nvSpPr>
      <xdr:spPr>
        <a:xfrm>
          <a:off x="18605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50639</xdr:rowOff>
    </xdr:from>
    <xdr:ext cx="378565" cy="259045"/>
    <xdr:sp macro="" textlink="">
      <xdr:nvSpPr>
        <xdr:cNvPr id="762" name="テキスト ボックス 761"/>
        <xdr:cNvSpPr txBox="1"/>
      </xdr:nvSpPr>
      <xdr:spPr>
        <a:xfrm>
          <a:off x="18467017" y="65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1671</xdr:rowOff>
    </xdr:from>
    <xdr:to>
      <xdr:col>116</xdr:col>
      <xdr:colOff>62864</xdr:colOff>
      <xdr:row>58</xdr:row>
      <xdr:rowOff>139700</xdr:rowOff>
    </xdr:to>
    <xdr:cxnSp macro="">
      <xdr:nvCxnSpPr>
        <xdr:cNvPr id="784" name="直線コネクタ 783"/>
        <xdr:cNvCxnSpPr/>
      </xdr:nvCxnSpPr>
      <xdr:spPr>
        <a:xfrm flipV="1">
          <a:off x="22159595" y="9259971"/>
          <a:ext cx="1269" cy="82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119798</xdr:rowOff>
    </xdr:from>
    <xdr:ext cx="534377" cy="259045"/>
    <xdr:sp macro="" textlink="">
      <xdr:nvSpPr>
        <xdr:cNvPr id="787" name="貸付金最大値テキスト"/>
        <xdr:cNvSpPr txBox="1"/>
      </xdr:nvSpPr>
      <xdr:spPr>
        <a:xfrm>
          <a:off x="22212300" y="90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1671</xdr:rowOff>
    </xdr:from>
    <xdr:to>
      <xdr:col>116</xdr:col>
      <xdr:colOff>152400</xdr:colOff>
      <xdr:row>54</xdr:row>
      <xdr:rowOff>1671</xdr:rowOff>
    </xdr:to>
    <xdr:cxnSp macro="">
      <xdr:nvCxnSpPr>
        <xdr:cNvPr id="788" name="直線コネクタ 787"/>
        <xdr:cNvCxnSpPr/>
      </xdr:nvCxnSpPr>
      <xdr:spPr>
        <a:xfrm>
          <a:off x="22072600" y="925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1671</xdr:rowOff>
    </xdr:from>
    <xdr:to>
      <xdr:col>116</xdr:col>
      <xdr:colOff>63500</xdr:colOff>
      <xdr:row>54</xdr:row>
      <xdr:rowOff>25674</xdr:rowOff>
    </xdr:to>
    <xdr:cxnSp macro="">
      <xdr:nvCxnSpPr>
        <xdr:cNvPr id="789" name="直線コネクタ 788"/>
        <xdr:cNvCxnSpPr/>
      </xdr:nvCxnSpPr>
      <xdr:spPr>
        <a:xfrm flipV="1">
          <a:off x="21323300" y="925997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55577</xdr:rowOff>
    </xdr:from>
    <xdr:ext cx="469744" cy="259045"/>
    <xdr:sp macro="" textlink="">
      <xdr:nvSpPr>
        <xdr:cNvPr id="790" name="貸付金平均値テキスト"/>
        <xdr:cNvSpPr txBox="1"/>
      </xdr:nvSpPr>
      <xdr:spPr>
        <a:xfrm>
          <a:off x="22212300" y="982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77150</xdr:rowOff>
    </xdr:from>
    <xdr:to>
      <xdr:col>116</xdr:col>
      <xdr:colOff>114300</xdr:colOff>
      <xdr:row>58</xdr:row>
      <xdr:rowOff>7300</xdr:rowOff>
    </xdr:to>
    <xdr:sp macro="" textlink="">
      <xdr:nvSpPr>
        <xdr:cNvPr id="791" name="フローチャート: 判断 790"/>
        <xdr:cNvSpPr/>
      </xdr:nvSpPr>
      <xdr:spPr>
        <a:xfrm>
          <a:off x="22110700" y="984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25674</xdr:rowOff>
    </xdr:from>
    <xdr:to>
      <xdr:col>111</xdr:col>
      <xdr:colOff>177800</xdr:colOff>
      <xdr:row>54</xdr:row>
      <xdr:rowOff>31298</xdr:rowOff>
    </xdr:to>
    <xdr:cxnSp macro="">
      <xdr:nvCxnSpPr>
        <xdr:cNvPr id="792" name="直線コネクタ 791"/>
        <xdr:cNvCxnSpPr/>
      </xdr:nvCxnSpPr>
      <xdr:spPr>
        <a:xfrm flipV="1">
          <a:off x="20434300" y="928397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91323</xdr:rowOff>
    </xdr:from>
    <xdr:to>
      <xdr:col>112</xdr:col>
      <xdr:colOff>38100</xdr:colOff>
      <xdr:row>58</xdr:row>
      <xdr:rowOff>21473</xdr:rowOff>
    </xdr:to>
    <xdr:sp macro="" textlink="">
      <xdr:nvSpPr>
        <xdr:cNvPr id="793" name="フローチャート: 判断 792"/>
        <xdr:cNvSpPr/>
      </xdr:nvSpPr>
      <xdr:spPr>
        <a:xfrm>
          <a:off x="21272500" y="986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12600</xdr:rowOff>
    </xdr:from>
    <xdr:ext cx="469744" cy="259045"/>
    <xdr:sp macro="" textlink="">
      <xdr:nvSpPr>
        <xdr:cNvPr id="794" name="テキスト ボックス 793"/>
        <xdr:cNvSpPr txBox="1"/>
      </xdr:nvSpPr>
      <xdr:spPr>
        <a:xfrm>
          <a:off x="21088428" y="995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31298</xdr:rowOff>
    </xdr:from>
    <xdr:to>
      <xdr:col>107</xdr:col>
      <xdr:colOff>50800</xdr:colOff>
      <xdr:row>54</xdr:row>
      <xdr:rowOff>46386</xdr:rowOff>
    </xdr:to>
    <xdr:cxnSp macro="">
      <xdr:nvCxnSpPr>
        <xdr:cNvPr id="795" name="直線コネクタ 794"/>
        <xdr:cNvCxnSpPr/>
      </xdr:nvCxnSpPr>
      <xdr:spPr>
        <a:xfrm flipV="1">
          <a:off x="19545300" y="9289598"/>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796" name="フローチャート: 判断 795"/>
        <xdr:cNvSpPr/>
      </xdr:nvSpPr>
      <xdr:spPr>
        <a:xfrm>
          <a:off x="20383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35551</xdr:rowOff>
    </xdr:from>
    <xdr:ext cx="469744" cy="259045"/>
    <xdr:sp macro="" textlink="">
      <xdr:nvSpPr>
        <xdr:cNvPr id="797" name="テキスト ボックス 796"/>
        <xdr:cNvSpPr txBox="1"/>
      </xdr:nvSpPr>
      <xdr:spPr>
        <a:xfrm>
          <a:off x="20199428" y="99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12095</xdr:rowOff>
    </xdr:from>
    <xdr:to>
      <xdr:col>102</xdr:col>
      <xdr:colOff>114300</xdr:colOff>
      <xdr:row>54</xdr:row>
      <xdr:rowOff>46386</xdr:rowOff>
    </xdr:to>
    <xdr:cxnSp macro="">
      <xdr:nvCxnSpPr>
        <xdr:cNvPr id="798" name="直線コネクタ 797"/>
        <xdr:cNvCxnSpPr/>
      </xdr:nvCxnSpPr>
      <xdr:spPr>
        <a:xfrm>
          <a:off x="18656300" y="8584595"/>
          <a:ext cx="8890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799" name="フローチャート: 判断 798"/>
        <xdr:cNvSpPr/>
      </xdr:nvSpPr>
      <xdr:spPr>
        <a:xfrm>
          <a:off x="19494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64629</xdr:rowOff>
    </xdr:from>
    <xdr:ext cx="469744" cy="259045"/>
    <xdr:sp macro="" textlink="">
      <xdr:nvSpPr>
        <xdr:cNvPr id="800" name="テキスト ボックス 799"/>
        <xdr:cNvSpPr txBox="1"/>
      </xdr:nvSpPr>
      <xdr:spPr>
        <a:xfrm>
          <a:off x="19310428" y="100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01" name="フローチャート: 判断 800"/>
        <xdr:cNvSpPr/>
      </xdr:nvSpPr>
      <xdr:spPr>
        <a:xfrm>
          <a:off x="18605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30156</xdr:rowOff>
    </xdr:from>
    <xdr:ext cx="469744" cy="259045"/>
    <xdr:sp macro="" textlink="">
      <xdr:nvSpPr>
        <xdr:cNvPr id="802" name="テキスト ボックス 801"/>
        <xdr:cNvSpPr txBox="1"/>
      </xdr:nvSpPr>
      <xdr:spPr>
        <a:xfrm>
          <a:off x="18421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122321</xdr:rowOff>
    </xdr:from>
    <xdr:to>
      <xdr:col>116</xdr:col>
      <xdr:colOff>114300</xdr:colOff>
      <xdr:row>54</xdr:row>
      <xdr:rowOff>52471</xdr:rowOff>
    </xdr:to>
    <xdr:sp macro="" textlink="">
      <xdr:nvSpPr>
        <xdr:cNvPr id="808" name="楕円 807"/>
        <xdr:cNvSpPr/>
      </xdr:nvSpPr>
      <xdr:spPr>
        <a:xfrm>
          <a:off x="22110700" y="92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75348</xdr:rowOff>
    </xdr:from>
    <xdr:ext cx="534377" cy="259045"/>
    <xdr:sp macro="" textlink="">
      <xdr:nvSpPr>
        <xdr:cNvPr id="809" name="貸付金該当値テキスト"/>
        <xdr:cNvSpPr txBox="1"/>
      </xdr:nvSpPr>
      <xdr:spPr>
        <a:xfrm>
          <a:off x="22212300" y="91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146324</xdr:rowOff>
    </xdr:from>
    <xdr:to>
      <xdr:col>112</xdr:col>
      <xdr:colOff>38100</xdr:colOff>
      <xdr:row>54</xdr:row>
      <xdr:rowOff>76474</xdr:rowOff>
    </xdr:to>
    <xdr:sp macro="" textlink="">
      <xdr:nvSpPr>
        <xdr:cNvPr id="810" name="楕円 809"/>
        <xdr:cNvSpPr/>
      </xdr:nvSpPr>
      <xdr:spPr>
        <a:xfrm>
          <a:off x="21272500" y="92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93001</xdr:rowOff>
    </xdr:from>
    <xdr:ext cx="534377" cy="259045"/>
    <xdr:sp macro="" textlink="">
      <xdr:nvSpPr>
        <xdr:cNvPr id="811" name="テキスト ボックス 810"/>
        <xdr:cNvSpPr txBox="1"/>
      </xdr:nvSpPr>
      <xdr:spPr>
        <a:xfrm>
          <a:off x="21056111" y="9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151948</xdr:rowOff>
    </xdr:from>
    <xdr:to>
      <xdr:col>107</xdr:col>
      <xdr:colOff>101600</xdr:colOff>
      <xdr:row>54</xdr:row>
      <xdr:rowOff>82098</xdr:rowOff>
    </xdr:to>
    <xdr:sp macro="" textlink="">
      <xdr:nvSpPr>
        <xdr:cNvPr id="812" name="楕円 811"/>
        <xdr:cNvSpPr/>
      </xdr:nvSpPr>
      <xdr:spPr>
        <a:xfrm>
          <a:off x="20383500" y="92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98625</xdr:rowOff>
    </xdr:from>
    <xdr:ext cx="534377" cy="259045"/>
    <xdr:sp macro="" textlink="">
      <xdr:nvSpPr>
        <xdr:cNvPr id="813" name="テキスト ボックス 812"/>
        <xdr:cNvSpPr txBox="1"/>
      </xdr:nvSpPr>
      <xdr:spPr>
        <a:xfrm>
          <a:off x="20167111" y="90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167036</xdr:rowOff>
    </xdr:from>
    <xdr:to>
      <xdr:col>102</xdr:col>
      <xdr:colOff>165100</xdr:colOff>
      <xdr:row>54</xdr:row>
      <xdr:rowOff>97186</xdr:rowOff>
    </xdr:to>
    <xdr:sp macro="" textlink="">
      <xdr:nvSpPr>
        <xdr:cNvPr id="814" name="楕円 813"/>
        <xdr:cNvSpPr/>
      </xdr:nvSpPr>
      <xdr:spPr>
        <a:xfrm>
          <a:off x="19494500" y="9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113713</xdr:rowOff>
    </xdr:from>
    <xdr:ext cx="534377" cy="259045"/>
    <xdr:sp macro="" textlink="">
      <xdr:nvSpPr>
        <xdr:cNvPr id="815" name="テキスト ボックス 814"/>
        <xdr:cNvSpPr txBox="1"/>
      </xdr:nvSpPr>
      <xdr:spPr>
        <a:xfrm>
          <a:off x="19278111" y="90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132745</xdr:rowOff>
    </xdr:from>
    <xdr:to>
      <xdr:col>98</xdr:col>
      <xdr:colOff>38100</xdr:colOff>
      <xdr:row>50</xdr:row>
      <xdr:rowOff>62895</xdr:rowOff>
    </xdr:to>
    <xdr:sp macro="" textlink="">
      <xdr:nvSpPr>
        <xdr:cNvPr id="816" name="楕円 815"/>
        <xdr:cNvSpPr/>
      </xdr:nvSpPr>
      <xdr:spPr>
        <a:xfrm>
          <a:off x="18605500" y="8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79422</xdr:rowOff>
    </xdr:from>
    <xdr:ext cx="534377" cy="259045"/>
    <xdr:sp macro="" textlink="">
      <xdr:nvSpPr>
        <xdr:cNvPr id="817" name="テキスト ボックス 816"/>
        <xdr:cNvSpPr txBox="1"/>
      </xdr:nvSpPr>
      <xdr:spPr>
        <a:xfrm>
          <a:off x="18389111" y="83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42" name="直線コネクタ 841"/>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43" name="繰出金最小値テキスト"/>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44" name="直線コネクタ 843"/>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45" name="繰出金最大値テキスト"/>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46" name="直線コネクタ 845"/>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169799</xdr:rowOff>
    </xdr:from>
    <xdr:to>
      <xdr:col>116</xdr:col>
      <xdr:colOff>63500</xdr:colOff>
      <xdr:row>78</xdr:row>
      <xdr:rowOff>13818</xdr:rowOff>
    </xdr:to>
    <xdr:cxnSp macro="">
      <xdr:nvCxnSpPr>
        <xdr:cNvPr id="847" name="直線コネクタ 846"/>
        <xdr:cNvCxnSpPr/>
      </xdr:nvCxnSpPr>
      <xdr:spPr>
        <a:xfrm flipV="1">
          <a:off x="21323300" y="13371449"/>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48" name="繰出金平均値テキスト"/>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49" name="フローチャート: 判断 848"/>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8789</xdr:rowOff>
    </xdr:from>
    <xdr:to>
      <xdr:col>111</xdr:col>
      <xdr:colOff>177800</xdr:colOff>
      <xdr:row>78</xdr:row>
      <xdr:rowOff>13818</xdr:rowOff>
    </xdr:to>
    <xdr:cxnSp macro="">
      <xdr:nvCxnSpPr>
        <xdr:cNvPr id="850" name="直線コネクタ 849"/>
        <xdr:cNvCxnSpPr/>
      </xdr:nvCxnSpPr>
      <xdr:spPr>
        <a:xfrm>
          <a:off x="20434300" y="13210439"/>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51" name="フローチャート: 判断 850"/>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95394</xdr:rowOff>
    </xdr:from>
    <xdr:ext cx="534377" cy="259045"/>
    <xdr:sp macro="" textlink="">
      <xdr:nvSpPr>
        <xdr:cNvPr id="852" name="テキスト ボックス 851"/>
        <xdr:cNvSpPr txBox="1"/>
      </xdr:nvSpPr>
      <xdr:spPr>
        <a:xfrm>
          <a:off x="21056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8789</xdr:rowOff>
    </xdr:from>
    <xdr:to>
      <xdr:col>107</xdr:col>
      <xdr:colOff>50800</xdr:colOff>
      <xdr:row>77</xdr:row>
      <xdr:rowOff>52127</xdr:rowOff>
    </xdr:to>
    <xdr:cxnSp macro="">
      <xdr:nvCxnSpPr>
        <xdr:cNvPr id="853" name="直線コネクタ 852"/>
        <xdr:cNvCxnSpPr/>
      </xdr:nvCxnSpPr>
      <xdr:spPr>
        <a:xfrm flipV="1">
          <a:off x="19545300" y="13210439"/>
          <a:ext cx="8890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54" name="フローチャート: 判断 853"/>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55" name="テキスト ボックス 854"/>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144424</xdr:rowOff>
    </xdr:from>
    <xdr:to>
      <xdr:col>102</xdr:col>
      <xdr:colOff>114300</xdr:colOff>
      <xdr:row>77</xdr:row>
      <xdr:rowOff>52127</xdr:rowOff>
    </xdr:to>
    <xdr:cxnSp macro="">
      <xdr:nvCxnSpPr>
        <xdr:cNvPr id="856" name="直線コネクタ 855"/>
        <xdr:cNvCxnSpPr/>
      </xdr:nvCxnSpPr>
      <xdr:spPr>
        <a:xfrm>
          <a:off x="18656300" y="13174624"/>
          <a:ext cx="8890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57" name="フローチャート: 判断 856"/>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61085</xdr:rowOff>
    </xdr:from>
    <xdr:ext cx="534377" cy="259045"/>
    <xdr:sp macro="" textlink="">
      <xdr:nvSpPr>
        <xdr:cNvPr id="858" name="テキスト ボックス 857"/>
        <xdr:cNvSpPr txBox="1"/>
      </xdr:nvSpPr>
      <xdr:spPr>
        <a:xfrm>
          <a:off x="19278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59" name="フローチャート: 判断 858"/>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77163</xdr:rowOff>
    </xdr:from>
    <xdr:ext cx="534377" cy="259045"/>
    <xdr:sp macro="" textlink="">
      <xdr:nvSpPr>
        <xdr:cNvPr id="860" name="テキスト ボックス 859"/>
        <xdr:cNvSpPr txBox="1"/>
      </xdr:nvSpPr>
      <xdr:spPr>
        <a:xfrm>
          <a:off x="18389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118999</xdr:rowOff>
    </xdr:from>
    <xdr:to>
      <xdr:col>116</xdr:col>
      <xdr:colOff>114300</xdr:colOff>
      <xdr:row>78</xdr:row>
      <xdr:rowOff>49149</xdr:rowOff>
    </xdr:to>
    <xdr:sp macro="" textlink="">
      <xdr:nvSpPr>
        <xdr:cNvPr id="866" name="楕円 865"/>
        <xdr:cNvSpPr/>
      </xdr:nvSpPr>
      <xdr:spPr>
        <a:xfrm>
          <a:off x="221107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33926</xdr:rowOff>
    </xdr:from>
    <xdr:ext cx="534377" cy="259045"/>
    <xdr:sp macro="" textlink="">
      <xdr:nvSpPr>
        <xdr:cNvPr id="867" name="繰出金該当値テキスト"/>
        <xdr:cNvSpPr txBox="1"/>
      </xdr:nvSpPr>
      <xdr:spPr>
        <a:xfrm>
          <a:off x="22212300" y="132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134468</xdr:rowOff>
    </xdr:from>
    <xdr:to>
      <xdr:col>112</xdr:col>
      <xdr:colOff>38100</xdr:colOff>
      <xdr:row>78</xdr:row>
      <xdr:rowOff>64618</xdr:rowOff>
    </xdr:to>
    <xdr:sp macro="" textlink="">
      <xdr:nvSpPr>
        <xdr:cNvPr id="868" name="楕円 867"/>
        <xdr:cNvSpPr/>
      </xdr:nvSpPr>
      <xdr:spPr>
        <a:xfrm>
          <a:off x="21272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55745</xdr:rowOff>
    </xdr:from>
    <xdr:ext cx="534377" cy="259045"/>
    <xdr:sp macro="" textlink="">
      <xdr:nvSpPr>
        <xdr:cNvPr id="869" name="テキスト ボックス 868"/>
        <xdr:cNvSpPr txBox="1"/>
      </xdr:nvSpPr>
      <xdr:spPr>
        <a:xfrm>
          <a:off x="21056111" y="134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129439</xdr:rowOff>
    </xdr:from>
    <xdr:to>
      <xdr:col>107</xdr:col>
      <xdr:colOff>101600</xdr:colOff>
      <xdr:row>77</xdr:row>
      <xdr:rowOff>59589</xdr:rowOff>
    </xdr:to>
    <xdr:sp macro="" textlink="">
      <xdr:nvSpPr>
        <xdr:cNvPr id="870" name="楕円 869"/>
        <xdr:cNvSpPr/>
      </xdr:nvSpPr>
      <xdr:spPr>
        <a:xfrm>
          <a:off x="20383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50716</xdr:rowOff>
    </xdr:from>
    <xdr:ext cx="534377" cy="259045"/>
    <xdr:sp macro="" textlink="">
      <xdr:nvSpPr>
        <xdr:cNvPr id="871" name="テキスト ボックス 870"/>
        <xdr:cNvSpPr txBox="1"/>
      </xdr:nvSpPr>
      <xdr:spPr>
        <a:xfrm>
          <a:off x="20167111" y="132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1327</xdr:rowOff>
    </xdr:from>
    <xdr:to>
      <xdr:col>102</xdr:col>
      <xdr:colOff>165100</xdr:colOff>
      <xdr:row>77</xdr:row>
      <xdr:rowOff>102927</xdr:rowOff>
    </xdr:to>
    <xdr:sp macro="" textlink="">
      <xdr:nvSpPr>
        <xdr:cNvPr id="872" name="楕円 871"/>
        <xdr:cNvSpPr/>
      </xdr:nvSpPr>
      <xdr:spPr>
        <a:xfrm>
          <a:off x="19494500" y="132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94054</xdr:rowOff>
    </xdr:from>
    <xdr:ext cx="534377" cy="259045"/>
    <xdr:sp macro="" textlink="">
      <xdr:nvSpPr>
        <xdr:cNvPr id="873" name="テキスト ボックス 872"/>
        <xdr:cNvSpPr txBox="1"/>
      </xdr:nvSpPr>
      <xdr:spPr>
        <a:xfrm>
          <a:off x="19278111" y="132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93624</xdr:rowOff>
    </xdr:from>
    <xdr:to>
      <xdr:col>98</xdr:col>
      <xdr:colOff>38100</xdr:colOff>
      <xdr:row>77</xdr:row>
      <xdr:rowOff>23774</xdr:rowOff>
    </xdr:to>
    <xdr:sp macro="" textlink="">
      <xdr:nvSpPr>
        <xdr:cNvPr id="874" name="楕円 873"/>
        <xdr:cNvSpPr/>
      </xdr:nvSpPr>
      <xdr:spPr>
        <a:xfrm>
          <a:off x="18605500" y="131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14901</xdr:rowOff>
    </xdr:from>
    <xdr:ext cx="534377" cy="259045"/>
    <xdr:sp macro="" textlink="">
      <xdr:nvSpPr>
        <xdr:cNvPr id="875" name="テキスト ボックス 874"/>
        <xdr:cNvSpPr txBox="1"/>
      </xdr:nvSpPr>
      <xdr:spPr>
        <a:xfrm>
          <a:off x="18389111" y="132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補助費等については、特別定額給付金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畜産・酪農収益力強化整備等特別対策事業補助金の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より減少している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災害復旧費については、１２月の強風災害によるもの。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投資及び出資金については病院事業会計に対する繰出金がコロナウイルスに関する補助金により減少</a:t>
          </a:r>
          <a:r>
            <a:rPr kumimoji="1" lang="ja-JP" altLang="en-US" sz="1100">
              <a:solidFill>
                <a:schemeClr val="dk1"/>
              </a:solidFill>
              <a:effectLst/>
              <a:latin typeface="+mn-lt"/>
              <a:ea typeface="+mn-ea"/>
              <a:cs typeface="+mn-cs"/>
            </a:rPr>
            <a:t>している状況が前年度より継続している。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維持修繕費については郊外地及び市街地の道路維持補修を業務委託としていることと、経年劣化による維持補修が増加し、類似団体平均を上回っている。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昨年度実施の</a:t>
          </a:r>
          <a:r>
            <a:rPr kumimoji="1" lang="ja-JP" altLang="ja-JP" sz="1100">
              <a:solidFill>
                <a:schemeClr val="dk1"/>
              </a:solidFill>
              <a:effectLst/>
              <a:latin typeface="+mn-lt"/>
              <a:ea typeface="+mn-ea"/>
              <a:cs typeface="+mn-cs"/>
            </a:rPr>
            <a:t>哺育育成施設整備事業、役場庁舎建設事業</a:t>
          </a:r>
          <a:r>
            <a:rPr kumimoji="1" lang="ja-JP" altLang="en-US" sz="1100">
              <a:solidFill>
                <a:schemeClr val="dk1"/>
              </a:solidFill>
              <a:effectLst/>
              <a:latin typeface="+mn-lt"/>
              <a:ea typeface="+mn-ea"/>
              <a:cs typeface="+mn-cs"/>
            </a:rPr>
            <a:t>が完了したことから減少している。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18,181
18,121
513.76
15,721,989
15,051,655
611,969
7,725,533
13,360,925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28143</xdr:rowOff>
    </xdr:from>
    <xdr:to>
      <xdr:col>24</xdr:col>
      <xdr:colOff>63500</xdr:colOff>
      <xdr:row>33</xdr:row>
      <xdr:rowOff>41402</xdr:rowOff>
    </xdr:to>
    <xdr:cxnSp macro="">
      <xdr:nvCxnSpPr>
        <xdr:cNvPr id="59" name="直線コネクタ 58"/>
        <xdr:cNvCxnSpPr/>
      </xdr:nvCxnSpPr>
      <xdr:spPr>
        <a:xfrm>
          <a:off x="3797300" y="568599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135450</xdr:rowOff>
    </xdr:from>
    <xdr:ext cx="469744" cy="259045"/>
    <xdr:sp macro="" textlink="">
      <xdr:nvSpPr>
        <xdr:cNvPr id="60" name="議会費平均値テキスト"/>
        <xdr:cNvSpPr txBox="1"/>
      </xdr:nvSpPr>
      <xdr:spPr>
        <a:xfrm>
          <a:off x="4686300" y="5793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28143</xdr:rowOff>
    </xdr:from>
    <xdr:to>
      <xdr:col>19</xdr:col>
      <xdr:colOff>177800</xdr:colOff>
      <xdr:row>33</xdr:row>
      <xdr:rowOff>61062</xdr:rowOff>
    </xdr:to>
    <xdr:cxnSp macro="">
      <xdr:nvCxnSpPr>
        <xdr:cNvPr id="62" name="直線コネクタ 61"/>
        <xdr:cNvCxnSpPr/>
      </xdr:nvCxnSpPr>
      <xdr:spPr>
        <a:xfrm flipV="1">
          <a:off x="2908300" y="56859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154195</xdr:rowOff>
    </xdr:from>
    <xdr:ext cx="469744" cy="259045"/>
    <xdr:sp macro="" textlink="">
      <xdr:nvSpPr>
        <xdr:cNvPr id="64" name="テキスト ボックス 63"/>
        <xdr:cNvSpPr txBox="1"/>
      </xdr:nvSpPr>
      <xdr:spPr>
        <a:xfrm>
          <a:off x="3562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61062</xdr:rowOff>
    </xdr:from>
    <xdr:to>
      <xdr:col>15</xdr:col>
      <xdr:colOff>50800</xdr:colOff>
      <xdr:row>33</xdr:row>
      <xdr:rowOff>72034</xdr:rowOff>
    </xdr:to>
    <xdr:cxnSp macro="">
      <xdr:nvCxnSpPr>
        <xdr:cNvPr id="65" name="直線コネクタ 64"/>
        <xdr:cNvCxnSpPr/>
      </xdr:nvCxnSpPr>
      <xdr:spPr>
        <a:xfrm flipV="1">
          <a:off x="2019300" y="571891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134993</xdr:rowOff>
    </xdr:from>
    <xdr:ext cx="469744" cy="259045"/>
    <xdr:sp macro="" textlink="">
      <xdr:nvSpPr>
        <xdr:cNvPr id="67" name="テキスト ボックス 66"/>
        <xdr:cNvSpPr txBox="1"/>
      </xdr:nvSpPr>
      <xdr:spPr>
        <a:xfrm>
          <a:off x="2673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64262</xdr:rowOff>
    </xdr:from>
    <xdr:to>
      <xdr:col>10</xdr:col>
      <xdr:colOff>114300</xdr:colOff>
      <xdr:row>33</xdr:row>
      <xdr:rowOff>72034</xdr:rowOff>
    </xdr:to>
    <xdr:cxnSp macro="">
      <xdr:nvCxnSpPr>
        <xdr:cNvPr id="68" name="直線コネクタ 67"/>
        <xdr:cNvCxnSpPr/>
      </xdr:nvCxnSpPr>
      <xdr:spPr>
        <a:xfrm>
          <a:off x="1130300" y="572211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127678</xdr:rowOff>
    </xdr:from>
    <xdr:ext cx="469744" cy="259045"/>
    <xdr:sp macro="" textlink="">
      <xdr:nvSpPr>
        <xdr:cNvPr id="70" name="テキスト ボックス 69"/>
        <xdr:cNvSpPr txBox="1"/>
      </xdr:nvSpPr>
      <xdr:spPr>
        <a:xfrm>
          <a:off x="1784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162052</xdr:rowOff>
    </xdr:from>
    <xdr:to>
      <xdr:col>24</xdr:col>
      <xdr:colOff>114300</xdr:colOff>
      <xdr:row>33</xdr:row>
      <xdr:rowOff>92202</xdr:rowOff>
    </xdr:to>
    <xdr:sp macro="" textlink="">
      <xdr:nvSpPr>
        <xdr:cNvPr id="78" name="楕円 77"/>
        <xdr:cNvSpPr/>
      </xdr:nvSpPr>
      <xdr:spPr>
        <a:xfrm>
          <a:off x="45847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13479</xdr:rowOff>
    </xdr:from>
    <xdr:ext cx="469744" cy="259045"/>
    <xdr:sp macro="" textlink="">
      <xdr:nvSpPr>
        <xdr:cNvPr id="79" name="議会費該当値テキスト"/>
        <xdr:cNvSpPr txBox="1"/>
      </xdr:nvSpPr>
      <xdr:spPr>
        <a:xfrm>
          <a:off x="4686300"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148793</xdr:rowOff>
    </xdr:from>
    <xdr:to>
      <xdr:col>20</xdr:col>
      <xdr:colOff>38100</xdr:colOff>
      <xdr:row>33</xdr:row>
      <xdr:rowOff>78943</xdr:rowOff>
    </xdr:to>
    <xdr:sp macro="" textlink="">
      <xdr:nvSpPr>
        <xdr:cNvPr id="80" name="楕円 79"/>
        <xdr:cNvSpPr/>
      </xdr:nvSpPr>
      <xdr:spPr>
        <a:xfrm>
          <a:off x="37465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95470</xdr:rowOff>
    </xdr:from>
    <xdr:ext cx="469744" cy="259045"/>
    <xdr:sp macro="" textlink="">
      <xdr:nvSpPr>
        <xdr:cNvPr id="81" name="テキスト ボックス 80"/>
        <xdr:cNvSpPr txBox="1"/>
      </xdr:nvSpPr>
      <xdr:spPr>
        <a:xfrm>
          <a:off x="3562428" y="54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10262</xdr:rowOff>
    </xdr:from>
    <xdr:to>
      <xdr:col>15</xdr:col>
      <xdr:colOff>101600</xdr:colOff>
      <xdr:row>33</xdr:row>
      <xdr:rowOff>111862</xdr:rowOff>
    </xdr:to>
    <xdr:sp macro="" textlink="">
      <xdr:nvSpPr>
        <xdr:cNvPr id="82" name="楕円 81"/>
        <xdr:cNvSpPr/>
      </xdr:nvSpPr>
      <xdr:spPr>
        <a:xfrm>
          <a:off x="2857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128389</xdr:rowOff>
    </xdr:from>
    <xdr:ext cx="469744" cy="259045"/>
    <xdr:sp macro="" textlink="">
      <xdr:nvSpPr>
        <xdr:cNvPr id="83" name="テキスト ボックス 82"/>
        <xdr:cNvSpPr txBox="1"/>
      </xdr:nvSpPr>
      <xdr:spPr>
        <a:xfrm>
          <a:off x="2673428"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21234</xdr:rowOff>
    </xdr:from>
    <xdr:to>
      <xdr:col>10</xdr:col>
      <xdr:colOff>165100</xdr:colOff>
      <xdr:row>33</xdr:row>
      <xdr:rowOff>122834</xdr:rowOff>
    </xdr:to>
    <xdr:sp macro="" textlink="">
      <xdr:nvSpPr>
        <xdr:cNvPr id="84" name="楕円 83"/>
        <xdr:cNvSpPr/>
      </xdr:nvSpPr>
      <xdr:spPr>
        <a:xfrm>
          <a:off x="1968500" y="5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139361</xdr:rowOff>
    </xdr:from>
    <xdr:ext cx="469744" cy="259045"/>
    <xdr:sp macro="" textlink="">
      <xdr:nvSpPr>
        <xdr:cNvPr id="85" name="テキスト ボックス 84"/>
        <xdr:cNvSpPr txBox="1"/>
      </xdr:nvSpPr>
      <xdr:spPr>
        <a:xfrm>
          <a:off x="1784428" y="54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xdr:rowOff>
    </xdr:from>
    <xdr:to>
      <xdr:col>6</xdr:col>
      <xdr:colOff>38100</xdr:colOff>
      <xdr:row>33</xdr:row>
      <xdr:rowOff>115062</xdr:rowOff>
    </xdr:to>
    <xdr:sp macro="" textlink="">
      <xdr:nvSpPr>
        <xdr:cNvPr id="86" name="楕円 85"/>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131589</xdr:rowOff>
    </xdr:from>
    <xdr:ext cx="469744" cy="259045"/>
    <xdr:sp macro="" textlink="">
      <xdr:nvSpPr>
        <xdr:cNvPr id="87" name="テキスト ボックス 86"/>
        <xdr:cNvSpPr txBox="1"/>
      </xdr:nvSpPr>
      <xdr:spPr>
        <a:xfrm>
          <a:off x="895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28181</xdr:rowOff>
    </xdr:from>
    <xdr:to>
      <xdr:col>24</xdr:col>
      <xdr:colOff>62865</xdr:colOff>
      <xdr:row>57</xdr:row>
      <xdr:rowOff>45696</xdr:rowOff>
    </xdr:to>
    <xdr:cxnSp macro="">
      <xdr:nvCxnSpPr>
        <xdr:cNvPr id="111" name="直線コネクタ 110"/>
        <xdr:cNvCxnSpPr/>
      </xdr:nvCxnSpPr>
      <xdr:spPr>
        <a:xfrm flipV="1">
          <a:off x="4633595" y="8772131"/>
          <a:ext cx="1270" cy="104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49523</xdr:rowOff>
    </xdr:from>
    <xdr:ext cx="534377" cy="259045"/>
    <xdr:sp macro="" textlink="">
      <xdr:nvSpPr>
        <xdr:cNvPr id="112" name="総務費最小値テキスト"/>
        <xdr:cNvSpPr txBox="1"/>
      </xdr:nvSpPr>
      <xdr:spPr>
        <a:xfrm>
          <a:off x="4686300" y="98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45696</xdr:rowOff>
    </xdr:from>
    <xdr:to>
      <xdr:col>24</xdr:col>
      <xdr:colOff>152400</xdr:colOff>
      <xdr:row>57</xdr:row>
      <xdr:rowOff>45696</xdr:rowOff>
    </xdr:to>
    <xdr:cxnSp macro="">
      <xdr:nvCxnSpPr>
        <xdr:cNvPr id="113" name="直線コネクタ 112"/>
        <xdr:cNvCxnSpPr/>
      </xdr:nvCxnSpPr>
      <xdr:spPr>
        <a:xfrm>
          <a:off x="4546600" y="981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146308</xdr:rowOff>
    </xdr:from>
    <xdr:ext cx="599010" cy="259045"/>
    <xdr:sp macro="" textlink="">
      <xdr:nvSpPr>
        <xdr:cNvPr id="114" name="総務費最大値テキスト"/>
        <xdr:cNvSpPr txBox="1"/>
      </xdr:nvSpPr>
      <xdr:spPr>
        <a:xfrm>
          <a:off x="4686300" y="854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28181</xdr:rowOff>
    </xdr:from>
    <xdr:to>
      <xdr:col>24</xdr:col>
      <xdr:colOff>152400</xdr:colOff>
      <xdr:row>51</xdr:row>
      <xdr:rowOff>28181</xdr:rowOff>
    </xdr:to>
    <xdr:cxnSp macro="">
      <xdr:nvCxnSpPr>
        <xdr:cNvPr id="115" name="直線コネクタ 114"/>
        <xdr:cNvCxnSpPr/>
      </xdr:nvCxnSpPr>
      <xdr:spPr>
        <a:xfrm>
          <a:off x="4546600" y="877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147717</xdr:rowOff>
    </xdr:from>
    <xdr:to>
      <xdr:col>24</xdr:col>
      <xdr:colOff>63500</xdr:colOff>
      <xdr:row>56</xdr:row>
      <xdr:rowOff>69059</xdr:rowOff>
    </xdr:to>
    <xdr:cxnSp macro="">
      <xdr:nvCxnSpPr>
        <xdr:cNvPr id="116" name="直線コネクタ 115"/>
        <xdr:cNvCxnSpPr/>
      </xdr:nvCxnSpPr>
      <xdr:spPr>
        <a:xfrm>
          <a:off x="3797300" y="9577467"/>
          <a:ext cx="838200" cy="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46554</xdr:rowOff>
    </xdr:from>
    <xdr:ext cx="599010" cy="259045"/>
    <xdr:sp macro="" textlink="">
      <xdr:nvSpPr>
        <xdr:cNvPr id="117" name="総務費平均値テキスト"/>
        <xdr:cNvSpPr txBox="1"/>
      </xdr:nvSpPr>
      <xdr:spPr>
        <a:xfrm>
          <a:off x="4686300" y="9304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23677</xdr:rowOff>
    </xdr:from>
    <xdr:to>
      <xdr:col>24</xdr:col>
      <xdr:colOff>114300</xdr:colOff>
      <xdr:row>55</xdr:row>
      <xdr:rowOff>125277</xdr:rowOff>
    </xdr:to>
    <xdr:sp macro="" textlink="">
      <xdr:nvSpPr>
        <xdr:cNvPr id="118" name="フローチャート: 判断 117"/>
        <xdr:cNvSpPr/>
      </xdr:nvSpPr>
      <xdr:spPr>
        <a:xfrm>
          <a:off x="45847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147717</xdr:rowOff>
    </xdr:from>
    <xdr:to>
      <xdr:col>19</xdr:col>
      <xdr:colOff>177800</xdr:colOff>
      <xdr:row>57</xdr:row>
      <xdr:rowOff>28665</xdr:rowOff>
    </xdr:to>
    <xdr:cxnSp macro="">
      <xdr:nvCxnSpPr>
        <xdr:cNvPr id="119" name="直線コネクタ 118"/>
        <xdr:cNvCxnSpPr/>
      </xdr:nvCxnSpPr>
      <xdr:spPr>
        <a:xfrm flipV="1">
          <a:off x="2908300" y="9577467"/>
          <a:ext cx="889000" cy="2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125309</xdr:rowOff>
    </xdr:from>
    <xdr:to>
      <xdr:col>20</xdr:col>
      <xdr:colOff>38100</xdr:colOff>
      <xdr:row>54</xdr:row>
      <xdr:rowOff>55459</xdr:rowOff>
    </xdr:to>
    <xdr:sp macro="" textlink="">
      <xdr:nvSpPr>
        <xdr:cNvPr id="120" name="フローチャート: 判断 119"/>
        <xdr:cNvSpPr/>
      </xdr:nvSpPr>
      <xdr:spPr>
        <a:xfrm>
          <a:off x="3746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71986</xdr:rowOff>
    </xdr:from>
    <xdr:ext cx="599010" cy="259045"/>
    <xdr:sp macro="" textlink="">
      <xdr:nvSpPr>
        <xdr:cNvPr id="121" name="テキスト ボックス 120"/>
        <xdr:cNvSpPr txBox="1"/>
      </xdr:nvSpPr>
      <xdr:spPr>
        <a:xfrm>
          <a:off x="3497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28665</xdr:rowOff>
    </xdr:from>
    <xdr:to>
      <xdr:col>15</xdr:col>
      <xdr:colOff>50800</xdr:colOff>
      <xdr:row>57</xdr:row>
      <xdr:rowOff>165368</xdr:rowOff>
    </xdr:to>
    <xdr:cxnSp macro="">
      <xdr:nvCxnSpPr>
        <xdr:cNvPr id="122" name="直線コネクタ 121"/>
        <xdr:cNvCxnSpPr/>
      </xdr:nvCxnSpPr>
      <xdr:spPr>
        <a:xfrm flipV="1">
          <a:off x="2019300" y="9801315"/>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86637</xdr:rowOff>
    </xdr:from>
    <xdr:to>
      <xdr:col>15</xdr:col>
      <xdr:colOff>101600</xdr:colOff>
      <xdr:row>57</xdr:row>
      <xdr:rowOff>16787</xdr:rowOff>
    </xdr:to>
    <xdr:sp macro="" textlink="">
      <xdr:nvSpPr>
        <xdr:cNvPr id="123" name="フローチャート: 判断 122"/>
        <xdr:cNvSpPr/>
      </xdr:nvSpPr>
      <xdr:spPr>
        <a:xfrm>
          <a:off x="2857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33314</xdr:rowOff>
    </xdr:from>
    <xdr:ext cx="599010" cy="259045"/>
    <xdr:sp macro="" textlink="">
      <xdr:nvSpPr>
        <xdr:cNvPr id="124" name="テキスト ボックス 123"/>
        <xdr:cNvSpPr txBox="1"/>
      </xdr:nvSpPr>
      <xdr:spPr>
        <a:xfrm>
          <a:off x="2608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158891</xdr:rowOff>
    </xdr:from>
    <xdr:to>
      <xdr:col>10</xdr:col>
      <xdr:colOff>114300</xdr:colOff>
      <xdr:row>57</xdr:row>
      <xdr:rowOff>165368</xdr:rowOff>
    </xdr:to>
    <xdr:cxnSp macro="">
      <xdr:nvCxnSpPr>
        <xdr:cNvPr id="125" name="直線コネクタ 124"/>
        <xdr:cNvCxnSpPr/>
      </xdr:nvCxnSpPr>
      <xdr:spPr>
        <a:xfrm>
          <a:off x="1130300" y="99315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120538</xdr:rowOff>
    </xdr:from>
    <xdr:to>
      <xdr:col>10</xdr:col>
      <xdr:colOff>165100</xdr:colOff>
      <xdr:row>57</xdr:row>
      <xdr:rowOff>50688</xdr:rowOff>
    </xdr:to>
    <xdr:sp macro="" textlink="">
      <xdr:nvSpPr>
        <xdr:cNvPr id="126" name="フローチャート: 判断 125"/>
        <xdr:cNvSpPr/>
      </xdr:nvSpPr>
      <xdr:spPr>
        <a:xfrm>
          <a:off x="1968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67215</xdr:rowOff>
    </xdr:from>
    <xdr:ext cx="599010" cy="259045"/>
    <xdr:sp macro="" textlink="">
      <xdr:nvSpPr>
        <xdr:cNvPr id="127" name="テキスト ボックス 126"/>
        <xdr:cNvSpPr txBox="1"/>
      </xdr:nvSpPr>
      <xdr:spPr>
        <a:xfrm>
          <a:off x="1719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127282</xdr:rowOff>
    </xdr:from>
    <xdr:to>
      <xdr:col>6</xdr:col>
      <xdr:colOff>38100</xdr:colOff>
      <xdr:row>57</xdr:row>
      <xdr:rowOff>57432</xdr:rowOff>
    </xdr:to>
    <xdr:sp macro="" textlink="">
      <xdr:nvSpPr>
        <xdr:cNvPr id="128" name="フローチャート: 判断 127"/>
        <xdr:cNvSpPr/>
      </xdr:nvSpPr>
      <xdr:spPr>
        <a:xfrm>
          <a:off x="1079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73959</xdr:rowOff>
    </xdr:from>
    <xdr:ext cx="534377" cy="259045"/>
    <xdr:sp macro="" textlink="">
      <xdr:nvSpPr>
        <xdr:cNvPr id="129" name="テキスト ボックス 128"/>
        <xdr:cNvSpPr txBox="1"/>
      </xdr:nvSpPr>
      <xdr:spPr>
        <a:xfrm>
          <a:off x="863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18259</xdr:rowOff>
    </xdr:from>
    <xdr:to>
      <xdr:col>24</xdr:col>
      <xdr:colOff>114300</xdr:colOff>
      <xdr:row>56</xdr:row>
      <xdr:rowOff>119859</xdr:rowOff>
    </xdr:to>
    <xdr:sp macro="" textlink="">
      <xdr:nvSpPr>
        <xdr:cNvPr id="135" name="楕円 134"/>
        <xdr:cNvSpPr/>
      </xdr:nvSpPr>
      <xdr:spPr>
        <a:xfrm>
          <a:off x="4584700" y="96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168136</xdr:rowOff>
    </xdr:from>
    <xdr:ext cx="599010" cy="259045"/>
    <xdr:sp macro="" textlink="">
      <xdr:nvSpPr>
        <xdr:cNvPr id="136" name="総務費該当値テキスト"/>
        <xdr:cNvSpPr txBox="1"/>
      </xdr:nvSpPr>
      <xdr:spPr>
        <a:xfrm>
          <a:off x="4686300" y="959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96917</xdr:rowOff>
    </xdr:from>
    <xdr:to>
      <xdr:col>20</xdr:col>
      <xdr:colOff>38100</xdr:colOff>
      <xdr:row>56</xdr:row>
      <xdr:rowOff>27067</xdr:rowOff>
    </xdr:to>
    <xdr:sp macro="" textlink="">
      <xdr:nvSpPr>
        <xdr:cNvPr id="137" name="楕円 136"/>
        <xdr:cNvSpPr/>
      </xdr:nvSpPr>
      <xdr:spPr>
        <a:xfrm>
          <a:off x="3746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18194</xdr:rowOff>
    </xdr:from>
    <xdr:ext cx="599010" cy="259045"/>
    <xdr:sp macro="" textlink="">
      <xdr:nvSpPr>
        <xdr:cNvPr id="138" name="テキスト ボックス 137"/>
        <xdr:cNvSpPr txBox="1"/>
      </xdr:nvSpPr>
      <xdr:spPr>
        <a:xfrm>
          <a:off x="3497795" y="961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149315</xdr:rowOff>
    </xdr:from>
    <xdr:to>
      <xdr:col>15</xdr:col>
      <xdr:colOff>101600</xdr:colOff>
      <xdr:row>57</xdr:row>
      <xdr:rowOff>79465</xdr:rowOff>
    </xdr:to>
    <xdr:sp macro="" textlink="">
      <xdr:nvSpPr>
        <xdr:cNvPr id="139" name="楕円 138"/>
        <xdr:cNvSpPr/>
      </xdr:nvSpPr>
      <xdr:spPr>
        <a:xfrm>
          <a:off x="2857500" y="97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70592</xdr:rowOff>
    </xdr:from>
    <xdr:ext cx="534377" cy="259045"/>
    <xdr:sp macro="" textlink="">
      <xdr:nvSpPr>
        <xdr:cNvPr id="140" name="テキスト ボックス 139"/>
        <xdr:cNvSpPr txBox="1"/>
      </xdr:nvSpPr>
      <xdr:spPr>
        <a:xfrm>
          <a:off x="2641111" y="98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114568</xdr:rowOff>
    </xdr:from>
    <xdr:to>
      <xdr:col>10</xdr:col>
      <xdr:colOff>165100</xdr:colOff>
      <xdr:row>58</xdr:row>
      <xdr:rowOff>44718</xdr:rowOff>
    </xdr:to>
    <xdr:sp macro="" textlink="">
      <xdr:nvSpPr>
        <xdr:cNvPr id="141" name="楕円 140"/>
        <xdr:cNvSpPr/>
      </xdr:nvSpPr>
      <xdr:spPr>
        <a:xfrm>
          <a:off x="1968500" y="98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35845</xdr:rowOff>
    </xdr:from>
    <xdr:ext cx="534377" cy="259045"/>
    <xdr:sp macro="" textlink="">
      <xdr:nvSpPr>
        <xdr:cNvPr id="142" name="テキスト ボックス 141"/>
        <xdr:cNvSpPr txBox="1"/>
      </xdr:nvSpPr>
      <xdr:spPr>
        <a:xfrm>
          <a:off x="1752111" y="99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108091</xdr:rowOff>
    </xdr:from>
    <xdr:to>
      <xdr:col>6</xdr:col>
      <xdr:colOff>38100</xdr:colOff>
      <xdr:row>58</xdr:row>
      <xdr:rowOff>38241</xdr:rowOff>
    </xdr:to>
    <xdr:sp macro="" textlink="">
      <xdr:nvSpPr>
        <xdr:cNvPr id="143" name="楕円 142"/>
        <xdr:cNvSpPr/>
      </xdr:nvSpPr>
      <xdr:spPr>
        <a:xfrm>
          <a:off x="1079500" y="98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29368</xdr:rowOff>
    </xdr:from>
    <xdr:ext cx="534377" cy="259045"/>
    <xdr:sp macro="" textlink="">
      <xdr:nvSpPr>
        <xdr:cNvPr id="144" name="テキスト ボックス 143"/>
        <xdr:cNvSpPr txBox="1"/>
      </xdr:nvSpPr>
      <xdr:spPr>
        <a:xfrm>
          <a:off x="863111" y="99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9" name="直線コネクタ 168"/>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70" name="民生費最小値テキスト"/>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1" name="直線コネクタ 170"/>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2" name="民生費最大値テキスト"/>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3" name="直線コネクタ 172"/>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151867</xdr:rowOff>
    </xdr:from>
    <xdr:to>
      <xdr:col>24</xdr:col>
      <xdr:colOff>63500</xdr:colOff>
      <xdr:row>78</xdr:row>
      <xdr:rowOff>59995</xdr:rowOff>
    </xdr:to>
    <xdr:cxnSp macro="">
      <xdr:nvCxnSpPr>
        <xdr:cNvPr id="174" name="直線コネクタ 173"/>
        <xdr:cNvCxnSpPr/>
      </xdr:nvCxnSpPr>
      <xdr:spPr>
        <a:xfrm flipV="1">
          <a:off x="3797300" y="13010617"/>
          <a:ext cx="838200" cy="4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20807</xdr:rowOff>
    </xdr:from>
    <xdr:ext cx="599010" cy="259045"/>
    <xdr:sp macro="" textlink="">
      <xdr:nvSpPr>
        <xdr:cNvPr id="175" name="民生費平均値テキスト"/>
        <xdr:cNvSpPr txBox="1"/>
      </xdr:nvSpPr>
      <xdr:spPr>
        <a:xfrm>
          <a:off x="4686300" y="12708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6" name="フローチャート: 判断 175"/>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59995</xdr:rowOff>
    </xdr:from>
    <xdr:to>
      <xdr:col>19</xdr:col>
      <xdr:colOff>177800</xdr:colOff>
      <xdr:row>78</xdr:row>
      <xdr:rowOff>125692</xdr:rowOff>
    </xdr:to>
    <xdr:cxnSp macro="">
      <xdr:nvCxnSpPr>
        <xdr:cNvPr id="177" name="直線コネクタ 176"/>
        <xdr:cNvCxnSpPr/>
      </xdr:nvCxnSpPr>
      <xdr:spPr>
        <a:xfrm flipV="1">
          <a:off x="2908300" y="13433095"/>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8" name="フローチャート: 判断 177"/>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108920</xdr:rowOff>
    </xdr:from>
    <xdr:ext cx="599010" cy="259045"/>
    <xdr:sp macro="" textlink="">
      <xdr:nvSpPr>
        <xdr:cNvPr id="179" name="テキスト ボックス 178"/>
        <xdr:cNvSpPr txBox="1"/>
      </xdr:nvSpPr>
      <xdr:spPr>
        <a:xfrm>
          <a:off x="3497795" y="129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125692</xdr:rowOff>
    </xdr:from>
    <xdr:to>
      <xdr:col>15</xdr:col>
      <xdr:colOff>50800</xdr:colOff>
      <xdr:row>79</xdr:row>
      <xdr:rowOff>2806</xdr:rowOff>
    </xdr:to>
    <xdr:cxnSp macro="">
      <xdr:nvCxnSpPr>
        <xdr:cNvPr id="180" name="直線コネクタ 179"/>
        <xdr:cNvCxnSpPr/>
      </xdr:nvCxnSpPr>
      <xdr:spPr>
        <a:xfrm flipV="1">
          <a:off x="2019300" y="13498792"/>
          <a:ext cx="889000" cy="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1" name="フローチャート: 判断 180"/>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2" name="テキスト ボックス 181"/>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56020</xdr:rowOff>
    </xdr:from>
    <xdr:to>
      <xdr:col>10</xdr:col>
      <xdr:colOff>114300</xdr:colOff>
      <xdr:row>79</xdr:row>
      <xdr:rowOff>2806</xdr:rowOff>
    </xdr:to>
    <xdr:cxnSp macro="">
      <xdr:nvCxnSpPr>
        <xdr:cNvPr id="183" name="直線コネクタ 182"/>
        <xdr:cNvCxnSpPr/>
      </xdr:nvCxnSpPr>
      <xdr:spPr>
        <a:xfrm>
          <a:off x="1130300" y="13257670"/>
          <a:ext cx="889000" cy="28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4" name="フローチャート: 判断 183"/>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85614</xdr:rowOff>
    </xdr:from>
    <xdr:ext cx="599010" cy="259045"/>
    <xdr:sp macro="" textlink="">
      <xdr:nvSpPr>
        <xdr:cNvPr id="185" name="テキスト ボックス 184"/>
        <xdr:cNvSpPr txBox="1"/>
      </xdr:nvSpPr>
      <xdr:spPr>
        <a:xfrm>
          <a:off x="1719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6" name="フローチャート: 判断 185"/>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37076</xdr:rowOff>
    </xdr:from>
    <xdr:ext cx="599010" cy="259045"/>
    <xdr:sp macro="" textlink="">
      <xdr:nvSpPr>
        <xdr:cNvPr id="187" name="テキスト ボックス 186"/>
        <xdr:cNvSpPr txBox="1"/>
      </xdr:nvSpPr>
      <xdr:spPr>
        <a:xfrm>
          <a:off x="830795" y="134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101067</xdr:rowOff>
    </xdr:from>
    <xdr:to>
      <xdr:col>24</xdr:col>
      <xdr:colOff>114300</xdr:colOff>
      <xdr:row>76</xdr:row>
      <xdr:rowOff>31217</xdr:rowOff>
    </xdr:to>
    <xdr:sp macro="" textlink="">
      <xdr:nvSpPr>
        <xdr:cNvPr id="193" name="楕円 192"/>
        <xdr:cNvSpPr/>
      </xdr:nvSpPr>
      <xdr:spPr>
        <a:xfrm>
          <a:off x="4584700" y="129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79494</xdr:rowOff>
    </xdr:from>
    <xdr:ext cx="599010" cy="259045"/>
    <xdr:sp macro="" textlink="">
      <xdr:nvSpPr>
        <xdr:cNvPr id="194" name="民生費該当値テキスト"/>
        <xdr:cNvSpPr txBox="1"/>
      </xdr:nvSpPr>
      <xdr:spPr>
        <a:xfrm>
          <a:off x="4686300" y="1293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9195</xdr:rowOff>
    </xdr:from>
    <xdr:to>
      <xdr:col>20</xdr:col>
      <xdr:colOff>38100</xdr:colOff>
      <xdr:row>78</xdr:row>
      <xdr:rowOff>110795</xdr:rowOff>
    </xdr:to>
    <xdr:sp macro="" textlink="">
      <xdr:nvSpPr>
        <xdr:cNvPr id="195" name="楕円 194"/>
        <xdr:cNvSpPr/>
      </xdr:nvSpPr>
      <xdr:spPr>
        <a:xfrm>
          <a:off x="3746500" y="133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101922</xdr:rowOff>
    </xdr:from>
    <xdr:ext cx="599010" cy="259045"/>
    <xdr:sp macro="" textlink="">
      <xdr:nvSpPr>
        <xdr:cNvPr id="196" name="テキスト ボックス 195"/>
        <xdr:cNvSpPr txBox="1"/>
      </xdr:nvSpPr>
      <xdr:spPr>
        <a:xfrm>
          <a:off x="3497795" y="1347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74892</xdr:rowOff>
    </xdr:from>
    <xdr:to>
      <xdr:col>15</xdr:col>
      <xdr:colOff>101600</xdr:colOff>
      <xdr:row>79</xdr:row>
      <xdr:rowOff>5042</xdr:rowOff>
    </xdr:to>
    <xdr:sp macro="" textlink="">
      <xdr:nvSpPr>
        <xdr:cNvPr id="197" name="楕円 196"/>
        <xdr:cNvSpPr/>
      </xdr:nvSpPr>
      <xdr:spPr>
        <a:xfrm>
          <a:off x="2857500" y="13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167619</xdr:rowOff>
    </xdr:from>
    <xdr:ext cx="599010" cy="259045"/>
    <xdr:sp macro="" textlink="">
      <xdr:nvSpPr>
        <xdr:cNvPr id="198" name="テキスト ボックス 197"/>
        <xdr:cNvSpPr txBox="1"/>
      </xdr:nvSpPr>
      <xdr:spPr>
        <a:xfrm>
          <a:off x="2608795" y="135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123456</xdr:rowOff>
    </xdr:from>
    <xdr:to>
      <xdr:col>10</xdr:col>
      <xdr:colOff>165100</xdr:colOff>
      <xdr:row>79</xdr:row>
      <xdr:rowOff>53606</xdr:rowOff>
    </xdr:to>
    <xdr:sp macro="" textlink="">
      <xdr:nvSpPr>
        <xdr:cNvPr id="199" name="楕円 198"/>
        <xdr:cNvSpPr/>
      </xdr:nvSpPr>
      <xdr:spPr>
        <a:xfrm>
          <a:off x="1968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44733</xdr:rowOff>
    </xdr:from>
    <xdr:ext cx="599010" cy="259045"/>
    <xdr:sp macro="" textlink="">
      <xdr:nvSpPr>
        <xdr:cNvPr id="200" name="テキスト ボックス 199"/>
        <xdr:cNvSpPr txBox="1"/>
      </xdr:nvSpPr>
      <xdr:spPr>
        <a:xfrm>
          <a:off x="1719795" y="1358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5220</xdr:rowOff>
    </xdr:from>
    <xdr:to>
      <xdr:col>6</xdr:col>
      <xdr:colOff>38100</xdr:colOff>
      <xdr:row>77</xdr:row>
      <xdr:rowOff>106820</xdr:rowOff>
    </xdr:to>
    <xdr:sp macro="" textlink="">
      <xdr:nvSpPr>
        <xdr:cNvPr id="201" name="楕円 200"/>
        <xdr:cNvSpPr/>
      </xdr:nvSpPr>
      <xdr:spPr>
        <a:xfrm>
          <a:off x="1079500" y="132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123347</xdr:rowOff>
    </xdr:from>
    <xdr:ext cx="599010" cy="259045"/>
    <xdr:sp macro="" textlink="">
      <xdr:nvSpPr>
        <xdr:cNvPr id="202" name="テキスト ボックス 201"/>
        <xdr:cNvSpPr txBox="1"/>
      </xdr:nvSpPr>
      <xdr:spPr>
        <a:xfrm>
          <a:off x="830795" y="1298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116520</xdr:rowOff>
    </xdr:from>
    <xdr:to>
      <xdr:col>24</xdr:col>
      <xdr:colOff>62865</xdr:colOff>
      <xdr:row>97</xdr:row>
      <xdr:rowOff>107803</xdr:rowOff>
    </xdr:to>
    <xdr:cxnSp macro="">
      <xdr:nvCxnSpPr>
        <xdr:cNvPr id="226" name="直線コネクタ 225"/>
        <xdr:cNvCxnSpPr/>
      </xdr:nvCxnSpPr>
      <xdr:spPr>
        <a:xfrm flipV="1">
          <a:off x="4633595" y="15718470"/>
          <a:ext cx="1270" cy="101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111630</xdr:rowOff>
    </xdr:from>
    <xdr:ext cx="534377" cy="259045"/>
    <xdr:sp macro="" textlink="">
      <xdr:nvSpPr>
        <xdr:cNvPr id="227" name="衛生費最小値テキスト"/>
        <xdr:cNvSpPr txBox="1"/>
      </xdr:nvSpPr>
      <xdr:spPr>
        <a:xfrm>
          <a:off x="4686300" y="167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107803</xdr:rowOff>
    </xdr:from>
    <xdr:to>
      <xdr:col>24</xdr:col>
      <xdr:colOff>152400</xdr:colOff>
      <xdr:row>97</xdr:row>
      <xdr:rowOff>107803</xdr:rowOff>
    </xdr:to>
    <xdr:cxnSp macro="">
      <xdr:nvCxnSpPr>
        <xdr:cNvPr id="228" name="直線コネクタ 227"/>
        <xdr:cNvCxnSpPr/>
      </xdr:nvCxnSpPr>
      <xdr:spPr>
        <a:xfrm>
          <a:off x="4546600" y="1673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63197</xdr:rowOff>
    </xdr:from>
    <xdr:ext cx="599010" cy="259045"/>
    <xdr:sp macro="" textlink="">
      <xdr:nvSpPr>
        <xdr:cNvPr id="229" name="衛生費最大値テキスト"/>
        <xdr:cNvSpPr txBox="1"/>
      </xdr:nvSpPr>
      <xdr:spPr>
        <a:xfrm>
          <a:off x="4686300" y="1549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116520</xdr:rowOff>
    </xdr:from>
    <xdr:to>
      <xdr:col>24</xdr:col>
      <xdr:colOff>152400</xdr:colOff>
      <xdr:row>91</xdr:row>
      <xdr:rowOff>116520</xdr:rowOff>
    </xdr:to>
    <xdr:cxnSp macro="">
      <xdr:nvCxnSpPr>
        <xdr:cNvPr id="230" name="直線コネクタ 229"/>
        <xdr:cNvCxnSpPr/>
      </xdr:nvCxnSpPr>
      <xdr:spPr>
        <a:xfrm>
          <a:off x="4546600" y="157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146376</xdr:rowOff>
    </xdr:from>
    <xdr:to>
      <xdr:col>24</xdr:col>
      <xdr:colOff>63500</xdr:colOff>
      <xdr:row>93</xdr:row>
      <xdr:rowOff>161013</xdr:rowOff>
    </xdr:to>
    <xdr:cxnSp macro="">
      <xdr:nvCxnSpPr>
        <xdr:cNvPr id="231" name="直線コネクタ 230"/>
        <xdr:cNvCxnSpPr/>
      </xdr:nvCxnSpPr>
      <xdr:spPr>
        <a:xfrm>
          <a:off x="3797300" y="15576876"/>
          <a:ext cx="838200" cy="5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65856</xdr:rowOff>
    </xdr:from>
    <xdr:ext cx="534377" cy="259045"/>
    <xdr:sp macro="" textlink="">
      <xdr:nvSpPr>
        <xdr:cNvPr id="232" name="衛生費平均値テキスト"/>
        <xdr:cNvSpPr txBox="1"/>
      </xdr:nvSpPr>
      <xdr:spPr>
        <a:xfrm>
          <a:off x="4686300" y="1635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87429</xdr:rowOff>
    </xdr:from>
    <xdr:to>
      <xdr:col>24</xdr:col>
      <xdr:colOff>114300</xdr:colOff>
      <xdr:row>96</xdr:row>
      <xdr:rowOff>17579</xdr:rowOff>
    </xdr:to>
    <xdr:sp macro="" textlink="">
      <xdr:nvSpPr>
        <xdr:cNvPr id="233" name="フローチャート: 判断 232"/>
        <xdr:cNvSpPr/>
      </xdr:nvSpPr>
      <xdr:spPr>
        <a:xfrm>
          <a:off x="4584700" y="1637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146376</xdr:rowOff>
    </xdr:from>
    <xdr:to>
      <xdr:col>19</xdr:col>
      <xdr:colOff>177800</xdr:colOff>
      <xdr:row>95</xdr:row>
      <xdr:rowOff>141460</xdr:rowOff>
    </xdr:to>
    <xdr:cxnSp macro="">
      <xdr:nvCxnSpPr>
        <xdr:cNvPr id="234" name="直線コネクタ 233"/>
        <xdr:cNvCxnSpPr/>
      </xdr:nvCxnSpPr>
      <xdr:spPr>
        <a:xfrm flipV="1">
          <a:off x="2908300" y="15576876"/>
          <a:ext cx="889000" cy="8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124524</xdr:rowOff>
    </xdr:from>
    <xdr:to>
      <xdr:col>20</xdr:col>
      <xdr:colOff>38100</xdr:colOff>
      <xdr:row>96</xdr:row>
      <xdr:rowOff>54674</xdr:rowOff>
    </xdr:to>
    <xdr:sp macro="" textlink="">
      <xdr:nvSpPr>
        <xdr:cNvPr id="235" name="フローチャート: 判断 234"/>
        <xdr:cNvSpPr/>
      </xdr:nvSpPr>
      <xdr:spPr>
        <a:xfrm>
          <a:off x="37465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45801</xdr:rowOff>
    </xdr:from>
    <xdr:ext cx="534377" cy="259045"/>
    <xdr:sp macro="" textlink="">
      <xdr:nvSpPr>
        <xdr:cNvPr id="236" name="テキスト ボックス 235"/>
        <xdr:cNvSpPr txBox="1"/>
      </xdr:nvSpPr>
      <xdr:spPr>
        <a:xfrm>
          <a:off x="3530111" y="165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141460</xdr:rowOff>
    </xdr:from>
    <xdr:to>
      <xdr:col>15</xdr:col>
      <xdr:colOff>50800</xdr:colOff>
      <xdr:row>96</xdr:row>
      <xdr:rowOff>53480</xdr:rowOff>
    </xdr:to>
    <xdr:cxnSp macro="">
      <xdr:nvCxnSpPr>
        <xdr:cNvPr id="237" name="直線コネクタ 236"/>
        <xdr:cNvCxnSpPr/>
      </xdr:nvCxnSpPr>
      <xdr:spPr>
        <a:xfrm flipV="1">
          <a:off x="2019300" y="16429210"/>
          <a:ext cx="889000" cy="8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33807</xdr:rowOff>
    </xdr:from>
    <xdr:to>
      <xdr:col>15</xdr:col>
      <xdr:colOff>101600</xdr:colOff>
      <xdr:row>96</xdr:row>
      <xdr:rowOff>135407</xdr:rowOff>
    </xdr:to>
    <xdr:sp macro="" textlink="">
      <xdr:nvSpPr>
        <xdr:cNvPr id="238" name="フローチャート: 判断 237"/>
        <xdr:cNvSpPr/>
      </xdr:nvSpPr>
      <xdr:spPr>
        <a:xfrm>
          <a:off x="2857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126534</xdr:rowOff>
    </xdr:from>
    <xdr:ext cx="534377" cy="259045"/>
    <xdr:sp macro="" textlink="">
      <xdr:nvSpPr>
        <xdr:cNvPr id="239" name="テキスト ボックス 238"/>
        <xdr:cNvSpPr txBox="1"/>
      </xdr:nvSpPr>
      <xdr:spPr>
        <a:xfrm>
          <a:off x="2641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170332</xdr:rowOff>
    </xdr:from>
    <xdr:to>
      <xdr:col>10</xdr:col>
      <xdr:colOff>114300</xdr:colOff>
      <xdr:row>96</xdr:row>
      <xdr:rowOff>53480</xdr:rowOff>
    </xdr:to>
    <xdr:cxnSp macro="">
      <xdr:nvCxnSpPr>
        <xdr:cNvPr id="240" name="直線コネクタ 239"/>
        <xdr:cNvCxnSpPr/>
      </xdr:nvCxnSpPr>
      <xdr:spPr>
        <a:xfrm>
          <a:off x="1130300" y="16458082"/>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98464</xdr:rowOff>
    </xdr:from>
    <xdr:to>
      <xdr:col>10</xdr:col>
      <xdr:colOff>165100</xdr:colOff>
      <xdr:row>97</xdr:row>
      <xdr:rowOff>28614</xdr:rowOff>
    </xdr:to>
    <xdr:sp macro="" textlink="">
      <xdr:nvSpPr>
        <xdr:cNvPr id="241" name="フローチャート: 判断 240"/>
        <xdr:cNvSpPr/>
      </xdr:nvSpPr>
      <xdr:spPr>
        <a:xfrm>
          <a:off x="1968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19741</xdr:rowOff>
    </xdr:from>
    <xdr:ext cx="534377" cy="259045"/>
    <xdr:sp macro="" textlink="">
      <xdr:nvSpPr>
        <xdr:cNvPr id="242" name="テキスト ボックス 241"/>
        <xdr:cNvSpPr txBox="1"/>
      </xdr:nvSpPr>
      <xdr:spPr>
        <a:xfrm>
          <a:off x="1752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90196</xdr:rowOff>
    </xdr:from>
    <xdr:to>
      <xdr:col>6</xdr:col>
      <xdr:colOff>38100</xdr:colOff>
      <xdr:row>97</xdr:row>
      <xdr:rowOff>20346</xdr:rowOff>
    </xdr:to>
    <xdr:sp macro="" textlink="">
      <xdr:nvSpPr>
        <xdr:cNvPr id="243" name="フローチャート: 判断 242"/>
        <xdr:cNvSpPr/>
      </xdr:nvSpPr>
      <xdr:spPr>
        <a:xfrm>
          <a:off x="1079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11473</xdr:rowOff>
    </xdr:from>
    <xdr:ext cx="534377" cy="259045"/>
    <xdr:sp macro="" textlink="">
      <xdr:nvSpPr>
        <xdr:cNvPr id="244" name="テキスト ボックス 243"/>
        <xdr:cNvSpPr txBox="1"/>
      </xdr:nvSpPr>
      <xdr:spPr>
        <a:xfrm>
          <a:off x="863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110213</xdr:rowOff>
    </xdr:from>
    <xdr:to>
      <xdr:col>24</xdr:col>
      <xdr:colOff>114300</xdr:colOff>
      <xdr:row>94</xdr:row>
      <xdr:rowOff>40363</xdr:rowOff>
    </xdr:to>
    <xdr:sp macro="" textlink="">
      <xdr:nvSpPr>
        <xdr:cNvPr id="250" name="楕円 249"/>
        <xdr:cNvSpPr/>
      </xdr:nvSpPr>
      <xdr:spPr>
        <a:xfrm>
          <a:off x="4584700" y="16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133090</xdr:rowOff>
    </xdr:from>
    <xdr:ext cx="599010" cy="259045"/>
    <xdr:sp macro="" textlink="">
      <xdr:nvSpPr>
        <xdr:cNvPr id="251" name="衛生費該当値テキスト"/>
        <xdr:cNvSpPr txBox="1"/>
      </xdr:nvSpPr>
      <xdr:spPr>
        <a:xfrm>
          <a:off x="4686300" y="1590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95576</xdr:rowOff>
    </xdr:from>
    <xdr:to>
      <xdr:col>20</xdr:col>
      <xdr:colOff>38100</xdr:colOff>
      <xdr:row>91</xdr:row>
      <xdr:rowOff>25726</xdr:rowOff>
    </xdr:to>
    <xdr:sp macro="" textlink="">
      <xdr:nvSpPr>
        <xdr:cNvPr id="252" name="楕円 251"/>
        <xdr:cNvSpPr/>
      </xdr:nvSpPr>
      <xdr:spPr>
        <a:xfrm>
          <a:off x="3746500" y="155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42253</xdr:rowOff>
    </xdr:from>
    <xdr:ext cx="599010" cy="259045"/>
    <xdr:sp macro="" textlink="">
      <xdr:nvSpPr>
        <xdr:cNvPr id="253" name="テキスト ボックス 252"/>
        <xdr:cNvSpPr txBox="1"/>
      </xdr:nvSpPr>
      <xdr:spPr>
        <a:xfrm>
          <a:off x="3497795" y="1530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90660</xdr:rowOff>
    </xdr:from>
    <xdr:to>
      <xdr:col>15</xdr:col>
      <xdr:colOff>101600</xdr:colOff>
      <xdr:row>96</xdr:row>
      <xdr:rowOff>20810</xdr:rowOff>
    </xdr:to>
    <xdr:sp macro="" textlink="">
      <xdr:nvSpPr>
        <xdr:cNvPr id="254" name="楕円 253"/>
        <xdr:cNvSpPr/>
      </xdr:nvSpPr>
      <xdr:spPr>
        <a:xfrm>
          <a:off x="2857500" y="1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37337</xdr:rowOff>
    </xdr:from>
    <xdr:ext cx="534377" cy="259045"/>
    <xdr:sp macro="" textlink="">
      <xdr:nvSpPr>
        <xdr:cNvPr id="255" name="テキスト ボックス 254"/>
        <xdr:cNvSpPr txBox="1"/>
      </xdr:nvSpPr>
      <xdr:spPr>
        <a:xfrm>
          <a:off x="2641111" y="161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2680</xdr:rowOff>
    </xdr:from>
    <xdr:to>
      <xdr:col>10</xdr:col>
      <xdr:colOff>165100</xdr:colOff>
      <xdr:row>96</xdr:row>
      <xdr:rowOff>104280</xdr:rowOff>
    </xdr:to>
    <xdr:sp macro="" textlink="">
      <xdr:nvSpPr>
        <xdr:cNvPr id="256" name="楕円 255"/>
        <xdr:cNvSpPr/>
      </xdr:nvSpPr>
      <xdr:spPr>
        <a:xfrm>
          <a:off x="1968500" y="16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120807</xdr:rowOff>
    </xdr:from>
    <xdr:ext cx="534377" cy="259045"/>
    <xdr:sp macro="" textlink="">
      <xdr:nvSpPr>
        <xdr:cNvPr id="257" name="テキスト ボックス 256"/>
        <xdr:cNvSpPr txBox="1"/>
      </xdr:nvSpPr>
      <xdr:spPr>
        <a:xfrm>
          <a:off x="1752111" y="162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119532</xdr:rowOff>
    </xdr:from>
    <xdr:to>
      <xdr:col>6</xdr:col>
      <xdr:colOff>38100</xdr:colOff>
      <xdr:row>96</xdr:row>
      <xdr:rowOff>49682</xdr:rowOff>
    </xdr:to>
    <xdr:sp macro="" textlink="">
      <xdr:nvSpPr>
        <xdr:cNvPr id="258" name="楕円 257"/>
        <xdr:cNvSpPr/>
      </xdr:nvSpPr>
      <xdr:spPr>
        <a:xfrm>
          <a:off x="10795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66209</xdr:rowOff>
    </xdr:from>
    <xdr:ext cx="534377" cy="259045"/>
    <xdr:sp macro="" textlink="">
      <xdr:nvSpPr>
        <xdr:cNvPr id="259" name="テキスト ボックス 258"/>
        <xdr:cNvSpPr txBox="1"/>
      </xdr:nvSpPr>
      <xdr:spPr>
        <a:xfrm>
          <a:off x="863111" y="161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3" name="直線コネクタ 282"/>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6" name="労働費最大値テキスト"/>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7" name="直線コネクタ 286"/>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118745</xdr:rowOff>
    </xdr:to>
    <xdr:cxnSp macro="">
      <xdr:nvCxnSpPr>
        <xdr:cNvPr id="288" name="直線コネクタ 287"/>
        <xdr:cNvCxnSpPr/>
      </xdr:nvCxnSpPr>
      <xdr:spPr>
        <a:xfrm>
          <a:off x="9639300" y="6535166"/>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89" name="労働費平均値テキスト"/>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0" name="フローチャート: 判断 289"/>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20066</xdr:rowOff>
    </xdr:from>
    <xdr:to>
      <xdr:col>50</xdr:col>
      <xdr:colOff>114300</xdr:colOff>
      <xdr:row>38</xdr:row>
      <xdr:rowOff>37211</xdr:rowOff>
    </xdr:to>
    <xdr:cxnSp macro="">
      <xdr:nvCxnSpPr>
        <xdr:cNvPr id="291" name="直線コネクタ 290"/>
        <xdr:cNvCxnSpPr/>
      </xdr:nvCxnSpPr>
      <xdr:spPr>
        <a:xfrm flipV="1">
          <a:off x="8750300" y="653516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2" name="フローチャート: 判断 291"/>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3" name="テキスト ボックス 292"/>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37211</xdr:rowOff>
    </xdr:from>
    <xdr:to>
      <xdr:col>45</xdr:col>
      <xdr:colOff>177800</xdr:colOff>
      <xdr:row>38</xdr:row>
      <xdr:rowOff>45212</xdr:rowOff>
    </xdr:to>
    <xdr:cxnSp macro="">
      <xdr:nvCxnSpPr>
        <xdr:cNvPr id="294" name="直線コネクタ 293"/>
        <xdr:cNvCxnSpPr/>
      </xdr:nvCxnSpPr>
      <xdr:spPr>
        <a:xfrm flipV="1">
          <a:off x="7861300" y="655231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5" name="フローチャート: 判断 294"/>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109618</xdr:rowOff>
    </xdr:from>
    <xdr:ext cx="378565" cy="259045"/>
    <xdr:sp macro="" textlink="">
      <xdr:nvSpPr>
        <xdr:cNvPr id="296" name="テキスト ボックス 295"/>
        <xdr:cNvSpPr txBox="1"/>
      </xdr:nvSpPr>
      <xdr:spPr>
        <a:xfrm>
          <a:off x="8561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44450</xdr:rowOff>
    </xdr:from>
    <xdr:to>
      <xdr:col>41</xdr:col>
      <xdr:colOff>50800</xdr:colOff>
      <xdr:row>38</xdr:row>
      <xdr:rowOff>45212</xdr:rowOff>
    </xdr:to>
    <xdr:cxnSp macro="">
      <xdr:nvCxnSpPr>
        <xdr:cNvPr id="297" name="直線コネクタ 296"/>
        <xdr:cNvCxnSpPr/>
      </xdr:nvCxnSpPr>
      <xdr:spPr>
        <a:xfrm>
          <a:off x="6972300" y="65595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298" name="フローチャート: 判断 297"/>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161815</xdr:rowOff>
    </xdr:from>
    <xdr:ext cx="378565" cy="259045"/>
    <xdr:sp macro="" textlink="">
      <xdr:nvSpPr>
        <xdr:cNvPr id="299" name="テキスト ボックス 298"/>
        <xdr:cNvSpPr txBox="1"/>
      </xdr:nvSpPr>
      <xdr:spPr>
        <a:xfrm>
          <a:off x="7672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0" name="フローチャート: 判断 299"/>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135145</xdr:rowOff>
    </xdr:from>
    <xdr:ext cx="378565" cy="259045"/>
    <xdr:sp macro="" textlink="">
      <xdr:nvSpPr>
        <xdr:cNvPr id="301" name="テキスト ボックス 300"/>
        <xdr:cNvSpPr txBox="1"/>
      </xdr:nvSpPr>
      <xdr:spPr>
        <a:xfrm>
          <a:off x="6783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07" name="楕円 306"/>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160291</xdr:rowOff>
    </xdr:from>
    <xdr:ext cx="378565" cy="259045"/>
    <xdr:sp macro="" textlink="">
      <xdr:nvSpPr>
        <xdr:cNvPr id="308" name="労働費該当値テキスト"/>
        <xdr:cNvSpPr txBox="1"/>
      </xdr:nvSpPr>
      <xdr:spPr>
        <a:xfrm>
          <a:off x="10528300"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140716</xdr:rowOff>
    </xdr:from>
    <xdr:to>
      <xdr:col>50</xdr:col>
      <xdr:colOff>165100</xdr:colOff>
      <xdr:row>38</xdr:row>
      <xdr:rowOff>70865</xdr:rowOff>
    </xdr:to>
    <xdr:sp macro="" textlink="">
      <xdr:nvSpPr>
        <xdr:cNvPr id="309" name="楕円 308"/>
        <xdr:cNvSpPr/>
      </xdr:nvSpPr>
      <xdr:spPr>
        <a:xfrm>
          <a:off x="958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61993</xdr:rowOff>
    </xdr:from>
    <xdr:ext cx="378565" cy="259045"/>
    <xdr:sp macro="" textlink="">
      <xdr:nvSpPr>
        <xdr:cNvPr id="310" name="テキスト ボックス 309"/>
        <xdr:cNvSpPr txBox="1"/>
      </xdr:nvSpPr>
      <xdr:spPr>
        <a:xfrm>
          <a:off x="9450017"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1" name="楕円 310"/>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104538</xdr:rowOff>
    </xdr:from>
    <xdr:ext cx="378565" cy="259045"/>
    <xdr:sp macro="" textlink="">
      <xdr:nvSpPr>
        <xdr:cNvPr id="312" name="テキスト ボックス 311"/>
        <xdr:cNvSpPr txBox="1"/>
      </xdr:nvSpPr>
      <xdr:spPr>
        <a:xfrm>
          <a:off x="8561017" y="627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165862</xdr:rowOff>
    </xdr:from>
    <xdr:to>
      <xdr:col>41</xdr:col>
      <xdr:colOff>101600</xdr:colOff>
      <xdr:row>38</xdr:row>
      <xdr:rowOff>96012</xdr:rowOff>
    </xdr:to>
    <xdr:sp macro="" textlink="">
      <xdr:nvSpPr>
        <xdr:cNvPr id="313" name="楕円 312"/>
        <xdr:cNvSpPr/>
      </xdr:nvSpPr>
      <xdr:spPr>
        <a:xfrm>
          <a:off x="7810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112539</xdr:rowOff>
    </xdr:from>
    <xdr:ext cx="378565" cy="259045"/>
    <xdr:sp macro="" textlink="">
      <xdr:nvSpPr>
        <xdr:cNvPr id="314" name="テキスト ボックス 313"/>
        <xdr:cNvSpPr txBox="1"/>
      </xdr:nvSpPr>
      <xdr:spPr>
        <a:xfrm>
          <a:off x="7672017" y="6284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165100</xdr:rowOff>
    </xdr:from>
    <xdr:to>
      <xdr:col>36</xdr:col>
      <xdr:colOff>165100</xdr:colOff>
      <xdr:row>38</xdr:row>
      <xdr:rowOff>95250</xdr:rowOff>
    </xdr:to>
    <xdr:sp macro="" textlink="">
      <xdr:nvSpPr>
        <xdr:cNvPr id="315" name="楕円 314"/>
        <xdr:cNvSpPr/>
      </xdr:nvSpPr>
      <xdr:spPr>
        <a:xfrm>
          <a:off x="692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111777</xdr:rowOff>
    </xdr:from>
    <xdr:ext cx="378565" cy="259045"/>
    <xdr:sp macro="" textlink="">
      <xdr:nvSpPr>
        <xdr:cNvPr id="316" name="テキスト ボックス 315"/>
        <xdr:cNvSpPr txBox="1"/>
      </xdr:nvSpPr>
      <xdr:spPr>
        <a:xfrm>
          <a:off x="6783017" y="628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147134</xdr:rowOff>
    </xdr:from>
    <xdr:to>
      <xdr:col>54</xdr:col>
      <xdr:colOff>189865</xdr:colOff>
      <xdr:row>58</xdr:row>
      <xdr:rowOff>10038</xdr:rowOff>
    </xdr:to>
    <xdr:cxnSp macro="">
      <xdr:nvCxnSpPr>
        <xdr:cNvPr id="338" name="直線コネクタ 337"/>
        <xdr:cNvCxnSpPr/>
      </xdr:nvCxnSpPr>
      <xdr:spPr>
        <a:xfrm flipV="1">
          <a:off x="10475595" y="9405434"/>
          <a:ext cx="1270" cy="54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xdr:rowOff>
    </xdr:from>
    <xdr:ext cx="534377" cy="259045"/>
    <xdr:sp macro="" textlink="">
      <xdr:nvSpPr>
        <xdr:cNvPr id="339" name="農林水産業費最小値テキスト"/>
        <xdr:cNvSpPr txBox="1"/>
      </xdr:nvSpPr>
      <xdr:spPr>
        <a:xfrm>
          <a:off x="10528300" y="99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10038</xdr:rowOff>
    </xdr:from>
    <xdr:to>
      <xdr:col>55</xdr:col>
      <xdr:colOff>88900</xdr:colOff>
      <xdr:row>58</xdr:row>
      <xdr:rowOff>10038</xdr:rowOff>
    </xdr:to>
    <xdr:cxnSp macro="">
      <xdr:nvCxnSpPr>
        <xdr:cNvPr id="340" name="直線コネクタ 339"/>
        <xdr:cNvCxnSpPr/>
      </xdr:nvCxnSpPr>
      <xdr:spPr>
        <a:xfrm>
          <a:off x="10388600" y="995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93811</xdr:rowOff>
    </xdr:from>
    <xdr:ext cx="599010" cy="259045"/>
    <xdr:sp macro="" textlink="">
      <xdr:nvSpPr>
        <xdr:cNvPr id="341" name="農林水産業費最大値テキスト"/>
        <xdr:cNvSpPr txBox="1"/>
      </xdr:nvSpPr>
      <xdr:spPr>
        <a:xfrm>
          <a:off x="10528300" y="91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147134</xdr:rowOff>
    </xdr:from>
    <xdr:to>
      <xdr:col>55</xdr:col>
      <xdr:colOff>88900</xdr:colOff>
      <xdr:row>54</xdr:row>
      <xdr:rowOff>147134</xdr:rowOff>
    </xdr:to>
    <xdr:cxnSp macro="">
      <xdr:nvCxnSpPr>
        <xdr:cNvPr id="342" name="直線コネクタ 341"/>
        <xdr:cNvCxnSpPr/>
      </xdr:nvCxnSpPr>
      <xdr:spPr>
        <a:xfrm>
          <a:off x="10388600" y="940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157673</xdr:rowOff>
    </xdr:from>
    <xdr:to>
      <xdr:col>55</xdr:col>
      <xdr:colOff>0</xdr:colOff>
      <xdr:row>56</xdr:row>
      <xdr:rowOff>67600</xdr:rowOff>
    </xdr:to>
    <xdr:cxnSp macro="">
      <xdr:nvCxnSpPr>
        <xdr:cNvPr id="343" name="直線コネクタ 342"/>
        <xdr:cNvCxnSpPr/>
      </xdr:nvCxnSpPr>
      <xdr:spPr>
        <a:xfrm>
          <a:off x="9639300" y="8901623"/>
          <a:ext cx="838200" cy="7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113742</xdr:rowOff>
    </xdr:from>
    <xdr:ext cx="534377" cy="259045"/>
    <xdr:sp macro="" textlink="">
      <xdr:nvSpPr>
        <xdr:cNvPr id="344" name="農林水産業費平均値テキスト"/>
        <xdr:cNvSpPr txBox="1"/>
      </xdr:nvSpPr>
      <xdr:spPr>
        <a:xfrm>
          <a:off x="10528300" y="971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135315</xdr:rowOff>
    </xdr:from>
    <xdr:to>
      <xdr:col>55</xdr:col>
      <xdr:colOff>50800</xdr:colOff>
      <xdr:row>57</xdr:row>
      <xdr:rowOff>65465</xdr:rowOff>
    </xdr:to>
    <xdr:sp macro="" textlink="">
      <xdr:nvSpPr>
        <xdr:cNvPr id="345" name="フローチャート: 判断 344"/>
        <xdr:cNvSpPr/>
      </xdr:nvSpPr>
      <xdr:spPr>
        <a:xfrm>
          <a:off x="10426700" y="973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157673</xdr:rowOff>
    </xdr:from>
    <xdr:to>
      <xdr:col>50</xdr:col>
      <xdr:colOff>114300</xdr:colOff>
      <xdr:row>56</xdr:row>
      <xdr:rowOff>5315</xdr:rowOff>
    </xdr:to>
    <xdr:cxnSp macro="">
      <xdr:nvCxnSpPr>
        <xdr:cNvPr id="346" name="直線コネクタ 345"/>
        <xdr:cNvCxnSpPr/>
      </xdr:nvCxnSpPr>
      <xdr:spPr>
        <a:xfrm flipV="1">
          <a:off x="8750300" y="8901623"/>
          <a:ext cx="889000" cy="70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66346</xdr:rowOff>
    </xdr:from>
    <xdr:to>
      <xdr:col>50</xdr:col>
      <xdr:colOff>165100</xdr:colOff>
      <xdr:row>56</xdr:row>
      <xdr:rowOff>167946</xdr:rowOff>
    </xdr:to>
    <xdr:sp macro="" textlink="">
      <xdr:nvSpPr>
        <xdr:cNvPr id="347" name="フローチャート: 判断 346"/>
        <xdr:cNvSpPr/>
      </xdr:nvSpPr>
      <xdr:spPr>
        <a:xfrm>
          <a:off x="95885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159073</xdr:rowOff>
    </xdr:from>
    <xdr:ext cx="534377" cy="259045"/>
    <xdr:sp macro="" textlink="">
      <xdr:nvSpPr>
        <xdr:cNvPr id="348" name="テキスト ボックス 347"/>
        <xdr:cNvSpPr txBox="1"/>
      </xdr:nvSpPr>
      <xdr:spPr>
        <a:xfrm>
          <a:off x="9372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111889</xdr:rowOff>
    </xdr:from>
    <xdr:to>
      <xdr:col>45</xdr:col>
      <xdr:colOff>177800</xdr:colOff>
      <xdr:row>56</xdr:row>
      <xdr:rowOff>5315</xdr:rowOff>
    </xdr:to>
    <xdr:cxnSp macro="">
      <xdr:nvCxnSpPr>
        <xdr:cNvPr id="349" name="直線コネクタ 348"/>
        <xdr:cNvCxnSpPr/>
      </xdr:nvCxnSpPr>
      <xdr:spPr>
        <a:xfrm>
          <a:off x="7861300" y="9198739"/>
          <a:ext cx="889000" cy="40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50" name="フローチャート: 判断 349"/>
        <xdr:cNvSpPr/>
      </xdr:nvSpPr>
      <xdr:spPr>
        <a:xfrm>
          <a:off x="8699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7544</xdr:rowOff>
    </xdr:from>
    <xdr:ext cx="534377" cy="259045"/>
    <xdr:sp macro="" textlink="">
      <xdr:nvSpPr>
        <xdr:cNvPr id="351" name="テキスト ボックス 350"/>
        <xdr:cNvSpPr txBox="1"/>
      </xdr:nvSpPr>
      <xdr:spPr>
        <a:xfrm>
          <a:off x="8483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111889</xdr:rowOff>
    </xdr:from>
    <xdr:to>
      <xdr:col>41</xdr:col>
      <xdr:colOff>50800</xdr:colOff>
      <xdr:row>57</xdr:row>
      <xdr:rowOff>6211</xdr:rowOff>
    </xdr:to>
    <xdr:cxnSp macro="">
      <xdr:nvCxnSpPr>
        <xdr:cNvPr id="352" name="直線コネクタ 351"/>
        <xdr:cNvCxnSpPr/>
      </xdr:nvCxnSpPr>
      <xdr:spPr>
        <a:xfrm flipV="1">
          <a:off x="6972300" y="9198739"/>
          <a:ext cx="889000" cy="58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53" name="フローチャート: 判断 352"/>
        <xdr:cNvSpPr/>
      </xdr:nvSpPr>
      <xdr:spPr>
        <a:xfrm>
          <a:off x="7810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28698</xdr:rowOff>
    </xdr:from>
    <xdr:ext cx="534377" cy="259045"/>
    <xdr:sp macro="" textlink="">
      <xdr:nvSpPr>
        <xdr:cNvPr id="354" name="テキスト ボックス 353"/>
        <xdr:cNvSpPr txBox="1"/>
      </xdr:nvSpPr>
      <xdr:spPr>
        <a:xfrm>
          <a:off x="7594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5" name="フローチャート: 判断 354"/>
        <xdr:cNvSpPr/>
      </xdr:nvSpPr>
      <xdr:spPr>
        <a:xfrm>
          <a:off x="6921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56626</xdr:rowOff>
    </xdr:from>
    <xdr:ext cx="534377" cy="259045"/>
    <xdr:sp macro="" textlink="">
      <xdr:nvSpPr>
        <xdr:cNvPr id="356" name="テキスト ボックス 355"/>
        <xdr:cNvSpPr txBox="1"/>
      </xdr:nvSpPr>
      <xdr:spPr>
        <a:xfrm>
          <a:off x="6705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16800</xdr:rowOff>
    </xdr:from>
    <xdr:to>
      <xdr:col>55</xdr:col>
      <xdr:colOff>50800</xdr:colOff>
      <xdr:row>56</xdr:row>
      <xdr:rowOff>118400</xdr:rowOff>
    </xdr:to>
    <xdr:sp macro="" textlink="">
      <xdr:nvSpPr>
        <xdr:cNvPr id="362" name="楕円 361"/>
        <xdr:cNvSpPr/>
      </xdr:nvSpPr>
      <xdr:spPr>
        <a:xfrm>
          <a:off x="10426700" y="96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39677</xdr:rowOff>
    </xdr:from>
    <xdr:ext cx="534377" cy="259045"/>
    <xdr:sp macro="" textlink="">
      <xdr:nvSpPr>
        <xdr:cNvPr id="363" name="農林水産業費該当値テキスト"/>
        <xdr:cNvSpPr txBox="1"/>
      </xdr:nvSpPr>
      <xdr:spPr>
        <a:xfrm>
          <a:off x="10528300" y="94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106873</xdr:rowOff>
    </xdr:from>
    <xdr:to>
      <xdr:col>50</xdr:col>
      <xdr:colOff>165100</xdr:colOff>
      <xdr:row>52</xdr:row>
      <xdr:rowOff>37023</xdr:rowOff>
    </xdr:to>
    <xdr:sp macro="" textlink="">
      <xdr:nvSpPr>
        <xdr:cNvPr id="364" name="楕円 363"/>
        <xdr:cNvSpPr/>
      </xdr:nvSpPr>
      <xdr:spPr>
        <a:xfrm>
          <a:off x="9588500" y="88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53550</xdr:rowOff>
    </xdr:from>
    <xdr:ext cx="599010" cy="259045"/>
    <xdr:sp macro="" textlink="">
      <xdr:nvSpPr>
        <xdr:cNvPr id="365" name="テキスト ボックス 364"/>
        <xdr:cNvSpPr txBox="1"/>
      </xdr:nvSpPr>
      <xdr:spPr>
        <a:xfrm>
          <a:off x="9339795" y="862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125965</xdr:rowOff>
    </xdr:from>
    <xdr:to>
      <xdr:col>46</xdr:col>
      <xdr:colOff>38100</xdr:colOff>
      <xdr:row>56</xdr:row>
      <xdr:rowOff>56115</xdr:rowOff>
    </xdr:to>
    <xdr:sp macro="" textlink="">
      <xdr:nvSpPr>
        <xdr:cNvPr id="366" name="楕円 365"/>
        <xdr:cNvSpPr/>
      </xdr:nvSpPr>
      <xdr:spPr>
        <a:xfrm>
          <a:off x="8699500" y="9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72642</xdr:rowOff>
    </xdr:from>
    <xdr:ext cx="599010" cy="259045"/>
    <xdr:sp macro="" textlink="">
      <xdr:nvSpPr>
        <xdr:cNvPr id="367" name="テキスト ボックス 366"/>
        <xdr:cNvSpPr txBox="1"/>
      </xdr:nvSpPr>
      <xdr:spPr>
        <a:xfrm>
          <a:off x="8450795" y="933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61089</xdr:rowOff>
    </xdr:from>
    <xdr:to>
      <xdr:col>41</xdr:col>
      <xdr:colOff>101600</xdr:colOff>
      <xdr:row>53</xdr:row>
      <xdr:rowOff>162689</xdr:rowOff>
    </xdr:to>
    <xdr:sp macro="" textlink="">
      <xdr:nvSpPr>
        <xdr:cNvPr id="368" name="楕円 367"/>
        <xdr:cNvSpPr/>
      </xdr:nvSpPr>
      <xdr:spPr>
        <a:xfrm>
          <a:off x="7810500" y="91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7766</xdr:rowOff>
    </xdr:from>
    <xdr:ext cx="599010" cy="259045"/>
    <xdr:sp macro="" textlink="">
      <xdr:nvSpPr>
        <xdr:cNvPr id="369" name="テキスト ボックス 368"/>
        <xdr:cNvSpPr txBox="1"/>
      </xdr:nvSpPr>
      <xdr:spPr>
        <a:xfrm>
          <a:off x="7561795" y="892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126861</xdr:rowOff>
    </xdr:from>
    <xdr:to>
      <xdr:col>36</xdr:col>
      <xdr:colOff>165100</xdr:colOff>
      <xdr:row>57</xdr:row>
      <xdr:rowOff>57011</xdr:rowOff>
    </xdr:to>
    <xdr:sp macro="" textlink="">
      <xdr:nvSpPr>
        <xdr:cNvPr id="370" name="楕円 369"/>
        <xdr:cNvSpPr/>
      </xdr:nvSpPr>
      <xdr:spPr>
        <a:xfrm>
          <a:off x="6921500" y="97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48138</xdr:rowOff>
    </xdr:from>
    <xdr:ext cx="534377" cy="259045"/>
    <xdr:sp macro="" textlink="">
      <xdr:nvSpPr>
        <xdr:cNvPr id="371" name="テキスト ボックス 370"/>
        <xdr:cNvSpPr txBox="1"/>
      </xdr:nvSpPr>
      <xdr:spPr>
        <a:xfrm>
          <a:off x="6705111" y="98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139091</xdr:rowOff>
    </xdr:from>
    <xdr:to>
      <xdr:col>54</xdr:col>
      <xdr:colOff>189865</xdr:colOff>
      <xdr:row>79</xdr:row>
      <xdr:rowOff>110249</xdr:rowOff>
    </xdr:to>
    <xdr:cxnSp macro="">
      <xdr:nvCxnSpPr>
        <xdr:cNvPr id="396" name="直線コネクタ 395"/>
        <xdr:cNvCxnSpPr/>
      </xdr:nvCxnSpPr>
      <xdr:spPr>
        <a:xfrm flipV="1">
          <a:off x="10475595" y="11969141"/>
          <a:ext cx="1270" cy="168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114076</xdr:rowOff>
    </xdr:from>
    <xdr:ext cx="469744" cy="259045"/>
    <xdr:sp macro="" textlink="">
      <xdr:nvSpPr>
        <xdr:cNvPr id="397" name="商工費最小値テキスト"/>
        <xdr:cNvSpPr txBox="1"/>
      </xdr:nvSpPr>
      <xdr:spPr>
        <a:xfrm>
          <a:off x="10528300" y="136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110249</xdr:rowOff>
    </xdr:from>
    <xdr:to>
      <xdr:col>55</xdr:col>
      <xdr:colOff>88900</xdr:colOff>
      <xdr:row>79</xdr:row>
      <xdr:rowOff>110249</xdr:rowOff>
    </xdr:to>
    <xdr:cxnSp macro="">
      <xdr:nvCxnSpPr>
        <xdr:cNvPr id="398" name="直線コネクタ 397"/>
        <xdr:cNvCxnSpPr/>
      </xdr:nvCxnSpPr>
      <xdr:spPr>
        <a:xfrm>
          <a:off x="10388600" y="1365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85768</xdr:rowOff>
    </xdr:from>
    <xdr:ext cx="534377" cy="259045"/>
    <xdr:sp macro="" textlink="">
      <xdr:nvSpPr>
        <xdr:cNvPr id="399" name="商工費最大値テキスト"/>
        <xdr:cNvSpPr txBox="1"/>
      </xdr:nvSpPr>
      <xdr:spPr>
        <a:xfrm>
          <a:off x="10528300" y="117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139091</xdr:rowOff>
    </xdr:from>
    <xdr:to>
      <xdr:col>55</xdr:col>
      <xdr:colOff>88900</xdr:colOff>
      <xdr:row>69</xdr:row>
      <xdr:rowOff>139091</xdr:rowOff>
    </xdr:to>
    <xdr:cxnSp macro="">
      <xdr:nvCxnSpPr>
        <xdr:cNvPr id="400" name="直線コネクタ 399"/>
        <xdr:cNvCxnSpPr/>
      </xdr:nvCxnSpPr>
      <xdr:spPr>
        <a:xfrm>
          <a:off x="10388600" y="119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145224</xdr:rowOff>
    </xdr:from>
    <xdr:to>
      <xdr:col>55</xdr:col>
      <xdr:colOff>0</xdr:colOff>
      <xdr:row>73</xdr:row>
      <xdr:rowOff>39421</xdr:rowOff>
    </xdr:to>
    <xdr:cxnSp macro="">
      <xdr:nvCxnSpPr>
        <xdr:cNvPr id="401" name="直線コネクタ 400"/>
        <xdr:cNvCxnSpPr/>
      </xdr:nvCxnSpPr>
      <xdr:spPr>
        <a:xfrm>
          <a:off x="9639300" y="12489624"/>
          <a:ext cx="8382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144060</xdr:rowOff>
    </xdr:from>
    <xdr:ext cx="534377" cy="259045"/>
    <xdr:sp macro="" textlink="">
      <xdr:nvSpPr>
        <xdr:cNvPr id="402" name="商工費平均値テキスト"/>
        <xdr:cNvSpPr txBox="1"/>
      </xdr:nvSpPr>
      <xdr:spPr>
        <a:xfrm>
          <a:off x="10528300" y="12831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165633</xdr:rowOff>
    </xdr:from>
    <xdr:to>
      <xdr:col>55</xdr:col>
      <xdr:colOff>50800</xdr:colOff>
      <xdr:row>75</xdr:row>
      <xdr:rowOff>95783</xdr:rowOff>
    </xdr:to>
    <xdr:sp macro="" textlink="">
      <xdr:nvSpPr>
        <xdr:cNvPr id="403" name="フローチャート: 判断 402"/>
        <xdr:cNvSpPr/>
      </xdr:nvSpPr>
      <xdr:spPr>
        <a:xfrm>
          <a:off x="104267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145224</xdr:rowOff>
    </xdr:from>
    <xdr:to>
      <xdr:col>50</xdr:col>
      <xdr:colOff>114300</xdr:colOff>
      <xdr:row>73</xdr:row>
      <xdr:rowOff>54470</xdr:rowOff>
    </xdr:to>
    <xdr:cxnSp macro="">
      <xdr:nvCxnSpPr>
        <xdr:cNvPr id="404" name="直線コネクタ 403"/>
        <xdr:cNvCxnSpPr/>
      </xdr:nvCxnSpPr>
      <xdr:spPr>
        <a:xfrm flipV="1">
          <a:off x="8750300" y="1248962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132067</xdr:rowOff>
    </xdr:from>
    <xdr:to>
      <xdr:col>50</xdr:col>
      <xdr:colOff>165100</xdr:colOff>
      <xdr:row>75</xdr:row>
      <xdr:rowOff>62217</xdr:rowOff>
    </xdr:to>
    <xdr:sp macro="" textlink="">
      <xdr:nvSpPr>
        <xdr:cNvPr id="405" name="フローチャート: 判断 404"/>
        <xdr:cNvSpPr/>
      </xdr:nvSpPr>
      <xdr:spPr>
        <a:xfrm>
          <a:off x="9588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53344</xdr:rowOff>
    </xdr:from>
    <xdr:ext cx="534377" cy="259045"/>
    <xdr:sp macro="" textlink="">
      <xdr:nvSpPr>
        <xdr:cNvPr id="406" name="テキスト ボックス 405"/>
        <xdr:cNvSpPr txBox="1"/>
      </xdr:nvSpPr>
      <xdr:spPr>
        <a:xfrm>
          <a:off x="9372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167932</xdr:rowOff>
    </xdr:from>
    <xdr:to>
      <xdr:col>45</xdr:col>
      <xdr:colOff>177800</xdr:colOff>
      <xdr:row>73</xdr:row>
      <xdr:rowOff>54470</xdr:rowOff>
    </xdr:to>
    <xdr:cxnSp macro="">
      <xdr:nvCxnSpPr>
        <xdr:cNvPr id="407" name="直線コネクタ 406"/>
        <xdr:cNvCxnSpPr/>
      </xdr:nvCxnSpPr>
      <xdr:spPr>
        <a:xfrm>
          <a:off x="7861300" y="12512332"/>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160032</xdr:rowOff>
    </xdr:from>
    <xdr:to>
      <xdr:col>46</xdr:col>
      <xdr:colOff>38100</xdr:colOff>
      <xdr:row>76</xdr:row>
      <xdr:rowOff>90182</xdr:rowOff>
    </xdr:to>
    <xdr:sp macro="" textlink="">
      <xdr:nvSpPr>
        <xdr:cNvPr id="408" name="フローチャート: 判断 407"/>
        <xdr:cNvSpPr/>
      </xdr:nvSpPr>
      <xdr:spPr>
        <a:xfrm>
          <a:off x="8699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81309</xdr:rowOff>
    </xdr:from>
    <xdr:ext cx="534377" cy="259045"/>
    <xdr:sp macro="" textlink="">
      <xdr:nvSpPr>
        <xdr:cNvPr id="409" name="テキスト ボックス 408"/>
        <xdr:cNvSpPr txBox="1"/>
      </xdr:nvSpPr>
      <xdr:spPr>
        <a:xfrm>
          <a:off x="8483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167932</xdr:rowOff>
    </xdr:from>
    <xdr:to>
      <xdr:col>41</xdr:col>
      <xdr:colOff>50800</xdr:colOff>
      <xdr:row>73</xdr:row>
      <xdr:rowOff>84951</xdr:rowOff>
    </xdr:to>
    <xdr:cxnSp macro="">
      <xdr:nvCxnSpPr>
        <xdr:cNvPr id="410" name="直線コネクタ 409"/>
        <xdr:cNvCxnSpPr/>
      </xdr:nvCxnSpPr>
      <xdr:spPr>
        <a:xfrm flipV="1">
          <a:off x="6972300" y="12512332"/>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1498</xdr:rowOff>
    </xdr:from>
    <xdr:to>
      <xdr:col>41</xdr:col>
      <xdr:colOff>101600</xdr:colOff>
      <xdr:row>71</xdr:row>
      <xdr:rowOff>103098</xdr:rowOff>
    </xdr:to>
    <xdr:sp macro="" textlink="">
      <xdr:nvSpPr>
        <xdr:cNvPr id="411" name="フローチャート: 判断 410"/>
        <xdr:cNvSpPr/>
      </xdr:nvSpPr>
      <xdr:spPr>
        <a:xfrm>
          <a:off x="7810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119625</xdr:rowOff>
    </xdr:from>
    <xdr:ext cx="534377" cy="259045"/>
    <xdr:sp macro="" textlink="">
      <xdr:nvSpPr>
        <xdr:cNvPr id="412" name="テキスト ボックス 411"/>
        <xdr:cNvSpPr txBox="1"/>
      </xdr:nvSpPr>
      <xdr:spPr>
        <a:xfrm>
          <a:off x="7594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80556</xdr:rowOff>
    </xdr:from>
    <xdr:to>
      <xdr:col>36</xdr:col>
      <xdr:colOff>165100</xdr:colOff>
      <xdr:row>75</xdr:row>
      <xdr:rowOff>10706</xdr:rowOff>
    </xdr:to>
    <xdr:sp macro="" textlink="">
      <xdr:nvSpPr>
        <xdr:cNvPr id="413" name="フローチャート: 判断 412"/>
        <xdr:cNvSpPr/>
      </xdr:nvSpPr>
      <xdr:spPr>
        <a:xfrm>
          <a:off x="6921500" y="127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1833</xdr:rowOff>
    </xdr:from>
    <xdr:ext cx="534377" cy="259045"/>
    <xdr:sp macro="" textlink="">
      <xdr:nvSpPr>
        <xdr:cNvPr id="414" name="テキスト ボックス 413"/>
        <xdr:cNvSpPr txBox="1"/>
      </xdr:nvSpPr>
      <xdr:spPr>
        <a:xfrm>
          <a:off x="6705111" y="12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160071</xdr:rowOff>
    </xdr:from>
    <xdr:to>
      <xdr:col>55</xdr:col>
      <xdr:colOff>50800</xdr:colOff>
      <xdr:row>73</xdr:row>
      <xdr:rowOff>90221</xdr:rowOff>
    </xdr:to>
    <xdr:sp macro="" textlink="">
      <xdr:nvSpPr>
        <xdr:cNvPr id="420" name="楕円 419"/>
        <xdr:cNvSpPr/>
      </xdr:nvSpPr>
      <xdr:spPr>
        <a:xfrm>
          <a:off x="10426700" y="125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11498</xdr:rowOff>
    </xdr:from>
    <xdr:ext cx="534377" cy="259045"/>
    <xdr:sp macro="" textlink="">
      <xdr:nvSpPr>
        <xdr:cNvPr id="421" name="商工費該当値テキスト"/>
        <xdr:cNvSpPr txBox="1"/>
      </xdr:nvSpPr>
      <xdr:spPr>
        <a:xfrm>
          <a:off x="10528300" y="123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94424</xdr:rowOff>
    </xdr:from>
    <xdr:to>
      <xdr:col>50</xdr:col>
      <xdr:colOff>165100</xdr:colOff>
      <xdr:row>73</xdr:row>
      <xdr:rowOff>24574</xdr:rowOff>
    </xdr:to>
    <xdr:sp macro="" textlink="">
      <xdr:nvSpPr>
        <xdr:cNvPr id="422" name="楕円 421"/>
        <xdr:cNvSpPr/>
      </xdr:nvSpPr>
      <xdr:spPr>
        <a:xfrm>
          <a:off x="9588500" y="124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41101</xdr:rowOff>
    </xdr:from>
    <xdr:ext cx="534377" cy="259045"/>
    <xdr:sp macro="" textlink="">
      <xdr:nvSpPr>
        <xdr:cNvPr id="423" name="テキスト ボックス 422"/>
        <xdr:cNvSpPr txBox="1"/>
      </xdr:nvSpPr>
      <xdr:spPr>
        <a:xfrm>
          <a:off x="9372111" y="122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3670</xdr:rowOff>
    </xdr:from>
    <xdr:to>
      <xdr:col>46</xdr:col>
      <xdr:colOff>38100</xdr:colOff>
      <xdr:row>73</xdr:row>
      <xdr:rowOff>105270</xdr:rowOff>
    </xdr:to>
    <xdr:sp macro="" textlink="">
      <xdr:nvSpPr>
        <xdr:cNvPr id="424" name="楕円 423"/>
        <xdr:cNvSpPr/>
      </xdr:nvSpPr>
      <xdr:spPr>
        <a:xfrm>
          <a:off x="8699500" y="125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121797</xdr:rowOff>
    </xdr:from>
    <xdr:ext cx="534377" cy="259045"/>
    <xdr:sp macro="" textlink="">
      <xdr:nvSpPr>
        <xdr:cNvPr id="425" name="テキスト ボックス 424"/>
        <xdr:cNvSpPr txBox="1"/>
      </xdr:nvSpPr>
      <xdr:spPr>
        <a:xfrm>
          <a:off x="8483111" y="122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117132</xdr:rowOff>
    </xdr:from>
    <xdr:to>
      <xdr:col>41</xdr:col>
      <xdr:colOff>101600</xdr:colOff>
      <xdr:row>73</xdr:row>
      <xdr:rowOff>47282</xdr:rowOff>
    </xdr:to>
    <xdr:sp macro="" textlink="">
      <xdr:nvSpPr>
        <xdr:cNvPr id="426" name="楕円 425"/>
        <xdr:cNvSpPr/>
      </xdr:nvSpPr>
      <xdr:spPr>
        <a:xfrm>
          <a:off x="7810500" y="12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38409</xdr:rowOff>
    </xdr:from>
    <xdr:ext cx="534377" cy="259045"/>
    <xdr:sp macro="" textlink="">
      <xdr:nvSpPr>
        <xdr:cNvPr id="427" name="テキスト ボックス 426"/>
        <xdr:cNvSpPr txBox="1"/>
      </xdr:nvSpPr>
      <xdr:spPr>
        <a:xfrm>
          <a:off x="7594111" y="125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34151</xdr:rowOff>
    </xdr:from>
    <xdr:to>
      <xdr:col>36</xdr:col>
      <xdr:colOff>165100</xdr:colOff>
      <xdr:row>73</xdr:row>
      <xdr:rowOff>135751</xdr:rowOff>
    </xdr:to>
    <xdr:sp macro="" textlink="">
      <xdr:nvSpPr>
        <xdr:cNvPr id="428" name="楕円 427"/>
        <xdr:cNvSpPr/>
      </xdr:nvSpPr>
      <xdr:spPr>
        <a:xfrm>
          <a:off x="6921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152278</xdr:rowOff>
    </xdr:from>
    <xdr:ext cx="534377" cy="259045"/>
    <xdr:sp macro="" textlink="">
      <xdr:nvSpPr>
        <xdr:cNvPr id="429" name="テキスト ボックス 428"/>
        <xdr:cNvSpPr txBox="1"/>
      </xdr:nvSpPr>
      <xdr:spPr>
        <a:xfrm>
          <a:off x="6705111" y="123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55" name="直線コネクタ 454"/>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56" name="土木費最小値テキスト"/>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57" name="直線コネクタ 456"/>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58" name="土木費最大値テキスト"/>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59" name="直線コネクタ 458"/>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15112</xdr:rowOff>
    </xdr:from>
    <xdr:to>
      <xdr:col>55</xdr:col>
      <xdr:colOff>0</xdr:colOff>
      <xdr:row>92</xdr:row>
      <xdr:rowOff>39263</xdr:rowOff>
    </xdr:to>
    <xdr:cxnSp macro="">
      <xdr:nvCxnSpPr>
        <xdr:cNvPr id="460" name="直線コネクタ 459"/>
        <xdr:cNvCxnSpPr/>
      </xdr:nvCxnSpPr>
      <xdr:spPr>
        <a:xfrm flipV="1">
          <a:off x="9639300" y="15788512"/>
          <a:ext cx="8382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1" name="土木費平均値テキスト"/>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2" name="フローチャート: 判断 461"/>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39263</xdr:rowOff>
    </xdr:from>
    <xdr:to>
      <xdr:col>50</xdr:col>
      <xdr:colOff>114300</xdr:colOff>
      <xdr:row>92</xdr:row>
      <xdr:rowOff>106668</xdr:rowOff>
    </xdr:to>
    <xdr:cxnSp macro="">
      <xdr:nvCxnSpPr>
        <xdr:cNvPr id="463" name="直線コネクタ 462"/>
        <xdr:cNvCxnSpPr/>
      </xdr:nvCxnSpPr>
      <xdr:spPr>
        <a:xfrm flipV="1">
          <a:off x="8750300" y="15812663"/>
          <a:ext cx="889000" cy="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64" name="フローチャート: 判断 463"/>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65" name="テキスト ボックス 464"/>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106668</xdr:rowOff>
    </xdr:from>
    <xdr:to>
      <xdr:col>45</xdr:col>
      <xdr:colOff>177800</xdr:colOff>
      <xdr:row>93</xdr:row>
      <xdr:rowOff>118244</xdr:rowOff>
    </xdr:to>
    <xdr:cxnSp macro="">
      <xdr:nvCxnSpPr>
        <xdr:cNvPr id="466" name="直線コネクタ 465"/>
        <xdr:cNvCxnSpPr/>
      </xdr:nvCxnSpPr>
      <xdr:spPr>
        <a:xfrm flipV="1">
          <a:off x="7861300" y="15880068"/>
          <a:ext cx="889000" cy="18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67" name="フローチャート: 判断 466"/>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68" name="テキスト ボックス 467"/>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118244</xdr:rowOff>
    </xdr:from>
    <xdr:to>
      <xdr:col>41</xdr:col>
      <xdr:colOff>50800</xdr:colOff>
      <xdr:row>93</xdr:row>
      <xdr:rowOff>167703</xdr:rowOff>
    </xdr:to>
    <xdr:cxnSp macro="">
      <xdr:nvCxnSpPr>
        <xdr:cNvPr id="469" name="直線コネクタ 468"/>
        <xdr:cNvCxnSpPr/>
      </xdr:nvCxnSpPr>
      <xdr:spPr>
        <a:xfrm flipV="1">
          <a:off x="6972300" y="16063094"/>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0" name="フローチャート: 判断 469"/>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1" name="テキスト ボックス 470"/>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2" name="フローチャート: 判断 471"/>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75278</xdr:rowOff>
    </xdr:from>
    <xdr:ext cx="534377" cy="259045"/>
    <xdr:sp macro="" textlink="">
      <xdr:nvSpPr>
        <xdr:cNvPr id="473" name="テキスト ボックス 472"/>
        <xdr:cNvSpPr txBox="1"/>
      </xdr:nvSpPr>
      <xdr:spPr>
        <a:xfrm>
          <a:off x="6705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135762</xdr:rowOff>
    </xdr:from>
    <xdr:to>
      <xdr:col>55</xdr:col>
      <xdr:colOff>50800</xdr:colOff>
      <xdr:row>92</xdr:row>
      <xdr:rowOff>65912</xdr:rowOff>
    </xdr:to>
    <xdr:sp macro="" textlink="">
      <xdr:nvSpPr>
        <xdr:cNvPr id="479" name="楕円 478"/>
        <xdr:cNvSpPr/>
      </xdr:nvSpPr>
      <xdr:spPr>
        <a:xfrm>
          <a:off x="10426700" y="157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158639</xdr:rowOff>
    </xdr:from>
    <xdr:ext cx="534377" cy="259045"/>
    <xdr:sp macro="" textlink="">
      <xdr:nvSpPr>
        <xdr:cNvPr id="480" name="土木費該当値テキスト"/>
        <xdr:cNvSpPr txBox="1"/>
      </xdr:nvSpPr>
      <xdr:spPr>
        <a:xfrm>
          <a:off x="10528300" y="15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159913</xdr:rowOff>
    </xdr:from>
    <xdr:to>
      <xdr:col>50</xdr:col>
      <xdr:colOff>165100</xdr:colOff>
      <xdr:row>92</xdr:row>
      <xdr:rowOff>90063</xdr:rowOff>
    </xdr:to>
    <xdr:sp macro="" textlink="">
      <xdr:nvSpPr>
        <xdr:cNvPr id="481" name="楕円 480"/>
        <xdr:cNvSpPr/>
      </xdr:nvSpPr>
      <xdr:spPr>
        <a:xfrm>
          <a:off x="9588500" y="157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106590</xdr:rowOff>
    </xdr:from>
    <xdr:ext cx="534377" cy="259045"/>
    <xdr:sp macro="" textlink="">
      <xdr:nvSpPr>
        <xdr:cNvPr id="482" name="テキスト ボックス 481"/>
        <xdr:cNvSpPr txBox="1"/>
      </xdr:nvSpPr>
      <xdr:spPr>
        <a:xfrm>
          <a:off x="9372111" y="155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55868</xdr:rowOff>
    </xdr:from>
    <xdr:to>
      <xdr:col>46</xdr:col>
      <xdr:colOff>38100</xdr:colOff>
      <xdr:row>92</xdr:row>
      <xdr:rowOff>157468</xdr:rowOff>
    </xdr:to>
    <xdr:sp macro="" textlink="">
      <xdr:nvSpPr>
        <xdr:cNvPr id="483" name="楕円 482"/>
        <xdr:cNvSpPr/>
      </xdr:nvSpPr>
      <xdr:spPr>
        <a:xfrm>
          <a:off x="8699500" y="158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2545</xdr:rowOff>
    </xdr:from>
    <xdr:ext cx="534377" cy="259045"/>
    <xdr:sp macro="" textlink="">
      <xdr:nvSpPr>
        <xdr:cNvPr id="484" name="テキスト ボックス 483"/>
        <xdr:cNvSpPr txBox="1"/>
      </xdr:nvSpPr>
      <xdr:spPr>
        <a:xfrm>
          <a:off x="8483111" y="156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67444</xdr:rowOff>
    </xdr:from>
    <xdr:to>
      <xdr:col>41</xdr:col>
      <xdr:colOff>101600</xdr:colOff>
      <xdr:row>93</xdr:row>
      <xdr:rowOff>169044</xdr:rowOff>
    </xdr:to>
    <xdr:sp macro="" textlink="">
      <xdr:nvSpPr>
        <xdr:cNvPr id="485" name="楕円 484"/>
        <xdr:cNvSpPr/>
      </xdr:nvSpPr>
      <xdr:spPr>
        <a:xfrm>
          <a:off x="7810500" y="160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14121</xdr:rowOff>
    </xdr:from>
    <xdr:ext cx="534377" cy="259045"/>
    <xdr:sp macro="" textlink="">
      <xdr:nvSpPr>
        <xdr:cNvPr id="486" name="テキスト ボックス 485"/>
        <xdr:cNvSpPr txBox="1"/>
      </xdr:nvSpPr>
      <xdr:spPr>
        <a:xfrm>
          <a:off x="7594111" y="157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116903</xdr:rowOff>
    </xdr:from>
    <xdr:to>
      <xdr:col>36</xdr:col>
      <xdr:colOff>165100</xdr:colOff>
      <xdr:row>94</xdr:row>
      <xdr:rowOff>47053</xdr:rowOff>
    </xdr:to>
    <xdr:sp macro="" textlink="">
      <xdr:nvSpPr>
        <xdr:cNvPr id="487" name="楕円 486"/>
        <xdr:cNvSpPr/>
      </xdr:nvSpPr>
      <xdr:spPr>
        <a:xfrm>
          <a:off x="6921500" y="160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63580</xdr:rowOff>
    </xdr:from>
    <xdr:ext cx="534377" cy="259045"/>
    <xdr:sp macro="" textlink="">
      <xdr:nvSpPr>
        <xdr:cNvPr id="488" name="テキスト ボックス 487"/>
        <xdr:cNvSpPr txBox="1"/>
      </xdr:nvSpPr>
      <xdr:spPr>
        <a:xfrm>
          <a:off x="6705111" y="158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3" name="直線コネクタ 512"/>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14" name="消防費最小値テキスト"/>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15" name="直線コネクタ 514"/>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16" name="消防費最大値テキスト"/>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17" name="直線コネクタ 516"/>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13570</xdr:rowOff>
    </xdr:from>
    <xdr:to>
      <xdr:col>85</xdr:col>
      <xdr:colOff>127000</xdr:colOff>
      <xdr:row>39</xdr:row>
      <xdr:rowOff>22771</xdr:rowOff>
    </xdr:to>
    <xdr:cxnSp macro="">
      <xdr:nvCxnSpPr>
        <xdr:cNvPr id="518" name="直線コネクタ 517"/>
        <xdr:cNvCxnSpPr/>
      </xdr:nvCxnSpPr>
      <xdr:spPr>
        <a:xfrm>
          <a:off x="15481300" y="6528670"/>
          <a:ext cx="838200" cy="1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19" name="消防費平均値テキスト"/>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0" name="フローチャート: 判断 519"/>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13570</xdr:rowOff>
    </xdr:from>
    <xdr:to>
      <xdr:col>81</xdr:col>
      <xdr:colOff>50800</xdr:colOff>
      <xdr:row>38</xdr:row>
      <xdr:rowOff>120707</xdr:rowOff>
    </xdr:to>
    <xdr:cxnSp macro="">
      <xdr:nvCxnSpPr>
        <xdr:cNvPr id="521" name="直線コネクタ 520"/>
        <xdr:cNvCxnSpPr/>
      </xdr:nvCxnSpPr>
      <xdr:spPr>
        <a:xfrm flipV="1">
          <a:off x="14592300" y="6528670"/>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2" name="フローチャート: 判断 521"/>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76744</xdr:rowOff>
    </xdr:from>
    <xdr:ext cx="534377" cy="259045"/>
    <xdr:sp macro="" textlink="">
      <xdr:nvSpPr>
        <xdr:cNvPr id="523" name="テキスト ボックス 522"/>
        <xdr:cNvSpPr txBox="1"/>
      </xdr:nvSpPr>
      <xdr:spPr>
        <a:xfrm>
          <a:off x="15214111" y="62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13722</xdr:rowOff>
    </xdr:from>
    <xdr:to>
      <xdr:col>76</xdr:col>
      <xdr:colOff>114300</xdr:colOff>
      <xdr:row>38</xdr:row>
      <xdr:rowOff>120707</xdr:rowOff>
    </xdr:to>
    <xdr:cxnSp macro="">
      <xdr:nvCxnSpPr>
        <xdr:cNvPr id="524" name="直線コネクタ 523"/>
        <xdr:cNvCxnSpPr/>
      </xdr:nvCxnSpPr>
      <xdr:spPr>
        <a:xfrm>
          <a:off x="13703300" y="6357372"/>
          <a:ext cx="889000" cy="2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25" name="フローチャート: 判断 524"/>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26" name="テキスト ボックス 525"/>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13722</xdr:rowOff>
    </xdr:from>
    <xdr:to>
      <xdr:col>71</xdr:col>
      <xdr:colOff>177800</xdr:colOff>
      <xdr:row>39</xdr:row>
      <xdr:rowOff>34734</xdr:rowOff>
    </xdr:to>
    <xdr:cxnSp macro="">
      <xdr:nvCxnSpPr>
        <xdr:cNvPr id="527" name="直線コネクタ 526"/>
        <xdr:cNvCxnSpPr/>
      </xdr:nvCxnSpPr>
      <xdr:spPr>
        <a:xfrm flipV="1">
          <a:off x="12814300" y="6357372"/>
          <a:ext cx="889000" cy="3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28" name="フローチャート: 判断 527"/>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46677</xdr:rowOff>
    </xdr:from>
    <xdr:ext cx="534377" cy="259045"/>
    <xdr:sp macro="" textlink="">
      <xdr:nvSpPr>
        <xdr:cNvPr id="529" name="テキスト ボックス 528"/>
        <xdr:cNvSpPr txBox="1"/>
      </xdr:nvSpPr>
      <xdr:spPr>
        <a:xfrm>
          <a:off x="13436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0" name="フローチャート: 判断 529"/>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31" name="テキスト ボックス 530"/>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143421</xdr:rowOff>
    </xdr:from>
    <xdr:to>
      <xdr:col>85</xdr:col>
      <xdr:colOff>177800</xdr:colOff>
      <xdr:row>39</xdr:row>
      <xdr:rowOff>73571</xdr:rowOff>
    </xdr:to>
    <xdr:sp macro="" textlink="">
      <xdr:nvSpPr>
        <xdr:cNvPr id="537" name="楕円 536"/>
        <xdr:cNvSpPr/>
      </xdr:nvSpPr>
      <xdr:spPr>
        <a:xfrm>
          <a:off x="16268700" y="6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58348</xdr:rowOff>
    </xdr:from>
    <xdr:ext cx="534377" cy="259045"/>
    <xdr:sp macro="" textlink="">
      <xdr:nvSpPr>
        <xdr:cNvPr id="538" name="消防費該当値テキスト"/>
        <xdr:cNvSpPr txBox="1"/>
      </xdr:nvSpPr>
      <xdr:spPr>
        <a:xfrm>
          <a:off x="16370300" y="65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134220</xdr:rowOff>
    </xdr:from>
    <xdr:to>
      <xdr:col>81</xdr:col>
      <xdr:colOff>101600</xdr:colOff>
      <xdr:row>38</xdr:row>
      <xdr:rowOff>64370</xdr:rowOff>
    </xdr:to>
    <xdr:sp macro="" textlink="">
      <xdr:nvSpPr>
        <xdr:cNvPr id="539" name="楕円 538"/>
        <xdr:cNvSpPr/>
      </xdr:nvSpPr>
      <xdr:spPr>
        <a:xfrm>
          <a:off x="15430500" y="64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55497</xdr:rowOff>
    </xdr:from>
    <xdr:ext cx="534377" cy="259045"/>
    <xdr:sp macro="" textlink="">
      <xdr:nvSpPr>
        <xdr:cNvPr id="540" name="テキスト ボックス 539"/>
        <xdr:cNvSpPr txBox="1"/>
      </xdr:nvSpPr>
      <xdr:spPr>
        <a:xfrm>
          <a:off x="15214111" y="6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69907</xdr:rowOff>
    </xdr:from>
    <xdr:to>
      <xdr:col>76</xdr:col>
      <xdr:colOff>165100</xdr:colOff>
      <xdr:row>39</xdr:row>
      <xdr:rowOff>57</xdr:rowOff>
    </xdr:to>
    <xdr:sp macro="" textlink="">
      <xdr:nvSpPr>
        <xdr:cNvPr id="541" name="楕円 540"/>
        <xdr:cNvSpPr/>
      </xdr:nvSpPr>
      <xdr:spPr>
        <a:xfrm>
          <a:off x="14541500" y="65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162634</xdr:rowOff>
    </xdr:from>
    <xdr:ext cx="534377" cy="259045"/>
    <xdr:sp macro="" textlink="">
      <xdr:nvSpPr>
        <xdr:cNvPr id="542" name="テキスト ボックス 541"/>
        <xdr:cNvSpPr txBox="1"/>
      </xdr:nvSpPr>
      <xdr:spPr>
        <a:xfrm>
          <a:off x="14325111" y="66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134372</xdr:rowOff>
    </xdr:from>
    <xdr:to>
      <xdr:col>72</xdr:col>
      <xdr:colOff>38100</xdr:colOff>
      <xdr:row>37</xdr:row>
      <xdr:rowOff>64522</xdr:rowOff>
    </xdr:to>
    <xdr:sp macro="" textlink="">
      <xdr:nvSpPr>
        <xdr:cNvPr id="543" name="楕円 542"/>
        <xdr:cNvSpPr/>
      </xdr:nvSpPr>
      <xdr:spPr>
        <a:xfrm>
          <a:off x="13652500" y="63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81049</xdr:rowOff>
    </xdr:from>
    <xdr:ext cx="534377" cy="259045"/>
    <xdr:sp macro="" textlink="">
      <xdr:nvSpPr>
        <xdr:cNvPr id="544" name="テキスト ボックス 543"/>
        <xdr:cNvSpPr txBox="1"/>
      </xdr:nvSpPr>
      <xdr:spPr>
        <a:xfrm>
          <a:off x="13436111" y="60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155384</xdr:rowOff>
    </xdr:from>
    <xdr:to>
      <xdr:col>67</xdr:col>
      <xdr:colOff>101600</xdr:colOff>
      <xdr:row>39</xdr:row>
      <xdr:rowOff>85534</xdr:rowOff>
    </xdr:to>
    <xdr:sp macro="" textlink="">
      <xdr:nvSpPr>
        <xdr:cNvPr id="545" name="楕円 544"/>
        <xdr:cNvSpPr/>
      </xdr:nvSpPr>
      <xdr:spPr>
        <a:xfrm>
          <a:off x="12763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76661</xdr:rowOff>
    </xdr:from>
    <xdr:ext cx="534377" cy="259045"/>
    <xdr:sp macro="" textlink="">
      <xdr:nvSpPr>
        <xdr:cNvPr id="546" name="テキスト ボックス 545"/>
        <xdr:cNvSpPr txBox="1"/>
      </xdr:nvSpPr>
      <xdr:spPr>
        <a:xfrm>
          <a:off x="12547111" y="67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101353</xdr:rowOff>
    </xdr:from>
    <xdr:to>
      <xdr:col>85</xdr:col>
      <xdr:colOff>126364</xdr:colOff>
      <xdr:row>58</xdr:row>
      <xdr:rowOff>148958</xdr:rowOff>
    </xdr:to>
    <xdr:cxnSp macro="">
      <xdr:nvCxnSpPr>
        <xdr:cNvPr id="571" name="直線コネクタ 570"/>
        <xdr:cNvCxnSpPr/>
      </xdr:nvCxnSpPr>
      <xdr:spPr>
        <a:xfrm flipV="1">
          <a:off x="16317595" y="9188203"/>
          <a:ext cx="1269" cy="90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152785</xdr:rowOff>
    </xdr:from>
    <xdr:ext cx="534377" cy="259045"/>
    <xdr:sp macro="" textlink="">
      <xdr:nvSpPr>
        <xdr:cNvPr id="572" name="教育費最小値テキスト"/>
        <xdr:cNvSpPr txBox="1"/>
      </xdr:nvSpPr>
      <xdr:spPr>
        <a:xfrm>
          <a:off x="16370300" y="100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148958</xdr:rowOff>
    </xdr:from>
    <xdr:to>
      <xdr:col>86</xdr:col>
      <xdr:colOff>25400</xdr:colOff>
      <xdr:row>58</xdr:row>
      <xdr:rowOff>148958</xdr:rowOff>
    </xdr:to>
    <xdr:cxnSp macro="">
      <xdr:nvCxnSpPr>
        <xdr:cNvPr id="573" name="直線コネクタ 572"/>
        <xdr:cNvCxnSpPr/>
      </xdr:nvCxnSpPr>
      <xdr:spPr>
        <a:xfrm>
          <a:off x="16230600" y="10093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48030</xdr:rowOff>
    </xdr:from>
    <xdr:ext cx="534377" cy="259045"/>
    <xdr:sp macro="" textlink="">
      <xdr:nvSpPr>
        <xdr:cNvPr id="574" name="教育費最大値テキスト"/>
        <xdr:cNvSpPr txBox="1"/>
      </xdr:nvSpPr>
      <xdr:spPr>
        <a:xfrm>
          <a:off x="16370300" y="8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101353</xdr:rowOff>
    </xdr:from>
    <xdr:to>
      <xdr:col>86</xdr:col>
      <xdr:colOff>25400</xdr:colOff>
      <xdr:row>53</xdr:row>
      <xdr:rowOff>101353</xdr:rowOff>
    </xdr:to>
    <xdr:cxnSp macro="">
      <xdr:nvCxnSpPr>
        <xdr:cNvPr id="575" name="直線コネクタ 574"/>
        <xdr:cNvCxnSpPr/>
      </xdr:nvCxnSpPr>
      <xdr:spPr>
        <a:xfrm>
          <a:off x="16230600" y="918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27515</xdr:rowOff>
    </xdr:from>
    <xdr:to>
      <xdr:col>85</xdr:col>
      <xdr:colOff>127000</xdr:colOff>
      <xdr:row>53</xdr:row>
      <xdr:rowOff>101353</xdr:rowOff>
    </xdr:to>
    <xdr:cxnSp macro="">
      <xdr:nvCxnSpPr>
        <xdr:cNvPr id="576" name="直線コネクタ 575"/>
        <xdr:cNvCxnSpPr/>
      </xdr:nvCxnSpPr>
      <xdr:spPr>
        <a:xfrm>
          <a:off x="15481300" y="9114365"/>
          <a:ext cx="8382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40409</xdr:rowOff>
    </xdr:from>
    <xdr:ext cx="534377" cy="259045"/>
    <xdr:sp macro="" textlink="">
      <xdr:nvSpPr>
        <xdr:cNvPr id="577" name="教育費平均値テキスト"/>
        <xdr:cNvSpPr txBox="1"/>
      </xdr:nvSpPr>
      <xdr:spPr>
        <a:xfrm>
          <a:off x="16370300" y="964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61982</xdr:rowOff>
    </xdr:from>
    <xdr:to>
      <xdr:col>85</xdr:col>
      <xdr:colOff>177800</xdr:colOff>
      <xdr:row>56</xdr:row>
      <xdr:rowOff>163582</xdr:rowOff>
    </xdr:to>
    <xdr:sp macro="" textlink="">
      <xdr:nvSpPr>
        <xdr:cNvPr id="578" name="フローチャート: 判断 577"/>
        <xdr:cNvSpPr/>
      </xdr:nvSpPr>
      <xdr:spPr>
        <a:xfrm>
          <a:off x="16268700" y="96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27515</xdr:rowOff>
    </xdr:from>
    <xdr:to>
      <xdr:col>81</xdr:col>
      <xdr:colOff>50800</xdr:colOff>
      <xdr:row>55</xdr:row>
      <xdr:rowOff>60147</xdr:rowOff>
    </xdr:to>
    <xdr:cxnSp macro="">
      <xdr:nvCxnSpPr>
        <xdr:cNvPr id="579" name="直線コネクタ 578"/>
        <xdr:cNvCxnSpPr/>
      </xdr:nvCxnSpPr>
      <xdr:spPr>
        <a:xfrm flipV="1">
          <a:off x="14592300" y="9114365"/>
          <a:ext cx="889000" cy="3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51715</xdr:rowOff>
    </xdr:from>
    <xdr:to>
      <xdr:col>81</xdr:col>
      <xdr:colOff>101600</xdr:colOff>
      <xdr:row>55</xdr:row>
      <xdr:rowOff>153315</xdr:rowOff>
    </xdr:to>
    <xdr:sp macro="" textlink="">
      <xdr:nvSpPr>
        <xdr:cNvPr id="580" name="フローチャート: 判断 579"/>
        <xdr:cNvSpPr/>
      </xdr:nvSpPr>
      <xdr:spPr>
        <a:xfrm>
          <a:off x="15430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144442</xdr:rowOff>
    </xdr:from>
    <xdr:ext cx="534377" cy="259045"/>
    <xdr:sp macro="" textlink="">
      <xdr:nvSpPr>
        <xdr:cNvPr id="581" name="テキスト ボックス 580"/>
        <xdr:cNvSpPr txBox="1"/>
      </xdr:nvSpPr>
      <xdr:spPr>
        <a:xfrm>
          <a:off x="15214111" y="9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133090</xdr:rowOff>
    </xdr:from>
    <xdr:to>
      <xdr:col>76</xdr:col>
      <xdr:colOff>114300</xdr:colOff>
      <xdr:row>55</xdr:row>
      <xdr:rowOff>60147</xdr:rowOff>
    </xdr:to>
    <xdr:cxnSp macro="">
      <xdr:nvCxnSpPr>
        <xdr:cNvPr id="582" name="直線コネクタ 581"/>
        <xdr:cNvCxnSpPr/>
      </xdr:nvCxnSpPr>
      <xdr:spPr>
        <a:xfrm>
          <a:off x="13703300" y="9391390"/>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34112</xdr:rowOff>
    </xdr:from>
    <xdr:to>
      <xdr:col>76</xdr:col>
      <xdr:colOff>165100</xdr:colOff>
      <xdr:row>55</xdr:row>
      <xdr:rowOff>135712</xdr:rowOff>
    </xdr:to>
    <xdr:sp macro="" textlink="">
      <xdr:nvSpPr>
        <xdr:cNvPr id="583" name="フローチャート: 判断 582"/>
        <xdr:cNvSpPr/>
      </xdr:nvSpPr>
      <xdr:spPr>
        <a:xfrm>
          <a:off x="14541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126839</xdr:rowOff>
    </xdr:from>
    <xdr:ext cx="534377" cy="259045"/>
    <xdr:sp macro="" textlink="">
      <xdr:nvSpPr>
        <xdr:cNvPr id="584" name="テキスト ボックス 583"/>
        <xdr:cNvSpPr txBox="1"/>
      </xdr:nvSpPr>
      <xdr:spPr>
        <a:xfrm>
          <a:off x="14325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116345</xdr:rowOff>
    </xdr:from>
    <xdr:to>
      <xdr:col>71</xdr:col>
      <xdr:colOff>177800</xdr:colOff>
      <xdr:row>54</xdr:row>
      <xdr:rowOff>133090</xdr:rowOff>
    </xdr:to>
    <xdr:cxnSp macro="">
      <xdr:nvCxnSpPr>
        <xdr:cNvPr id="585" name="直線コネクタ 584"/>
        <xdr:cNvCxnSpPr/>
      </xdr:nvCxnSpPr>
      <xdr:spPr>
        <a:xfrm>
          <a:off x="12814300" y="8860295"/>
          <a:ext cx="889000" cy="53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139782</xdr:rowOff>
    </xdr:from>
    <xdr:to>
      <xdr:col>72</xdr:col>
      <xdr:colOff>38100</xdr:colOff>
      <xdr:row>56</xdr:row>
      <xdr:rowOff>69932</xdr:rowOff>
    </xdr:to>
    <xdr:sp macro="" textlink="">
      <xdr:nvSpPr>
        <xdr:cNvPr id="586" name="フローチャート: 判断 585"/>
        <xdr:cNvSpPr/>
      </xdr:nvSpPr>
      <xdr:spPr>
        <a:xfrm>
          <a:off x="13652500" y="95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61059</xdr:rowOff>
    </xdr:from>
    <xdr:ext cx="534377" cy="259045"/>
    <xdr:sp macro="" textlink="">
      <xdr:nvSpPr>
        <xdr:cNvPr id="587" name="テキスト ボックス 586"/>
        <xdr:cNvSpPr txBox="1"/>
      </xdr:nvSpPr>
      <xdr:spPr>
        <a:xfrm>
          <a:off x="13436111" y="966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54458</xdr:rowOff>
    </xdr:from>
    <xdr:to>
      <xdr:col>67</xdr:col>
      <xdr:colOff>101600</xdr:colOff>
      <xdr:row>56</xdr:row>
      <xdr:rowOff>156058</xdr:rowOff>
    </xdr:to>
    <xdr:sp macro="" textlink="">
      <xdr:nvSpPr>
        <xdr:cNvPr id="588" name="フローチャート: 判断 587"/>
        <xdr:cNvSpPr/>
      </xdr:nvSpPr>
      <xdr:spPr>
        <a:xfrm>
          <a:off x="12763500" y="965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147185</xdr:rowOff>
    </xdr:from>
    <xdr:ext cx="534377" cy="259045"/>
    <xdr:sp macro="" textlink="">
      <xdr:nvSpPr>
        <xdr:cNvPr id="589" name="テキスト ボックス 588"/>
        <xdr:cNvSpPr txBox="1"/>
      </xdr:nvSpPr>
      <xdr:spPr>
        <a:xfrm>
          <a:off x="12547111" y="974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50553</xdr:rowOff>
    </xdr:from>
    <xdr:to>
      <xdr:col>85</xdr:col>
      <xdr:colOff>177800</xdr:colOff>
      <xdr:row>53</xdr:row>
      <xdr:rowOff>152153</xdr:rowOff>
    </xdr:to>
    <xdr:sp macro="" textlink="">
      <xdr:nvSpPr>
        <xdr:cNvPr id="595" name="楕円 594"/>
        <xdr:cNvSpPr/>
      </xdr:nvSpPr>
      <xdr:spPr>
        <a:xfrm>
          <a:off x="16268700" y="91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3580</xdr:rowOff>
    </xdr:from>
    <xdr:ext cx="534377" cy="259045"/>
    <xdr:sp macro="" textlink="">
      <xdr:nvSpPr>
        <xdr:cNvPr id="596" name="教育費該当値テキスト"/>
        <xdr:cNvSpPr txBox="1"/>
      </xdr:nvSpPr>
      <xdr:spPr>
        <a:xfrm>
          <a:off x="16370300" y="90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148165</xdr:rowOff>
    </xdr:from>
    <xdr:to>
      <xdr:col>81</xdr:col>
      <xdr:colOff>101600</xdr:colOff>
      <xdr:row>53</xdr:row>
      <xdr:rowOff>78315</xdr:rowOff>
    </xdr:to>
    <xdr:sp macro="" textlink="">
      <xdr:nvSpPr>
        <xdr:cNvPr id="597" name="楕円 596"/>
        <xdr:cNvSpPr/>
      </xdr:nvSpPr>
      <xdr:spPr>
        <a:xfrm>
          <a:off x="15430500" y="9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94842</xdr:rowOff>
    </xdr:from>
    <xdr:ext cx="534377" cy="259045"/>
    <xdr:sp macro="" textlink="">
      <xdr:nvSpPr>
        <xdr:cNvPr id="598" name="テキスト ボックス 597"/>
        <xdr:cNvSpPr txBox="1"/>
      </xdr:nvSpPr>
      <xdr:spPr>
        <a:xfrm>
          <a:off x="15214111" y="883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9347</xdr:rowOff>
    </xdr:from>
    <xdr:to>
      <xdr:col>76</xdr:col>
      <xdr:colOff>165100</xdr:colOff>
      <xdr:row>55</xdr:row>
      <xdr:rowOff>110947</xdr:rowOff>
    </xdr:to>
    <xdr:sp macro="" textlink="">
      <xdr:nvSpPr>
        <xdr:cNvPr id="599" name="楕円 598"/>
        <xdr:cNvSpPr/>
      </xdr:nvSpPr>
      <xdr:spPr>
        <a:xfrm>
          <a:off x="14541500" y="9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127474</xdr:rowOff>
    </xdr:from>
    <xdr:ext cx="534377" cy="259045"/>
    <xdr:sp macro="" textlink="">
      <xdr:nvSpPr>
        <xdr:cNvPr id="600" name="テキスト ボックス 599"/>
        <xdr:cNvSpPr txBox="1"/>
      </xdr:nvSpPr>
      <xdr:spPr>
        <a:xfrm>
          <a:off x="14325111" y="92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82290</xdr:rowOff>
    </xdr:from>
    <xdr:to>
      <xdr:col>72</xdr:col>
      <xdr:colOff>38100</xdr:colOff>
      <xdr:row>55</xdr:row>
      <xdr:rowOff>12440</xdr:rowOff>
    </xdr:to>
    <xdr:sp macro="" textlink="">
      <xdr:nvSpPr>
        <xdr:cNvPr id="601" name="楕円 600"/>
        <xdr:cNvSpPr/>
      </xdr:nvSpPr>
      <xdr:spPr>
        <a:xfrm>
          <a:off x="13652500" y="9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28967</xdr:rowOff>
    </xdr:from>
    <xdr:ext cx="534377" cy="259045"/>
    <xdr:sp macro="" textlink="">
      <xdr:nvSpPr>
        <xdr:cNvPr id="602" name="テキスト ボックス 601"/>
        <xdr:cNvSpPr txBox="1"/>
      </xdr:nvSpPr>
      <xdr:spPr>
        <a:xfrm>
          <a:off x="13436111" y="91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65545</xdr:rowOff>
    </xdr:from>
    <xdr:to>
      <xdr:col>67</xdr:col>
      <xdr:colOff>101600</xdr:colOff>
      <xdr:row>51</xdr:row>
      <xdr:rowOff>167145</xdr:rowOff>
    </xdr:to>
    <xdr:sp macro="" textlink="">
      <xdr:nvSpPr>
        <xdr:cNvPr id="603" name="楕円 602"/>
        <xdr:cNvSpPr/>
      </xdr:nvSpPr>
      <xdr:spPr>
        <a:xfrm>
          <a:off x="12763500" y="88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12222</xdr:rowOff>
    </xdr:from>
    <xdr:ext cx="599010" cy="259045"/>
    <xdr:sp macro="" textlink="">
      <xdr:nvSpPr>
        <xdr:cNvPr id="604" name="テキスト ボックス 603"/>
        <xdr:cNvSpPr txBox="1"/>
      </xdr:nvSpPr>
      <xdr:spPr>
        <a:xfrm>
          <a:off x="12514795" y="858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53346</xdr:rowOff>
    </xdr:from>
    <xdr:to>
      <xdr:col>85</xdr:col>
      <xdr:colOff>126364</xdr:colOff>
      <xdr:row>79</xdr:row>
      <xdr:rowOff>43765</xdr:rowOff>
    </xdr:to>
    <xdr:cxnSp macro="">
      <xdr:nvCxnSpPr>
        <xdr:cNvPr id="628" name="直線コネクタ 627"/>
        <xdr:cNvCxnSpPr/>
      </xdr:nvCxnSpPr>
      <xdr:spPr>
        <a:xfrm flipV="1">
          <a:off x="16317595" y="13083546"/>
          <a:ext cx="1269" cy="50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47592</xdr:rowOff>
    </xdr:from>
    <xdr:ext cx="313932" cy="259045"/>
    <xdr:sp macro="" textlink="">
      <xdr:nvSpPr>
        <xdr:cNvPr id="629" name="災害復旧費最小値テキスト"/>
        <xdr:cNvSpPr txBox="1"/>
      </xdr:nvSpPr>
      <xdr:spPr>
        <a:xfrm>
          <a:off x="16370300" y="13592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43765</xdr:rowOff>
    </xdr:from>
    <xdr:to>
      <xdr:col>86</xdr:col>
      <xdr:colOff>25400</xdr:colOff>
      <xdr:row>79</xdr:row>
      <xdr:rowOff>43765</xdr:rowOff>
    </xdr:to>
    <xdr:cxnSp macro="">
      <xdr:nvCxnSpPr>
        <xdr:cNvPr id="630" name="直線コネクタ 629"/>
        <xdr:cNvCxnSpPr/>
      </xdr:nvCxnSpPr>
      <xdr:spPr>
        <a:xfrm>
          <a:off x="16230600" y="135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xdr:rowOff>
    </xdr:from>
    <xdr:ext cx="534377" cy="259045"/>
    <xdr:sp macro="" textlink="">
      <xdr:nvSpPr>
        <xdr:cNvPr id="631" name="災害復旧費最大値テキスト"/>
        <xdr:cNvSpPr txBox="1"/>
      </xdr:nvSpPr>
      <xdr:spPr>
        <a:xfrm>
          <a:off x="16370300" y="128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53346</xdr:rowOff>
    </xdr:from>
    <xdr:to>
      <xdr:col>86</xdr:col>
      <xdr:colOff>25400</xdr:colOff>
      <xdr:row>76</xdr:row>
      <xdr:rowOff>53346</xdr:rowOff>
    </xdr:to>
    <xdr:cxnSp macro="">
      <xdr:nvCxnSpPr>
        <xdr:cNvPr id="632" name="直線コネクタ 631"/>
        <xdr:cNvCxnSpPr/>
      </xdr:nvCxnSpPr>
      <xdr:spPr>
        <a:xfrm>
          <a:off x="16230600" y="1308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171095</xdr:rowOff>
    </xdr:from>
    <xdr:to>
      <xdr:col>85</xdr:col>
      <xdr:colOff>127000</xdr:colOff>
      <xdr:row>79</xdr:row>
      <xdr:rowOff>44450</xdr:rowOff>
    </xdr:to>
    <xdr:cxnSp macro="">
      <xdr:nvCxnSpPr>
        <xdr:cNvPr id="633" name="直線コネクタ 632"/>
        <xdr:cNvCxnSpPr/>
      </xdr:nvCxnSpPr>
      <xdr:spPr>
        <a:xfrm flipV="1">
          <a:off x="15481300" y="13544195"/>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73144</xdr:rowOff>
    </xdr:from>
    <xdr:ext cx="469744" cy="259045"/>
    <xdr:sp macro="" textlink="">
      <xdr:nvSpPr>
        <xdr:cNvPr id="634" name="災害復旧費平均値テキスト"/>
        <xdr:cNvSpPr txBox="1"/>
      </xdr:nvSpPr>
      <xdr:spPr>
        <a:xfrm>
          <a:off x="16370300" y="132747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50267</xdr:rowOff>
    </xdr:from>
    <xdr:to>
      <xdr:col>85</xdr:col>
      <xdr:colOff>177800</xdr:colOff>
      <xdr:row>78</xdr:row>
      <xdr:rowOff>151867</xdr:rowOff>
    </xdr:to>
    <xdr:sp macro="" textlink="">
      <xdr:nvSpPr>
        <xdr:cNvPr id="635" name="フローチャート: 判断 634"/>
        <xdr:cNvSpPr/>
      </xdr:nvSpPr>
      <xdr:spPr>
        <a:xfrm>
          <a:off x="16268700" y="1342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40030</xdr:rowOff>
    </xdr:from>
    <xdr:to>
      <xdr:col>81</xdr:col>
      <xdr:colOff>50800</xdr:colOff>
      <xdr:row>79</xdr:row>
      <xdr:rowOff>44450</xdr:rowOff>
    </xdr:to>
    <xdr:cxnSp macro="">
      <xdr:nvCxnSpPr>
        <xdr:cNvPr id="636" name="直線コネクタ 635"/>
        <xdr:cNvCxnSpPr/>
      </xdr:nvCxnSpPr>
      <xdr:spPr>
        <a:xfrm>
          <a:off x="14592300" y="1358458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26245</xdr:rowOff>
    </xdr:from>
    <xdr:to>
      <xdr:col>81</xdr:col>
      <xdr:colOff>101600</xdr:colOff>
      <xdr:row>78</xdr:row>
      <xdr:rowOff>127845</xdr:rowOff>
    </xdr:to>
    <xdr:sp macro="" textlink="">
      <xdr:nvSpPr>
        <xdr:cNvPr id="637" name="フローチャート: 判断 636"/>
        <xdr:cNvSpPr/>
      </xdr:nvSpPr>
      <xdr:spPr>
        <a:xfrm>
          <a:off x="15430500" y="133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144372</xdr:rowOff>
    </xdr:from>
    <xdr:ext cx="469744" cy="259045"/>
    <xdr:sp macro="" textlink="">
      <xdr:nvSpPr>
        <xdr:cNvPr id="638" name="テキスト ボックス 637"/>
        <xdr:cNvSpPr txBox="1"/>
      </xdr:nvSpPr>
      <xdr:spPr>
        <a:xfrm>
          <a:off x="15246428" y="1317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143452</xdr:rowOff>
    </xdr:from>
    <xdr:to>
      <xdr:col>76</xdr:col>
      <xdr:colOff>114300</xdr:colOff>
      <xdr:row>79</xdr:row>
      <xdr:rowOff>40030</xdr:rowOff>
    </xdr:to>
    <xdr:cxnSp macro="">
      <xdr:nvCxnSpPr>
        <xdr:cNvPr id="639" name="直線コネクタ 638"/>
        <xdr:cNvCxnSpPr/>
      </xdr:nvCxnSpPr>
      <xdr:spPr>
        <a:xfrm>
          <a:off x="13703300" y="12830752"/>
          <a:ext cx="889000" cy="7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87719</xdr:rowOff>
    </xdr:from>
    <xdr:to>
      <xdr:col>76</xdr:col>
      <xdr:colOff>165100</xdr:colOff>
      <xdr:row>78</xdr:row>
      <xdr:rowOff>17869</xdr:rowOff>
    </xdr:to>
    <xdr:sp macro="" textlink="">
      <xdr:nvSpPr>
        <xdr:cNvPr id="640" name="フローチャート: 判断 639"/>
        <xdr:cNvSpPr/>
      </xdr:nvSpPr>
      <xdr:spPr>
        <a:xfrm>
          <a:off x="14541500" y="1328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34396</xdr:rowOff>
    </xdr:from>
    <xdr:ext cx="534377" cy="259045"/>
    <xdr:sp macro="" textlink="">
      <xdr:nvSpPr>
        <xdr:cNvPr id="641" name="テキスト ボックス 640"/>
        <xdr:cNvSpPr txBox="1"/>
      </xdr:nvSpPr>
      <xdr:spPr>
        <a:xfrm>
          <a:off x="14325111" y="130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157340</xdr:rowOff>
    </xdr:from>
    <xdr:to>
      <xdr:col>71</xdr:col>
      <xdr:colOff>177800</xdr:colOff>
      <xdr:row>74</xdr:row>
      <xdr:rowOff>143452</xdr:rowOff>
    </xdr:to>
    <xdr:cxnSp macro="">
      <xdr:nvCxnSpPr>
        <xdr:cNvPr id="642" name="直線コネクタ 641"/>
        <xdr:cNvCxnSpPr/>
      </xdr:nvCxnSpPr>
      <xdr:spPr>
        <a:xfrm>
          <a:off x="12814300" y="12158840"/>
          <a:ext cx="889000" cy="67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78594</xdr:rowOff>
    </xdr:from>
    <xdr:to>
      <xdr:col>72</xdr:col>
      <xdr:colOff>38100</xdr:colOff>
      <xdr:row>78</xdr:row>
      <xdr:rowOff>8744</xdr:rowOff>
    </xdr:to>
    <xdr:sp macro="" textlink="">
      <xdr:nvSpPr>
        <xdr:cNvPr id="643" name="フローチャート: 判断 642"/>
        <xdr:cNvSpPr/>
      </xdr:nvSpPr>
      <xdr:spPr>
        <a:xfrm>
          <a:off x="13652500" y="1328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171321</xdr:rowOff>
    </xdr:from>
    <xdr:ext cx="534377" cy="259045"/>
    <xdr:sp macro="" textlink="">
      <xdr:nvSpPr>
        <xdr:cNvPr id="644" name="テキスト ボックス 643"/>
        <xdr:cNvSpPr txBox="1"/>
      </xdr:nvSpPr>
      <xdr:spPr>
        <a:xfrm>
          <a:off x="13436111"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20244</xdr:rowOff>
    </xdr:from>
    <xdr:to>
      <xdr:col>67</xdr:col>
      <xdr:colOff>101600</xdr:colOff>
      <xdr:row>78</xdr:row>
      <xdr:rowOff>121844</xdr:rowOff>
    </xdr:to>
    <xdr:sp macro="" textlink="">
      <xdr:nvSpPr>
        <xdr:cNvPr id="645" name="フローチャート: 判断 644"/>
        <xdr:cNvSpPr/>
      </xdr:nvSpPr>
      <xdr:spPr>
        <a:xfrm>
          <a:off x="12763500" y="1339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112971</xdr:rowOff>
    </xdr:from>
    <xdr:ext cx="469744" cy="259045"/>
    <xdr:sp macro="" textlink="">
      <xdr:nvSpPr>
        <xdr:cNvPr id="646" name="テキスト ボックス 645"/>
        <xdr:cNvSpPr txBox="1"/>
      </xdr:nvSpPr>
      <xdr:spPr>
        <a:xfrm>
          <a:off x="12579428" y="134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120295</xdr:rowOff>
    </xdr:from>
    <xdr:to>
      <xdr:col>85</xdr:col>
      <xdr:colOff>177800</xdr:colOff>
      <xdr:row>79</xdr:row>
      <xdr:rowOff>50445</xdr:rowOff>
    </xdr:to>
    <xdr:sp macro="" textlink="">
      <xdr:nvSpPr>
        <xdr:cNvPr id="652" name="楕円 651"/>
        <xdr:cNvSpPr/>
      </xdr:nvSpPr>
      <xdr:spPr>
        <a:xfrm>
          <a:off x="162687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35222</xdr:rowOff>
    </xdr:from>
    <xdr:ext cx="469744" cy="259045"/>
    <xdr:sp macro="" textlink="">
      <xdr:nvSpPr>
        <xdr:cNvPr id="653" name="災害復旧費該当値テキスト"/>
        <xdr:cNvSpPr txBox="1"/>
      </xdr:nvSpPr>
      <xdr:spPr>
        <a:xfrm>
          <a:off x="16370300" y="134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160680</xdr:rowOff>
    </xdr:from>
    <xdr:to>
      <xdr:col>76</xdr:col>
      <xdr:colOff>165100</xdr:colOff>
      <xdr:row>79</xdr:row>
      <xdr:rowOff>90830</xdr:rowOff>
    </xdr:to>
    <xdr:sp macro="" textlink="">
      <xdr:nvSpPr>
        <xdr:cNvPr id="656" name="楕円 655"/>
        <xdr:cNvSpPr/>
      </xdr:nvSpPr>
      <xdr:spPr>
        <a:xfrm>
          <a:off x="14541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81957</xdr:rowOff>
    </xdr:from>
    <xdr:ext cx="378565" cy="259045"/>
    <xdr:sp macro="" textlink="">
      <xdr:nvSpPr>
        <xdr:cNvPr id="657" name="テキスト ボックス 656"/>
        <xdr:cNvSpPr txBox="1"/>
      </xdr:nvSpPr>
      <xdr:spPr>
        <a:xfrm>
          <a:off x="14403017" y="1362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92652</xdr:rowOff>
    </xdr:from>
    <xdr:to>
      <xdr:col>72</xdr:col>
      <xdr:colOff>38100</xdr:colOff>
      <xdr:row>75</xdr:row>
      <xdr:rowOff>22802</xdr:rowOff>
    </xdr:to>
    <xdr:sp macro="" textlink="">
      <xdr:nvSpPr>
        <xdr:cNvPr id="658" name="楕円 657"/>
        <xdr:cNvSpPr/>
      </xdr:nvSpPr>
      <xdr:spPr>
        <a:xfrm>
          <a:off x="13652500" y="127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39329</xdr:rowOff>
    </xdr:from>
    <xdr:ext cx="534377" cy="259045"/>
    <xdr:sp macro="" textlink="">
      <xdr:nvSpPr>
        <xdr:cNvPr id="659" name="テキスト ボックス 658"/>
        <xdr:cNvSpPr txBox="1"/>
      </xdr:nvSpPr>
      <xdr:spPr>
        <a:xfrm>
          <a:off x="13436111" y="125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106540</xdr:rowOff>
    </xdr:from>
    <xdr:to>
      <xdr:col>67</xdr:col>
      <xdr:colOff>101600</xdr:colOff>
      <xdr:row>71</xdr:row>
      <xdr:rowOff>36690</xdr:rowOff>
    </xdr:to>
    <xdr:sp macro="" textlink="">
      <xdr:nvSpPr>
        <xdr:cNvPr id="660" name="楕円 659"/>
        <xdr:cNvSpPr/>
      </xdr:nvSpPr>
      <xdr:spPr>
        <a:xfrm>
          <a:off x="12763500" y="121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53217</xdr:rowOff>
    </xdr:from>
    <xdr:ext cx="534377" cy="259045"/>
    <xdr:sp macro="" textlink="">
      <xdr:nvSpPr>
        <xdr:cNvPr id="661" name="テキスト ボックス 660"/>
        <xdr:cNvSpPr txBox="1"/>
      </xdr:nvSpPr>
      <xdr:spPr>
        <a:xfrm>
          <a:off x="12547111" y="118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86" name="直線コネクタ 685"/>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87" name="公債費最小値テキスト"/>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88" name="直線コネクタ 687"/>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89" name="公債費最大値テキスト"/>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0" name="直線コネクタ 689"/>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48095</xdr:rowOff>
    </xdr:from>
    <xdr:to>
      <xdr:col>85</xdr:col>
      <xdr:colOff>127000</xdr:colOff>
      <xdr:row>98</xdr:row>
      <xdr:rowOff>44235</xdr:rowOff>
    </xdr:to>
    <xdr:cxnSp macro="">
      <xdr:nvCxnSpPr>
        <xdr:cNvPr id="691" name="直線コネクタ 690"/>
        <xdr:cNvCxnSpPr/>
      </xdr:nvCxnSpPr>
      <xdr:spPr>
        <a:xfrm flipV="1">
          <a:off x="15481300" y="16678745"/>
          <a:ext cx="838200" cy="1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59986</xdr:rowOff>
    </xdr:from>
    <xdr:ext cx="534377" cy="259045"/>
    <xdr:sp macro="" textlink="">
      <xdr:nvSpPr>
        <xdr:cNvPr id="692" name="公債費平均値テキスト"/>
        <xdr:cNvSpPr txBox="1"/>
      </xdr:nvSpPr>
      <xdr:spPr>
        <a:xfrm>
          <a:off x="16370300" y="16176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3" name="フローチャート: 判断 692"/>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44235</xdr:rowOff>
    </xdr:from>
    <xdr:to>
      <xdr:col>81</xdr:col>
      <xdr:colOff>50800</xdr:colOff>
      <xdr:row>98</xdr:row>
      <xdr:rowOff>45352</xdr:rowOff>
    </xdr:to>
    <xdr:cxnSp macro="">
      <xdr:nvCxnSpPr>
        <xdr:cNvPr id="694" name="直線コネクタ 693"/>
        <xdr:cNvCxnSpPr/>
      </xdr:nvCxnSpPr>
      <xdr:spPr>
        <a:xfrm flipV="1">
          <a:off x="14592300" y="16846335"/>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695" name="フローチャート: 判断 694"/>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21187</xdr:rowOff>
    </xdr:from>
    <xdr:ext cx="534377" cy="259045"/>
    <xdr:sp macro="" textlink="">
      <xdr:nvSpPr>
        <xdr:cNvPr id="696" name="テキスト ボックス 695"/>
        <xdr:cNvSpPr txBox="1"/>
      </xdr:nvSpPr>
      <xdr:spPr>
        <a:xfrm>
          <a:off x="15214111"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45352</xdr:rowOff>
    </xdr:from>
    <xdr:to>
      <xdr:col>76</xdr:col>
      <xdr:colOff>114300</xdr:colOff>
      <xdr:row>98</xdr:row>
      <xdr:rowOff>69228</xdr:rowOff>
    </xdr:to>
    <xdr:cxnSp macro="">
      <xdr:nvCxnSpPr>
        <xdr:cNvPr id="697" name="直線コネクタ 696"/>
        <xdr:cNvCxnSpPr/>
      </xdr:nvCxnSpPr>
      <xdr:spPr>
        <a:xfrm flipV="1">
          <a:off x="13703300" y="16847452"/>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98" name="フローチャート: 判断 697"/>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699" name="テキスト ボックス 698"/>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58902</xdr:rowOff>
    </xdr:from>
    <xdr:to>
      <xdr:col>71</xdr:col>
      <xdr:colOff>177800</xdr:colOff>
      <xdr:row>98</xdr:row>
      <xdr:rowOff>69228</xdr:rowOff>
    </xdr:to>
    <xdr:cxnSp macro="">
      <xdr:nvCxnSpPr>
        <xdr:cNvPr id="700" name="直線コネクタ 699"/>
        <xdr:cNvCxnSpPr/>
      </xdr:nvCxnSpPr>
      <xdr:spPr>
        <a:xfrm>
          <a:off x="12814300" y="16861002"/>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1" name="フローチャート: 判断 700"/>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702" name="テキスト ボックス 701"/>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3" name="フローチャート: 判断 702"/>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704" name="テキスト ボックス 703"/>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168745</xdr:rowOff>
    </xdr:from>
    <xdr:to>
      <xdr:col>85</xdr:col>
      <xdr:colOff>177800</xdr:colOff>
      <xdr:row>97</xdr:row>
      <xdr:rowOff>98895</xdr:rowOff>
    </xdr:to>
    <xdr:sp macro="" textlink="">
      <xdr:nvSpPr>
        <xdr:cNvPr id="710" name="楕円 709"/>
        <xdr:cNvSpPr/>
      </xdr:nvSpPr>
      <xdr:spPr>
        <a:xfrm>
          <a:off x="16268700" y="166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147172</xdr:rowOff>
    </xdr:from>
    <xdr:ext cx="534377" cy="259045"/>
    <xdr:sp macro="" textlink="">
      <xdr:nvSpPr>
        <xdr:cNvPr id="711" name="公債費該当値テキスト"/>
        <xdr:cNvSpPr txBox="1"/>
      </xdr:nvSpPr>
      <xdr:spPr>
        <a:xfrm>
          <a:off x="16370300" y="166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164885</xdr:rowOff>
    </xdr:from>
    <xdr:to>
      <xdr:col>81</xdr:col>
      <xdr:colOff>101600</xdr:colOff>
      <xdr:row>98</xdr:row>
      <xdr:rowOff>95035</xdr:rowOff>
    </xdr:to>
    <xdr:sp macro="" textlink="">
      <xdr:nvSpPr>
        <xdr:cNvPr id="712" name="楕円 711"/>
        <xdr:cNvSpPr/>
      </xdr:nvSpPr>
      <xdr:spPr>
        <a:xfrm>
          <a:off x="15430500" y="167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86162</xdr:rowOff>
    </xdr:from>
    <xdr:ext cx="534377" cy="259045"/>
    <xdr:sp macro="" textlink="">
      <xdr:nvSpPr>
        <xdr:cNvPr id="713" name="テキスト ボックス 712"/>
        <xdr:cNvSpPr txBox="1"/>
      </xdr:nvSpPr>
      <xdr:spPr>
        <a:xfrm>
          <a:off x="15214111" y="168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166002</xdr:rowOff>
    </xdr:from>
    <xdr:to>
      <xdr:col>76</xdr:col>
      <xdr:colOff>165100</xdr:colOff>
      <xdr:row>98</xdr:row>
      <xdr:rowOff>96152</xdr:rowOff>
    </xdr:to>
    <xdr:sp macro="" textlink="">
      <xdr:nvSpPr>
        <xdr:cNvPr id="714" name="楕円 713"/>
        <xdr:cNvSpPr/>
      </xdr:nvSpPr>
      <xdr:spPr>
        <a:xfrm>
          <a:off x="14541500" y="167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87279</xdr:rowOff>
    </xdr:from>
    <xdr:ext cx="534377" cy="259045"/>
    <xdr:sp macro="" textlink="">
      <xdr:nvSpPr>
        <xdr:cNvPr id="715" name="テキスト ボックス 714"/>
        <xdr:cNvSpPr txBox="1"/>
      </xdr:nvSpPr>
      <xdr:spPr>
        <a:xfrm>
          <a:off x="14325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18428</xdr:rowOff>
    </xdr:from>
    <xdr:to>
      <xdr:col>72</xdr:col>
      <xdr:colOff>38100</xdr:colOff>
      <xdr:row>98</xdr:row>
      <xdr:rowOff>120028</xdr:rowOff>
    </xdr:to>
    <xdr:sp macro="" textlink="">
      <xdr:nvSpPr>
        <xdr:cNvPr id="716" name="楕円 715"/>
        <xdr:cNvSpPr/>
      </xdr:nvSpPr>
      <xdr:spPr>
        <a:xfrm>
          <a:off x="13652500" y="168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111155</xdr:rowOff>
    </xdr:from>
    <xdr:ext cx="534377" cy="259045"/>
    <xdr:sp macro="" textlink="">
      <xdr:nvSpPr>
        <xdr:cNvPr id="717" name="テキスト ボックス 716"/>
        <xdr:cNvSpPr txBox="1"/>
      </xdr:nvSpPr>
      <xdr:spPr>
        <a:xfrm>
          <a:off x="13436111" y="169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8102</xdr:rowOff>
    </xdr:from>
    <xdr:to>
      <xdr:col>67</xdr:col>
      <xdr:colOff>101600</xdr:colOff>
      <xdr:row>98</xdr:row>
      <xdr:rowOff>109702</xdr:rowOff>
    </xdr:to>
    <xdr:sp macro="" textlink="">
      <xdr:nvSpPr>
        <xdr:cNvPr id="718" name="楕円 717"/>
        <xdr:cNvSpPr/>
      </xdr:nvSpPr>
      <xdr:spPr>
        <a:xfrm>
          <a:off x="12763500" y="168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100829</xdr:rowOff>
    </xdr:from>
    <xdr:ext cx="534377" cy="259045"/>
    <xdr:sp macro="" textlink="">
      <xdr:nvSpPr>
        <xdr:cNvPr id="719" name="テキスト ボックス 718"/>
        <xdr:cNvSpPr txBox="1"/>
      </xdr:nvSpPr>
      <xdr:spPr>
        <a:xfrm>
          <a:off x="12547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1" name="直線コネクタ 740"/>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44" name="諸支出金最大値テキスト"/>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45" name="直線コネクタ 744"/>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47" name="諸支出金平均値テキスト"/>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48" name="フローチャート: 判断 747"/>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0" name="フローチャート: 判断 749"/>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1" name="テキスト ボックス 750"/>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3" name="フローチャート: 判断 752"/>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54" name="テキスト ボックス 753"/>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56" name="フローチャート: 判断 755"/>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57" name="テキスト ボックス 756"/>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58" name="フローチャート: 判断 757"/>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59" name="テキスト ボックス 758"/>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役場庁舎建設事業</a:t>
          </a:r>
          <a:r>
            <a:rPr kumimoji="1" lang="ja-JP" altLang="en-US" sz="1100">
              <a:solidFill>
                <a:schemeClr val="dk1"/>
              </a:solidFill>
              <a:effectLst/>
              <a:latin typeface="+mn-lt"/>
              <a:ea typeface="+mn-ea"/>
              <a:cs typeface="+mn-cs"/>
            </a:rPr>
            <a:t>が完了したことにより減少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衛生費については前年度に特別定額給費金事業を実施したため減少している。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災害復旧費については１２月の強風災害によるもの。</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農林水産費については前年度に</a:t>
          </a:r>
          <a:r>
            <a:rPr kumimoji="1" lang="ja-JP" altLang="ja-JP" sz="1100">
              <a:solidFill>
                <a:schemeClr val="dk1"/>
              </a:solidFill>
              <a:effectLst/>
              <a:latin typeface="+mn-lt"/>
              <a:ea typeface="+mn-ea"/>
              <a:cs typeface="+mn-cs"/>
            </a:rPr>
            <a:t>畜産・酪農収益力強化整備等特別対策事業補助金</a:t>
          </a:r>
          <a:r>
            <a:rPr kumimoji="1" lang="ja-JP" altLang="en-US" sz="1100">
              <a:solidFill>
                <a:schemeClr val="dk1"/>
              </a:solidFill>
              <a:effectLst/>
              <a:latin typeface="+mn-lt"/>
              <a:ea typeface="+mn-ea"/>
              <a:cs typeface="+mn-cs"/>
            </a:rPr>
            <a:t>を実施</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ため減少</a:t>
          </a:r>
          <a:r>
            <a:rPr kumimoji="1" lang="ja-JP" altLang="ja-JP" sz="1100">
              <a:solidFill>
                <a:schemeClr val="dk1"/>
              </a:solidFill>
              <a:effectLst/>
              <a:latin typeface="+mn-lt"/>
              <a:ea typeface="+mn-ea"/>
              <a:cs typeface="+mn-cs"/>
            </a:rPr>
            <a:t>している。</a:t>
          </a:r>
          <a:endParaRPr lang="ja-JP" altLang="ja-JP">
            <a:effectLst/>
          </a:endParaRPr>
        </a:p>
        <a:p>
          <a:r>
            <a:rPr kumimoji="1" lang="ja-JP" altLang="en-US" sz="1100">
              <a:solidFill>
                <a:schemeClr val="dk1"/>
              </a:solidFill>
              <a:effectLst/>
              <a:latin typeface="+mn-lt"/>
              <a:ea typeface="+mn-ea"/>
              <a:cs typeface="+mn-cs"/>
            </a:rPr>
            <a:t>公債費については類似団体平均から低い水準ではあるが、今後、町営プール建設事業などの借入を控えていることから、以降の新規発行の地方債を最小限に抑え、緊急度や住民ニーズを的確に把握した事業の選択実施に努める</a:t>
          </a:r>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標準財政規模に対する比率は、町税の好調もあり、昨年度より増となった。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実質収支額については黒字を維持している。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実質単年度収支についてはプラスとなったが、今後も厳しい財政状況が予測されるので、適切な運営を実施する。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公立芽室病院事業会計については、令和２年度</a:t>
          </a:r>
          <a:r>
            <a:rPr kumimoji="1" lang="ja-JP" altLang="en-US" sz="1100">
              <a:solidFill>
                <a:schemeClr val="dk1"/>
              </a:solidFill>
              <a:effectLst/>
              <a:latin typeface="+mn-lt"/>
              <a:ea typeface="+mn-ea"/>
              <a:cs typeface="+mn-cs"/>
            </a:rPr>
            <a:t>から引き続き</a:t>
          </a:r>
          <a:r>
            <a:rPr kumimoji="1" lang="ja-JP" altLang="ja-JP" sz="1100">
              <a:solidFill>
                <a:schemeClr val="dk1"/>
              </a:solidFill>
              <a:effectLst/>
              <a:latin typeface="+mn-lt"/>
              <a:ea typeface="+mn-ea"/>
              <a:cs typeface="+mn-cs"/>
            </a:rPr>
            <a:t>新型コロナウイルス関連の補助金が収入としてあり、プラスとなっている。今後も継続してマイナスとならないように、改革プランに基づいて病院経営の改善に努めていくことが必要である。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8" sqref="AM18:AT1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15721989</v>
      </c>
      <c r="BO4" s="488"/>
      <c r="BP4" s="488"/>
      <c r="BQ4" s="488"/>
      <c r="BR4" s="488"/>
      <c r="BS4" s="488"/>
      <c r="BT4" s="488"/>
      <c r="BU4" s="489"/>
      <c r="BV4" s="487">
        <v>19835808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7.9</v>
      </c>
      <c r="CU4" s="628"/>
      <c r="CV4" s="628"/>
      <c r="CW4" s="628"/>
      <c r="CX4" s="628"/>
      <c r="CY4" s="628"/>
      <c r="CZ4" s="628"/>
      <c r="DA4" s="629"/>
      <c r="DB4" s="627">
        <v>5.3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15051655</v>
      </c>
      <c r="BO5" s="459"/>
      <c r="BP5" s="459"/>
      <c r="BQ5" s="459"/>
      <c r="BR5" s="459"/>
      <c r="BS5" s="459"/>
      <c r="BT5" s="459"/>
      <c r="BU5" s="460"/>
      <c r="BV5" s="458">
        <v>19325328</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81.2</v>
      </c>
      <c r="CU5" s="456"/>
      <c r="CV5" s="456"/>
      <c r="CW5" s="456"/>
      <c r="CX5" s="456"/>
      <c r="CY5" s="456"/>
      <c r="CZ5" s="456"/>
      <c r="DA5" s="457"/>
      <c r="DB5" s="455">
        <v>82.2</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670334</v>
      </c>
      <c r="BO6" s="459"/>
      <c r="BP6" s="459"/>
      <c r="BQ6" s="459"/>
      <c r="BR6" s="459"/>
      <c r="BS6" s="459"/>
      <c r="BT6" s="459"/>
      <c r="BU6" s="460"/>
      <c r="BV6" s="458">
        <v>510480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85.5</v>
      </c>
      <c r="CU6" s="602"/>
      <c r="CV6" s="602"/>
      <c r="CW6" s="602"/>
      <c r="CX6" s="602"/>
      <c r="CY6" s="602"/>
      <c r="CZ6" s="602"/>
      <c r="DA6" s="603"/>
      <c r="DB6" s="601">
        <v>85.5</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58365</v>
      </c>
      <c r="BO7" s="459"/>
      <c r="BP7" s="459"/>
      <c r="BQ7" s="459"/>
      <c r="BR7" s="459"/>
      <c r="BS7" s="459"/>
      <c r="BT7" s="459"/>
      <c r="BU7" s="460"/>
      <c r="BV7" s="458">
        <v>123354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7725533</v>
      </c>
      <c r="CU7" s="459"/>
      <c r="CV7" s="459"/>
      <c r="CW7" s="459"/>
      <c r="CX7" s="459"/>
      <c r="CY7" s="459"/>
      <c r="CZ7" s="459"/>
      <c r="DA7" s="460"/>
      <c r="DB7" s="458">
        <v>7361260</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101</v>
      </c>
      <c r="AV8" s="517"/>
      <c r="AW8" s="517"/>
      <c r="AX8" s="517"/>
      <c r="AY8" s="472" t="s">
        <v>108</v>
      </c>
      <c r="AZ8" s="473"/>
      <c r="BA8" s="473"/>
      <c r="BB8" s="473"/>
      <c r="BC8" s="473"/>
      <c r="BD8" s="473"/>
      <c r="BE8" s="473"/>
      <c r="BF8" s="473"/>
      <c r="BG8" s="473"/>
      <c r="BH8" s="473"/>
      <c r="BI8" s="473"/>
      <c r="BJ8" s="473"/>
      <c r="BK8" s="473"/>
      <c r="BL8" s="473"/>
      <c r="BM8" s="474"/>
      <c r="BN8" s="458">
        <v>611969</v>
      </c>
      <c r="BO8" s="459"/>
      <c r="BP8" s="459"/>
      <c r="BQ8" s="459"/>
      <c r="BR8" s="459"/>
      <c r="BS8" s="459"/>
      <c r="BT8" s="459"/>
      <c r="BU8" s="460"/>
      <c r="BV8" s="458">
        <v>387126</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0.49</v>
      </c>
      <c r="CU8" s="562"/>
      <c r="CV8" s="562"/>
      <c r="CW8" s="562"/>
      <c r="CX8" s="562"/>
      <c r="CY8" s="562"/>
      <c r="CZ8" s="562"/>
      <c r="DA8" s="563"/>
      <c r="DB8" s="561">
        <v>0.5</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18048</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101</v>
      </c>
      <c r="AV9" s="517"/>
      <c r="AW9" s="517"/>
      <c r="AX9" s="517"/>
      <c r="AY9" s="472" t="s">
        <v>114</v>
      </c>
      <c r="AZ9" s="473"/>
      <c r="BA9" s="473"/>
      <c r="BB9" s="473"/>
      <c r="BC9" s="473"/>
      <c r="BD9" s="473"/>
      <c r="BE9" s="473"/>
      <c r="BF9" s="473"/>
      <c r="BG9" s="473"/>
      <c r="BH9" s="473"/>
      <c r="BI9" s="473"/>
      <c r="BJ9" s="473"/>
      <c r="BK9" s="473"/>
      <c r="BL9" s="473"/>
      <c r="BM9" s="474"/>
      <c r="BN9" s="458">
        <v>224843</v>
      </c>
      <c r="BO9" s="459"/>
      <c r="BP9" s="459"/>
      <c r="BQ9" s="459"/>
      <c r="BR9" s="459"/>
      <c r="BS9" s="459"/>
      <c r="BT9" s="459"/>
      <c r="BU9" s="460"/>
      <c r="BV9" s="458">
        <v>23338</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10.6</v>
      </c>
      <c r="CU9" s="456"/>
      <c r="CV9" s="456"/>
      <c r="CW9" s="456"/>
      <c r="CX9" s="456"/>
      <c r="CY9" s="456"/>
      <c r="CZ9" s="456"/>
      <c r="DA9" s="457"/>
      <c r="DB9" s="455">
        <v>9.1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18484</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50022</v>
      </c>
      <c r="BO10" s="459"/>
      <c r="BP10" s="459"/>
      <c r="BQ10" s="459"/>
      <c r="BR10" s="459"/>
      <c r="BS10" s="459"/>
      <c r="BT10" s="459"/>
      <c r="BU10" s="460"/>
      <c r="BV10" s="458">
        <v>1039</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113945</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18181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18121</v>
      </c>
      <c r="S13" s="546"/>
      <c r="T13" s="546"/>
      <c r="U13" s="546"/>
      <c r="V13" s="547"/>
      <c r="W13" s="548" t="s">
        <v>139</v>
      </c>
      <c r="X13" s="444"/>
      <c r="Y13" s="444"/>
      <c r="Z13" s="444"/>
      <c r="AA13" s="444"/>
      <c r="AB13" s="445"/>
      <c r="AC13" s="411">
        <v>2110</v>
      </c>
      <c r="AD13" s="412"/>
      <c r="AE13" s="412"/>
      <c r="AF13" s="412"/>
      <c r="AG13" s="413"/>
      <c r="AH13" s="411">
        <v>2148</v>
      </c>
      <c r="AI13" s="412"/>
      <c r="AJ13" s="412"/>
      <c r="AK13" s="412"/>
      <c r="AL13" s="471"/>
      <c r="AM13" s="515" t="s">
        <v>140</v>
      </c>
      <c r="AN13" s="415"/>
      <c r="AO13" s="415"/>
      <c r="AP13" s="415"/>
      <c r="AQ13" s="415"/>
      <c r="AR13" s="415"/>
      <c r="AS13" s="415"/>
      <c r="AT13" s="416"/>
      <c r="AU13" s="516" t="s">
        <v>134</v>
      </c>
      <c r="AV13" s="517"/>
      <c r="AW13" s="517"/>
      <c r="AX13" s="517"/>
      <c r="AY13" s="472" t="s">
        <v>141</v>
      </c>
      <c r="AZ13" s="473"/>
      <c r="BA13" s="473"/>
      <c r="BB13" s="473"/>
      <c r="BC13" s="473"/>
      <c r="BD13" s="473"/>
      <c r="BE13" s="473"/>
      <c r="BF13" s="473"/>
      <c r="BG13" s="473"/>
      <c r="BH13" s="473"/>
      <c r="BI13" s="473"/>
      <c r="BJ13" s="473"/>
      <c r="BK13" s="473"/>
      <c r="BL13" s="473"/>
      <c r="BM13" s="474"/>
      <c r="BN13" s="458">
        <v>388810</v>
      </c>
      <c r="BO13" s="459"/>
      <c r="BP13" s="459"/>
      <c r="BQ13" s="459"/>
      <c r="BR13" s="459"/>
      <c r="BS13" s="459"/>
      <c r="BT13" s="459"/>
      <c r="BU13" s="460"/>
      <c r="BV13" s="458">
        <v>24377</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5.2</v>
      </c>
      <c r="CU13" s="456"/>
      <c r="CV13" s="456"/>
      <c r="CW13" s="456"/>
      <c r="CX13" s="456"/>
      <c r="CY13" s="456"/>
      <c r="CZ13" s="456"/>
      <c r="DA13" s="457"/>
      <c r="DB13" s="455">
        <v>4.4000000000000004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18326</v>
      </c>
      <c r="S14" s="546"/>
      <c r="T14" s="546"/>
      <c r="U14" s="546"/>
      <c r="V14" s="547"/>
      <c r="W14" s="549"/>
      <c r="X14" s="447"/>
      <c r="Y14" s="447"/>
      <c r="Z14" s="447"/>
      <c r="AA14" s="447"/>
      <c r="AB14" s="448"/>
      <c r="AC14" s="538">
        <v>23.5</v>
      </c>
      <c r="AD14" s="539"/>
      <c r="AE14" s="539"/>
      <c r="AF14" s="539"/>
      <c r="AG14" s="540"/>
      <c r="AH14" s="538">
        <v>24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72.8</v>
      </c>
      <c r="CU14" s="556"/>
      <c r="CV14" s="556"/>
      <c r="CW14" s="556"/>
      <c r="CX14" s="556"/>
      <c r="CY14" s="556"/>
      <c r="CZ14" s="556"/>
      <c r="DA14" s="557"/>
      <c r="DB14" s="555">
        <v>58.5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18265</v>
      </c>
      <c r="S15" s="546"/>
      <c r="T15" s="546"/>
      <c r="U15" s="546"/>
      <c r="V15" s="547"/>
      <c r="W15" s="548" t="s">
        <v>145</v>
      </c>
      <c r="X15" s="444"/>
      <c r="Y15" s="444"/>
      <c r="Z15" s="444"/>
      <c r="AA15" s="444"/>
      <c r="AB15" s="445"/>
      <c r="AC15" s="411">
        <v>1555</v>
      </c>
      <c r="AD15" s="412"/>
      <c r="AE15" s="412"/>
      <c r="AF15" s="412"/>
      <c r="AG15" s="413"/>
      <c r="AH15" s="411">
        <v>1565</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3085726</v>
      </c>
      <c r="BO15" s="488"/>
      <c r="BP15" s="488"/>
      <c r="BQ15" s="488"/>
      <c r="BR15" s="488"/>
      <c r="BS15" s="488"/>
      <c r="BT15" s="488"/>
      <c r="BU15" s="489"/>
      <c r="BV15" s="487">
        <v>3179095</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17.3</v>
      </c>
      <c r="AD16" s="539"/>
      <c r="AE16" s="539"/>
      <c r="AF16" s="539"/>
      <c r="AG16" s="540"/>
      <c r="AH16" s="538">
        <v>17.5</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6536889</v>
      </c>
      <c r="BO16" s="459"/>
      <c r="BP16" s="459"/>
      <c r="BQ16" s="459"/>
      <c r="BR16" s="459"/>
      <c r="BS16" s="459"/>
      <c r="BT16" s="459"/>
      <c r="BU16" s="460"/>
      <c r="BV16" s="458">
        <v>6263460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5330</v>
      </c>
      <c r="AD17" s="412"/>
      <c r="AE17" s="412"/>
      <c r="AF17" s="412"/>
      <c r="AG17" s="413"/>
      <c r="AH17" s="411">
        <v>5234</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3872158</v>
      </c>
      <c r="BO17" s="459"/>
      <c r="BP17" s="459"/>
      <c r="BQ17" s="459"/>
      <c r="BR17" s="459"/>
      <c r="BS17" s="459"/>
      <c r="BT17" s="459"/>
      <c r="BU17" s="460"/>
      <c r="BV17" s="458">
        <v>3992326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513.76</v>
      </c>
      <c r="M18" s="511"/>
      <c r="N18" s="511"/>
      <c r="O18" s="511"/>
      <c r="P18" s="511"/>
      <c r="Q18" s="511"/>
      <c r="R18" s="512"/>
      <c r="S18" s="512"/>
      <c r="T18" s="512"/>
      <c r="U18" s="512"/>
      <c r="V18" s="513"/>
      <c r="W18" s="529"/>
      <c r="X18" s="530"/>
      <c r="Y18" s="530"/>
      <c r="Z18" s="530"/>
      <c r="AA18" s="530"/>
      <c r="AB18" s="554"/>
      <c r="AC18" s="428">
        <v>59.3</v>
      </c>
      <c r="AD18" s="429"/>
      <c r="AE18" s="429"/>
      <c r="AF18" s="429"/>
      <c r="AG18" s="514"/>
      <c r="AH18" s="428">
        <v>58.5</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6474015</v>
      </c>
      <c r="BO18" s="459"/>
      <c r="BP18" s="459"/>
      <c r="BQ18" s="459"/>
      <c r="BR18" s="459"/>
      <c r="BS18" s="459"/>
      <c r="BT18" s="459"/>
      <c r="BU18" s="460"/>
      <c r="BV18" s="458">
        <v>6071528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35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9502392</v>
      </c>
      <c r="BO19" s="459"/>
      <c r="BP19" s="459"/>
      <c r="BQ19" s="459"/>
      <c r="BR19" s="459"/>
      <c r="BS19" s="459"/>
      <c r="BT19" s="459"/>
      <c r="BU19" s="460"/>
      <c r="BV19" s="458">
        <v>8518264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7257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13360925</v>
      </c>
      <c r="BO22" s="488"/>
      <c r="BP22" s="488"/>
      <c r="BQ22" s="488"/>
      <c r="BR22" s="488"/>
      <c r="BS22" s="488"/>
      <c r="BT22" s="488"/>
      <c r="BU22" s="489"/>
      <c r="BV22" s="487">
        <v>12272186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9405203</v>
      </c>
      <c r="BO23" s="459"/>
      <c r="BP23" s="459"/>
      <c r="BQ23" s="459"/>
      <c r="BR23" s="459"/>
      <c r="BS23" s="459"/>
      <c r="BT23" s="459"/>
      <c r="BU23" s="460"/>
      <c r="BV23" s="458">
        <v>8672151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7720</v>
      </c>
      <c r="R24" s="412"/>
      <c r="S24" s="412"/>
      <c r="T24" s="412"/>
      <c r="U24" s="412"/>
      <c r="V24" s="413"/>
      <c r="W24" s="501"/>
      <c r="X24" s="438"/>
      <c r="Y24" s="439"/>
      <c r="Z24" s="414" t="s">
        <v>170</v>
      </c>
      <c r="AA24" s="415"/>
      <c r="AB24" s="415"/>
      <c r="AC24" s="415"/>
      <c r="AD24" s="415"/>
      <c r="AE24" s="415"/>
      <c r="AF24" s="415"/>
      <c r="AG24" s="416"/>
      <c r="AH24" s="411">
        <v>181</v>
      </c>
      <c r="AI24" s="412"/>
      <c r="AJ24" s="412"/>
      <c r="AK24" s="412"/>
      <c r="AL24" s="413"/>
      <c r="AM24" s="411">
        <v>540466</v>
      </c>
      <c r="AN24" s="412"/>
      <c r="AO24" s="412"/>
      <c r="AP24" s="412"/>
      <c r="AQ24" s="412"/>
      <c r="AR24" s="413"/>
      <c r="AS24" s="411">
        <v>2986</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8724831</v>
      </c>
      <c r="BO24" s="459"/>
      <c r="BP24" s="459"/>
      <c r="BQ24" s="459"/>
      <c r="BR24" s="459"/>
      <c r="BS24" s="459"/>
      <c r="BT24" s="459"/>
      <c r="BU24" s="460"/>
      <c r="BV24" s="458">
        <v>7671692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6490</v>
      </c>
      <c r="R25" s="412"/>
      <c r="S25" s="412"/>
      <c r="T25" s="412"/>
      <c r="U25" s="412"/>
      <c r="V25" s="413"/>
      <c r="W25" s="501"/>
      <c r="X25" s="438"/>
      <c r="Y25" s="439"/>
      <c r="Z25" s="414" t="s">
        <v>173</v>
      </c>
      <c r="AA25" s="415"/>
      <c r="AB25" s="415"/>
      <c r="AC25" s="415"/>
      <c r="AD25" s="415"/>
      <c r="AE25" s="415"/>
      <c r="AF25" s="415"/>
      <c r="AG25" s="416"/>
      <c r="AH25" s="411" t="s">
        <v>137</v>
      </c>
      <c r="AI25" s="412"/>
      <c r="AJ25" s="412"/>
      <c r="AK25" s="412"/>
      <c r="AL25" s="413"/>
      <c r="AM25" s="411" t="s">
        <v>174</v>
      </c>
      <c r="AN25" s="412"/>
      <c r="AO25" s="412"/>
      <c r="AP25" s="412"/>
      <c r="AQ25" s="412"/>
      <c r="AR25" s="413"/>
      <c r="AS25" s="411" t="s">
        <v>137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2722647</v>
      </c>
      <c r="BO25" s="488"/>
      <c r="BP25" s="488"/>
      <c r="BQ25" s="488"/>
      <c r="BR25" s="488"/>
      <c r="BS25" s="488"/>
      <c r="BT25" s="488"/>
      <c r="BU25" s="489"/>
      <c r="BV25" s="487">
        <v>3026828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5830</v>
      </c>
      <c r="R26" s="412"/>
      <c r="S26" s="412"/>
      <c r="T26" s="412"/>
      <c r="U26" s="412"/>
      <c r="V26" s="413"/>
      <c r="W26" s="501"/>
      <c r="X26" s="438"/>
      <c r="Y26" s="439"/>
      <c r="Z26" s="414" t="s">
        <v>177</v>
      </c>
      <c r="AA26" s="469"/>
      <c r="AB26" s="469"/>
      <c r="AC26" s="469"/>
      <c r="AD26" s="469"/>
      <c r="AE26" s="469"/>
      <c r="AF26" s="469"/>
      <c r="AG26" s="470"/>
      <c r="AH26" s="411" t="s">
        <v>137</v>
      </c>
      <c r="AI26" s="412"/>
      <c r="AJ26" s="412"/>
      <c r="AK26" s="412"/>
      <c r="AL26" s="413"/>
      <c r="AM26" s="411" t="s">
        <v>178</v>
      </c>
      <c r="AN26" s="412"/>
      <c r="AO26" s="412"/>
      <c r="AP26" s="412"/>
      <c r="AQ26" s="412"/>
      <c r="AR26" s="413"/>
      <c r="AS26" s="411" t="s">
        <v>137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3060</v>
      </c>
      <c r="R27" s="412"/>
      <c r="S27" s="412"/>
      <c r="T27" s="412"/>
      <c r="U27" s="412"/>
      <c r="V27" s="413"/>
      <c r="W27" s="501"/>
      <c r="X27" s="438"/>
      <c r="Y27" s="439"/>
      <c r="Z27" s="414" t="s">
        <v>181</v>
      </c>
      <c r="AA27" s="415"/>
      <c r="AB27" s="415"/>
      <c r="AC27" s="415"/>
      <c r="AD27" s="415"/>
      <c r="AE27" s="415"/>
      <c r="AF27" s="415"/>
      <c r="AG27" s="416"/>
      <c r="AH27" s="411" t="s">
        <v>137</v>
      </c>
      <c r="AI27" s="412"/>
      <c r="AJ27" s="412"/>
      <c r="AK27" s="412"/>
      <c r="AL27" s="413"/>
      <c r="AM27" s="411" t="s">
        <v>174</v>
      </c>
      <c r="AN27" s="412"/>
      <c r="AO27" s="412"/>
      <c r="AP27" s="412"/>
      <c r="AQ27" s="412"/>
      <c r="AR27" s="413"/>
      <c r="AS27" s="411" t="s">
        <v>127</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174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2440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174</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1102348</v>
      </c>
      <c r="BO28" s="488"/>
      <c r="BP28" s="488"/>
      <c r="BQ28" s="488"/>
      <c r="BR28" s="488"/>
      <c r="BS28" s="488"/>
      <c r="BT28" s="488"/>
      <c r="BU28" s="489"/>
      <c r="BV28" s="487">
        <v>1052326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14</v>
      </c>
      <c r="M29" s="412"/>
      <c r="N29" s="412"/>
      <c r="O29" s="412"/>
      <c r="P29" s="413"/>
      <c r="Q29" s="411">
        <v>2040</v>
      </c>
      <c r="R29" s="412"/>
      <c r="S29" s="412"/>
      <c r="T29" s="412"/>
      <c r="U29" s="412"/>
      <c r="V29" s="413"/>
      <c r="W29" s="502"/>
      <c r="X29" s="503"/>
      <c r="Y29" s="504"/>
      <c r="Z29" s="414" t="s">
        <v>187</v>
      </c>
      <c r="AA29" s="415"/>
      <c r="AB29" s="415"/>
      <c r="AC29" s="415"/>
      <c r="AD29" s="415"/>
      <c r="AE29" s="415"/>
      <c r="AF29" s="415"/>
      <c r="AG29" s="416"/>
      <c r="AH29" s="411">
        <v>181</v>
      </c>
      <c r="AI29" s="412"/>
      <c r="AJ29" s="412"/>
      <c r="AK29" s="412"/>
      <c r="AL29" s="413"/>
      <c r="AM29" s="411">
        <v>540466</v>
      </c>
      <c r="AN29" s="412"/>
      <c r="AO29" s="412"/>
      <c r="AP29" s="412"/>
      <c r="AQ29" s="412"/>
      <c r="AR29" s="413"/>
      <c r="AS29" s="411">
        <v>2986</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132148</v>
      </c>
      <c r="BO29" s="459"/>
      <c r="BP29" s="459"/>
      <c r="BQ29" s="459"/>
      <c r="BR29" s="459"/>
      <c r="BS29" s="459"/>
      <c r="BT29" s="459"/>
      <c r="BU29" s="460"/>
      <c r="BV29" s="458">
        <v>132145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1635911</v>
      </c>
      <c r="BO30" s="493"/>
      <c r="BP30" s="493"/>
      <c r="BQ30" s="493"/>
      <c r="BR30" s="493"/>
      <c r="BS30" s="493"/>
      <c r="BT30" s="493"/>
      <c r="BU30" s="494"/>
      <c r="BV30" s="492">
        <v>1591018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197</v>
      </c>
      <c r="X33" s="409"/>
      <c r="Y33" s="409"/>
      <c r="Z33" s="409"/>
      <c r="AA33" s="409"/>
      <c r="AB33" s="409"/>
      <c r="AC33" s="409"/>
      <c r="AD33" s="409"/>
      <c r="AE33" s="409"/>
      <c r="AF33" s="409"/>
      <c r="AG33" s="409"/>
      <c r="AH33" s="409"/>
      <c r="AI33" s="409"/>
      <c r="AJ33" s="409"/>
      <c r="AK33" s="409"/>
      <c r="AL33" s="203"/>
      <c r="AM33" s="410" t="s">
        <v>199</v>
      </c>
      <c r="AN33" s="410"/>
      <c r="AO33" s="409" t="s">
        <v>197</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198</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上水道事業会計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とかち広域消防事務組合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公立芽室病院事業会計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IF('各会計、関係団体の財政状況及び健全化判断比率'!B35="","",'各会計、関係団体の財政状況及び健全化判断比率'!B35)</f>
        <v>地域開発事業特別会計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十勝圏複合事務組合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十勝中部広域水道企業団</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8" t="s">
        <v>571</v>
      </c>
      <c r="D34" s="1218"/>
      <c r="E34" s="1219"/>
      <c r="F34" s="32">
        <v>4.2</v>
      </c>
      <c r="G34" s="33">
        <v>5.33</v>
      </c>
      <c r="H34" s="33">
        <v>5</v>
      </c>
      <c r="I34" s="33">
        <v>5.25</v>
      </c>
      <c r="J34" s="34">
        <v>7.92</v>
      </c>
      <c r="K34" s="22"/>
      <c r="L34" s="22"/>
      <c r="M34" s="22"/>
      <c r="N34" s="22"/>
      <c r="O34" s="22"/>
      <c r="P34" s="22"/>
    </row>
    <row r="35" spans="1:16" ht="39" customHeight="1" x14ac:dyDescent="0.15">
      <c r="A35" s="22"/>
      <c r="B35" s="35"/>
      <c r="C35" s="1212" t="s">
        <v>572</v>
      </c>
      <c r="D35" s="1213"/>
      <c r="E35" s="1214"/>
      <c r="F35" s="36" t="s">
        <v>523</v>
      </c>
      <c r="G35" s="37" t="s">
        <v>523</v>
      </c>
      <c r="H35" s="37" t="s">
        <v>523</v>
      </c>
      <c r="I35" s="37">
        <v>3.32</v>
      </c>
      <c r="J35" s="38">
        <v>4.96</v>
      </c>
      <c r="K35" s="22"/>
      <c r="L35" s="22"/>
      <c r="M35" s="22"/>
      <c r="N35" s="22"/>
      <c r="O35" s="22"/>
      <c r="P35" s="22"/>
    </row>
    <row r="36" spans="1:16" ht="39" customHeight="1" x14ac:dyDescent="0.15">
      <c r="A36" s="22"/>
      <c r="B36" s="35"/>
      <c r="C36" s="1212" t="s">
        <v>573</v>
      </c>
      <c r="D36" s="1213"/>
      <c r="E36" s="1214"/>
      <c r="F36" s="36" t="s">
        <v>574</v>
      </c>
      <c r="G36" s="37" t="s">
        <v>575</v>
      </c>
      <c r="H36" s="37" t="s">
        <v>576</v>
      </c>
      <c r="I36" s="37">
        <v>2.17</v>
      </c>
      <c r="J36" s="38">
        <v>4.3899999999999997</v>
      </c>
      <c r="K36" s="22"/>
      <c r="L36" s="22"/>
      <c r="M36" s="22"/>
      <c r="N36" s="22"/>
      <c r="O36" s="22"/>
      <c r="P36" s="22"/>
    </row>
    <row r="37" spans="1:16" ht="39" customHeight="1" x14ac:dyDescent="0.15">
      <c r="A37" s="22"/>
      <c r="B37" s="35"/>
      <c r="C37" s="1212" t="s">
        <v>577</v>
      </c>
      <c r="D37" s="1213"/>
      <c r="E37" s="1214"/>
      <c r="F37" s="36">
        <v>2.77</v>
      </c>
      <c r="G37" s="37">
        <v>3.06</v>
      </c>
      <c r="H37" s="37">
        <v>3.32</v>
      </c>
      <c r="I37" s="37">
        <v>3.42</v>
      </c>
      <c r="J37" s="38">
        <v>3.61</v>
      </c>
      <c r="K37" s="22"/>
      <c r="L37" s="22"/>
      <c r="M37" s="22"/>
      <c r="N37" s="22"/>
      <c r="O37" s="22"/>
      <c r="P37" s="22"/>
    </row>
    <row r="38" spans="1:16" ht="39" customHeight="1" x14ac:dyDescent="0.15">
      <c r="A38" s="22"/>
      <c r="B38" s="35"/>
      <c r="C38" s="1212" t="s">
        <v>578</v>
      </c>
      <c r="D38" s="1213"/>
      <c r="E38" s="1214"/>
      <c r="F38" s="36">
        <v>0.53</v>
      </c>
      <c r="G38" s="37">
        <v>1.08</v>
      </c>
      <c r="H38" s="37">
        <v>2</v>
      </c>
      <c r="I38" s="37">
        <v>2.77</v>
      </c>
      <c r="J38" s="38">
        <v>3.03</v>
      </c>
      <c r="K38" s="22"/>
      <c r="L38" s="22"/>
      <c r="M38" s="22"/>
      <c r="N38" s="22"/>
      <c r="O38" s="22"/>
      <c r="P38" s="22"/>
    </row>
    <row r="39" spans="1:16" ht="39" customHeight="1" x14ac:dyDescent="0.15">
      <c r="A39" s="22"/>
      <c r="B39" s="35"/>
      <c r="C39" s="1212" t="s">
        <v>579</v>
      </c>
      <c r="D39" s="1213"/>
      <c r="E39" s="1214"/>
      <c r="F39" s="36">
        <v>0.43</v>
      </c>
      <c r="G39" s="37">
        <v>0.56000000000000005</v>
      </c>
      <c r="H39" s="37">
        <v>0.72</v>
      </c>
      <c r="I39" s="37">
        <v>0.83</v>
      </c>
      <c r="J39" s="38">
        <v>1.28</v>
      </c>
      <c r="K39" s="22"/>
      <c r="L39" s="22"/>
      <c r="M39" s="22"/>
      <c r="N39" s="22"/>
      <c r="O39" s="22"/>
      <c r="P39" s="22"/>
    </row>
    <row r="40" spans="1:16" ht="39" customHeight="1" x14ac:dyDescent="0.15">
      <c r="A40" s="22"/>
      <c r="B40" s="35"/>
      <c r="C40" s="1212" t="s">
        <v>580</v>
      </c>
      <c r="D40" s="1213"/>
      <c r="E40" s="1214"/>
      <c r="F40" s="36">
        <v>6.3</v>
      </c>
      <c r="G40" s="37">
        <v>6.76</v>
      </c>
      <c r="H40" s="37">
        <v>7.0000000000000007E-2</v>
      </c>
      <c r="I40" s="37">
        <v>0.37</v>
      </c>
      <c r="J40" s="38">
        <v>0.06</v>
      </c>
      <c r="K40" s="22"/>
      <c r="L40" s="22"/>
      <c r="M40" s="22"/>
      <c r="N40" s="22"/>
      <c r="O40" s="22"/>
      <c r="P40" s="22"/>
    </row>
    <row r="41" spans="1:16" ht="39" customHeight="1" x14ac:dyDescent="0.15">
      <c r="A41" s="22"/>
      <c r="B41" s="35"/>
      <c r="C41" s="1212" t="s">
        <v>581</v>
      </c>
      <c r="D41" s="1213"/>
      <c r="E41" s="1214"/>
      <c r="F41" s="36">
        <v>0.08</v>
      </c>
      <c r="G41" s="37">
        <v>0.08</v>
      </c>
      <c r="H41" s="37">
        <v>0.05</v>
      </c>
      <c r="I41" s="37">
        <v>7.0000000000000007E-2</v>
      </c>
      <c r="J41" s="38">
        <v>0.04</v>
      </c>
      <c r="K41" s="22"/>
      <c r="L41" s="22"/>
      <c r="M41" s="22"/>
      <c r="N41" s="22"/>
      <c r="O41" s="22"/>
      <c r="P41" s="22"/>
    </row>
    <row r="42" spans="1:16" ht="39" customHeight="1" x14ac:dyDescent="0.15">
      <c r="A42" s="22"/>
      <c r="B42" s="39"/>
      <c r="C42" s="1212" t="s">
        <v>582</v>
      </c>
      <c r="D42" s="1213"/>
      <c r="E42" s="1214"/>
      <c r="F42" s="36" t="s">
        <v>523</v>
      </c>
      <c r="G42" s="37" t="s">
        <v>523</v>
      </c>
      <c r="H42" s="37" t="s">
        <v>523</v>
      </c>
      <c r="I42" s="37" t="s">
        <v>523</v>
      </c>
      <c r="J42" s="38" t="s">
        <v>523</v>
      </c>
      <c r="K42" s="22"/>
      <c r="L42" s="22"/>
      <c r="M42" s="22"/>
      <c r="N42" s="22"/>
      <c r="O42" s="22"/>
      <c r="P42" s="22"/>
    </row>
    <row r="43" spans="1:16" ht="39" customHeight="1" thickBot="1" x14ac:dyDescent="0.2">
      <c r="A43" s="22"/>
      <c r="B43" s="40"/>
      <c r="C43" s="1215" t="s">
        <v>583</v>
      </c>
      <c r="D43" s="1216"/>
      <c r="E43" s="1217"/>
      <c r="F43" s="41">
        <v>7.0000000000000007E-2</v>
      </c>
      <c r="G43" s="42">
        <v>0.36</v>
      </c>
      <c r="H43" s="42">
        <v>0.52</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RUQm8mRXxueITZzW3IAy6vI86f/PUsdYoo1P9JJ/iM4BIs7fwtkhL2v48q+qQLvipu7AQCmKv9NqUtFhaVvyw==" saltValue="PPaIR5ALicgUeYgb6lKU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N55" sqref="N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794</v>
      </c>
      <c r="L45" s="60">
        <v>776</v>
      </c>
      <c r="M45" s="60">
        <v>802</v>
      </c>
      <c r="N45" s="60">
        <v>797</v>
      </c>
      <c r="O45" s="61">
        <v>917</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15">
      <c r="A48" s="48"/>
      <c r="B48" s="1240"/>
      <c r="C48" s="1241"/>
      <c r="D48" s="62"/>
      <c r="E48" s="1222" t="s">
        <v>15</v>
      </c>
      <c r="F48" s="1222"/>
      <c r="G48" s="1222"/>
      <c r="H48" s="1222"/>
      <c r="I48" s="1222"/>
      <c r="J48" s="1223"/>
      <c r="K48" s="63">
        <v>178</v>
      </c>
      <c r="L48" s="64">
        <v>221</v>
      </c>
      <c r="M48" s="64">
        <v>219</v>
      </c>
      <c r="N48" s="64">
        <v>247</v>
      </c>
      <c r="O48" s="65">
        <v>224</v>
      </c>
      <c r="P48" s="48"/>
      <c r="Q48" s="48"/>
      <c r="R48" s="48"/>
      <c r="S48" s="48"/>
      <c r="T48" s="48"/>
      <c r="U48" s="48"/>
    </row>
    <row r="49" spans="1:21" ht="30.75" customHeight="1" x14ac:dyDescent="0.15">
      <c r="A49" s="48"/>
      <c r="B49" s="1240"/>
      <c r="C49" s="1241"/>
      <c r="D49" s="62"/>
      <c r="E49" s="1222" t="s">
        <v>16</v>
      </c>
      <c r="F49" s="1222"/>
      <c r="G49" s="1222"/>
      <c r="H49" s="1222"/>
      <c r="I49" s="1222"/>
      <c r="J49" s="1223"/>
      <c r="K49" s="63">
        <v>13</v>
      </c>
      <c r="L49" s="64">
        <v>11</v>
      </c>
      <c r="M49" s="64">
        <v>9</v>
      </c>
      <c r="N49" s="64">
        <v>12</v>
      </c>
      <c r="O49" s="65">
        <v>11</v>
      </c>
      <c r="P49" s="48"/>
      <c r="Q49" s="48"/>
      <c r="R49" s="48"/>
      <c r="S49" s="48"/>
      <c r="T49" s="48"/>
      <c r="U49" s="48"/>
    </row>
    <row r="50" spans="1:21" ht="30.75" customHeight="1" x14ac:dyDescent="0.15">
      <c r="A50" s="48"/>
      <c r="B50" s="1240"/>
      <c r="C50" s="1241"/>
      <c r="D50" s="62"/>
      <c r="E50" s="1222" t="s">
        <v>17</v>
      </c>
      <c r="F50" s="1222"/>
      <c r="G50" s="1222"/>
      <c r="H50" s="1222"/>
      <c r="I50" s="1222"/>
      <c r="J50" s="1223"/>
      <c r="K50" s="63">
        <v>105</v>
      </c>
      <c r="L50" s="64">
        <v>91</v>
      </c>
      <c r="M50" s="64">
        <v>73</v>
      </c>
      <c r="N50" s="64">
        <v>92</v>
      </c>
      <c r="O50" s="65">
        <v>121</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853</v>
      </c>
      <c r="L52" s="64">
        <v>836</v>
      </c>
      <c r="M52" s="64">
        <v>821</v>
      </c>
      <c r="N52" s="64">
        <v>816</v>
      </c>
      <c r="O52" s="65">
        <v>832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237</v>
      </c>
      <c r="L53" s="69">
        <v>263</v>
      </c>
      <c r="M53" s="69">
        <v>282</v>
      </c>
      <c r="N53" s="69">
        <v>332</v>
      </c>
      <c r="O53" s="70">
        <v>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UFLEXJPOd00Cy/W322yLWTlSkVarVjJjXQ3fIF9fmVCuw73joJyrH/SIvh2o5pHyNIQ6MXEDKG4hI3/40nw==" saltValue="3dmq1hzxlLROq+3EGH1p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8" t="s">
        <v>30</v>
      </c>
      <c r="C41" s="1259"/>
      <c r="D41" s="102"/>
      <c r="E41" s="1260" t="s">
        <v>31</v>
      </c>
      <c r="F41" s="1260"/>
      <c r="G41" s="1260"/>
      <c r="H41" s="1261"/>
      <c r="I41" s="351">
        <v>8809</v>
      </c>
      <c r="J41" s="352">
        <v>9446</v>
      </c>
      <c r="K41" s="352">
        <v>10066</v>
      </c>
      <c r="L41" s="352">
        <v>12272</v>
      </c>
      <c r="M41" s="353">
        <v>13361</v>
      </c>
    </row>
    <row r="42" spans="2:13" ht="27.75" customHeight="1" x14ac:dyDescent="0.15">
      <c r="B42" s="1248"/>
      <c r="C42" s="1249"/>
      <c r="D42" s="103"/>
      <c r="E42" s="1252" t="s">
        <v>32</v>
      </c>
      <c r="F42" s="1252"/>
      <c r="G42" s="1252"/>
      <c r="H42" s="1253"/>
      <c r="I42" s="354">
        <v>433</v>
      </c>
      <c r="J42" s="355">
        <v>392</v>
      </c>
      <c r="K42" s="355">
        <v>441</v>
      </c>
      <c r="L42" s="355">
        <v>493</v>
      </c>
      <c r="M42" s="356">
        <v>483</v>
      </c>
    </row>
    <row r="43" spans="2:13" ht="27.75" customHeight="1" x14ac:dyDescent="0.15">
      <c r="B43" s="1248"/>
      <c r="C43" s="1249"/>
      <c r="D43" s="103"/>
      <c r="E43" s="1252" t="s">
        <v>33</v>
      </c>
      <c r="F43" s="1252"/>
      <c r="G43" s="1252"/>
      <c r="H43" s="1253"/>
      <c r="I43" s="354">
        <v>1829</v>
      </c>
      <c r="J43" s="355">
        <v>1842</v>
      </c>
      <c r="K43" s="355">
        <v>1804</v>
      </c>
      <c r="L43" s="355">
        <v>2029</v>
      </c>
      <c r="M43" s="356">
        <v>2013</v>
      </c>
    </row>
    <row r="44" spans="2:13" ht="27.75" customHeight="1" x14ac:dyDescent="0.15">
      <c r="B44" s="1248"/>
      <c r="C44" s="1249"/>
      <c r="D44" s="103"/>
      <c r="E44" s="1252" t="s">
        <v>34</v>
      </c>
      <c r="F44" s="1252"/>
      <c r="G44" s="1252"/>
      <c r="H44" s="1253"/>
      <c r="I44" s="354">
        <v>52</v>
      </c>
      <c r="J44" s="355">
        <v>42</v>
      </c>
      <c r="K44" s="355">
        <v>158</v>
      </c>
      <c r="L44" s="355">
        <v>146</v>
      </c>
      <c r="M44" s="356">
        <v>223</v>
      </c>
    </row>
    <row r="45" spans="2:13" ht="27.75" customHeight="1" x14ac:dyDescent="0.15">
      <c r="B45" s="1248"/>
      <c r="C45" s="1249"/>
      <c r="D45" s="103"/>
      <c r="E45" s="1252" t="s">
        <v>35</v>
      </c>
      <c r="F45" s="1252"/>
      <c r="G45" s="1252"/>
      <c r="H45" s="1253"/>
      <c r="I45" s="354">
        <v>1107</v>
      </c>
      <c r="J45" s="355">
        <v>1060</v>
      </c>
      <c r="K45" s="355">
        <v>934</v>
      </c>
      <c r="L45" s="355">
        <v>858</v>
      </c>
      <c r="M45" s="356">
        <v>748</v>
      </c>
    </row>
    <row r="46" spans="2:13" ht="27.75" customHeight="1" x14ac:dyDescent="0.15">
      <c r="B46" s="1248"/>
      <c r="C46" s="1249"/>
      <c r="D46" s="104"/>
      <c r="E46" s="1252" t="s">
        <v>36</v>
      </c>
      <c r="F46" s="1252"/>
      <c r="G46" s="1252"/>
      <c r="H46" s="1253"/>
      <c r="I46" s="354" t="s">
        <v>523</v>
      </c>
      <c r="J46" s="355" t="s">
        <v>523</v>
      </c>
      <c r="K46" s="355" t="s">
        <v>523</v>
      </c>
      <c r="L46" s="355" t="s">
        <v>523</v>
      </c>
      <c r="M46" s="356" t="s">
        <v>523</v>
      </c>
    </row>
    <row r="47" spans="2:13" ht="27.75" customHeight="1" x14ac:dyDescent="0.15">
      <c r="B47" s="1248"/>
      <c r="C47" s="1249"/>
      <c r="D47" s="105"/>
      <c r="E47" s="1262" t="s">
        <v>37</v>
      </c>
      <c r="F47" s="1263"/>
      <c r="G47" s="1263"/>
      <c r="H47" s="1264"/>
      <c r="I47" s="354" t="s">
        <v>523</v>
      </c>
      <c r="J47" s="355" t="s">
        <v>523</v>
      </c>
      <c r="K47" s="355" t="s">
        <v>523</v>
      </c>
      <c r="L47" s="355" t="s">
        <v>523</v>
      </c>
      <c r="M47" s="356" t="s">
        <v>523</v>
      </c>
    </row>
    <row r="48" spans="2:13" ht="27.75" customHeight="1" x14ac:dyDescent="0.15">
      <c r="B48" s="1248"/>
      <c r="C48" s="1249"/>
      <c r="D48" s="103"/>
      <c r="E48" s="1252" t="s">
        <v>38</v>
      </c>
      <c r="F48" s="1252"/>
      <c r="G48" s="1252"/>
      <c r="H48" s="1253"/>
      <c r="I48" s="354" t="s">
        <v>523</v>
      </c>
      <c r="J48" s="355" t="s">
        <v>523</v>
      </c>
      <c r="K48" s="355" t="s">
        <v>523</v>
      </c>
      <c r="L48" s="355" t="s">
        <v>523</v>
      </c>
      <c r="M48" s="356" t="s">
        <v>523</v>
      </c>
    </row>
    <row r="49" spans="2:13" ht="27.75" customHeight="1" x14ac:dyDescent="0.15">
      <c r="B49" s="1250"/>
      <c r="C49" s="1251"/>
      <c r="D49" s="103"/>
      <c r="E49" s="1252" t="s">
        <v>39</v>
      </c>
      <c r="F49" s="1252"/>
      <c r="G49" s="1252"/>
      <c r="H49" s="1253"/>
      <c r="I49" s="354" t="s">
        <v>523</v>
      </c>
      <c r="J49" s="355" t="s">
        <v>523</v>
      </c>
      <c r="K49" s="355" t="s">
        <v>523</v>
      </c>
      <c r="L49" s="355" t="s">
        <v>523</v>
      </c>
      <c r="M49" s="356" t="s">
        <v>523</v>
      </c>
    </row>
    <row r="50" spans="2:13" ht="27.75" customHeight="1" x14ac:dyDescent="0.15">
      <c r="B50" s="1246" t="s">
        <v>40</v>
      </c>
      <c r="C50" s="1247"/>
      <c r="D50" s="106"/>
      <c r="E50" s="1252" t="s">
        <v>41</v>
      </c>
      <c r="F50" s="1252"/>
      <c r="G50" s="1252"/>
      <c r="H50" s="1253"/>
      <c r="I50" s="354">
        <v>3582</v>
      </c>
      <c r="J50" s="355">
        <v>3537</v>
      </c>
      <c r="K50" s="355">
        <v>3378</v>
      </c>
      <c r="L50" s="355">
        <v>2775</v>
      </c>
      <c r="M50" s="356">
        <v>2870</v>
      </c>
    </row>
    <row r="51" spans="2:13" ht="27.75" customHeight="1" x14ac:dyDescent="0.15">
      <c r="B51" s="1248"/>
      <c r="C51" s="1249"/>
      <c r="D51" s="103"/>
      <c r="E51" s="1252" t="s">
        <v>42</v>
      </c>
      <c r="F51" s="1252"/>
      <c r="G51" s="1252"/>
      <c r="H51" s="1253"/>
      <c r="I51" s="354">
        <v>199</v>
      </c>
      <c r="J51" s="355">
        <v>166</v>
      </c>
      <c r="K51" s="355">
        <v>136</v>
      </c>
      <c r="L51" s="355">
        <v>104</v>
      </c>
      <c r="M51" s="356">
        <v>72</v>
      </c>
    </row>
    <row r="52" spans="2:13" ht="27.75" customHeight="1" x14ac:dyDescent="0.15">
      <c r="B52" s="1250"/>
      <c r="C52" s="1251"/>
      <c r="D52" s="103"/>
      <c r="E52" s="1252" t="s">
        <v>43</v>
      </c>
      <c r="F52" s="1252"/>
      <c r="G52" s="1252"/>
      <c r="H52" s="1253"/>
      <c r="I52" s="354">
        <v>8280</v>
      </c>
      <c r="J52" s="355">
        <v>8535</v>
      </c>
      <c r="K52" s="355">
        <v>8605</v>
      </c>
      <c r="L52" s="355">
        <v>9056</v>
      </c>
      <c r="M52" s="356">
        <v>8819</v>
      </c>
    </row>
    <row r="53" spans="2:13" ht="27.75" customHeight="1" thickBot="1" x14ac:dyDescent="0.2">
      <c r="B53" s="1254" t="s">
        <v>44</v>
      </c>
      <c r="C53" s="1255"/>
      <c r="D53" s="107"/>
      <c r="E53" s="1256" t="s">
        <v>45</v>
      </c>
      <c r="F53" s="1256"/>
      <c r="G53" s="1256"/>
      <c r="H53" s="1257"/>
      <c r="I53" s="357">
        <v>169</v>
      </c>
      <c r="J53" s="358">
        <v>544</v>
      </c>
      <c r="K53" s="358">
        <v>1282</v>
      </c>
      <c r="L53" s="358">
        <v>3862</v>
      </c>
      <c r="M53" s="359">
        <v>5066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OfoLDfCx7PQKzxQHtMNzadigym5MLsUqxE/KLYauslUrGTpfghZ1VjqLaf533CuGXVGtEfbw2M30WeKWZj0GQ==" saltValue="xlYLpadzHSEsxoq82fcX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G61: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73" t="s">
        <v>48</v>
      </c>
      <c r="D55" s="1273"/>
      <c r="E55" s="1274"/>
      <c r="F55" s="119">
        <v>1051</v>
      </c>
      <c r="G55" s="119">
        <v>1052</v>
      </c>
      <c r="H55" s="120">
        <v>1102</v>
      </c>
    </row>
    <row r="56" spans="2:8" ht="52.5" customHeight="1" x14ac:dyDescent="0.15">
      <c r="B56" s="121"/>
      <c r="C56" s="1275" t="s">
        <v>49</v>
      </c>
      <c r="D56" s="1275"/>
      <c r="E56" s="1276"/>
      <c r="F56" s="122">
        <v>372</v>
      </c>
      <c r="G56" s="122">
        <v>132</v>
      </c>
      <c r="H56" s="123">
        <v>132</v>
      </c>
    </row>
    <row r="57" spans="2:8" ht="53.25" customHeight="1" x14ac:dyDescent="0.15">
      <c r="B57" s="121"/>
      <c r="C57" s="1277" t="s">
        <v>50</v>
      </c>
      <c r="D57" s="1277"/>
      <c r="E57" s="1278"/>
      <c r="F57" s="124">
        <v>1955</v>
      </c>
      <c r="G57" s="124">
        <v>1591</v>
      </c>
      <c r="H57" s="125">
        <v>1636</v>
      </c>
    </row>
    <row r="58" spans="2:8" ht="45.75" customHeight="1" x14ac:dyDescent="0.15">
      <c r="B58" s="126"/>
      <c r="C58" s="1265" t="s">
        <v>591</v>
      </c>
      <c r="D58" s="1266"/>
      <c r="E58" s="1267"/>
      <c r="F58" s="127">
        <v>591</v>
      </c>
      <c r="G58" s="127">
        <v>613</v>
      </c>
      <c r="H58" s="128">
        <v>763</v>
      </c>
    </row>
    <row r="59" spans="2:8" ht="45.75" customHeight="1" x14ac:dyDescent="0.15">
      <c r="B59" s="126"/>
      <c r="C59" s="1265" t="s">
        <v>592</v>
      </c>
      <c r="D59" s="1266"/>
      <c r="E59" s="1267"/>
      <c r="F59" s="127">
        <v>163</v>
      </c>
      <c r="G59" s="127">
        <v>193</v>
      </c>
      <c r="H59" s="128">
        <v>221</v>
      </c>
    </row>
    <row r="60" spans="2:8" ht="45.75" customHeight="1" x14ac:dyDescent="0.15">
      <c r="B60" s="126"/>
      <c r="C60" s="1265" t="s">
        <v>593</v>
      </c>
      <c r="D60" s="1266"/>
      <c r="E60" s="1267"/>
      <c r="F60" s="127">
        <v>219</v>
      </c>
      <c r="G60" s="127">
        <v>219</v>
      </c>
      <c r="H60" s="128">
        <v>219</v>
      </c>
    </row>
    <row r="61" spans="2:8" ht="45.75" customHeight="1" x14ac:dyDescent="0.15">
      <c r="B61" s="126"/>
      <c r="C61" s="1265" t="s">
        <v>594</v>
      </c>
      <c r="D61" s="1266"/>
      <c r="E61" s="1267"/>
      <c r="F61" s="127">
        <v>102</v>
      </c>
      <c r="G61" s="127">
        <v>130</v>
      </c>
      <c r="H61" s="128">
        <v>217</v>
      </c>
    </row>
    <row r="62" spans="2:8" ht="45.75" customHeight="1" thickBot="1" x14ac:dyDescent="0.2">
      <c r="B62" s="129"/>
      <c r="C62" s="1268" t="s">
        <v>595</v>
      </c>
      <c r="D62" s="1269"/>
      <c r="E62" s="1270"/>
      <c r="F62" s="130">
        <v>136</v>
      </c>
      <c r="G62" s="130">
        <v>134</v>
      </c>
      <c r="H62" s="131">
        <v>129</v>
      </c>
    </row>
    <row r="63" spans="2:8" ht="52.5" customHeight="1" thickBot="1" x14ac:dyDescent="0.2">
      <c r="B63" s="132"/>
      <c r="C63" s="1271" t="s">
        <v>51</v>
      </c>
      <c r="D63" s="1271"/>
      <c r="E63" s="1272"/>
      <c r="F63" s="133">
        <v>3378</v>
      </c>
      <c r="G63" s="133">
        <v>2775</v>
      </c>
      <c r="H63" s="134">
        <v>2870</v>
      </c>
    </row>
    <row r="64" spans="2:8" x14ac:dyDescent="0.15"/>
  </sheetData>
  <sheetProtection algorithmName="SHA-512" hashValue="7sGBkwyHjXHw4Lt9M25i3Qlgkk+Te5RsiCZGHyGk+MogsmFzcFi6lTUAHRFEhhi9gt72EuEeKfSwf+du0A4/nA==" saltValue="i2AKfVHf4Cjmc/VIXRQy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5"/>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5"/>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5"/>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5"/>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603</v>
      </c>
    </row>
    <row r="50" spans="1:109" x14ac:dyDescent="0.15">
      <c r="B50" s="375"/>
      <c r="G50" s="1285"/>
      <c r="H50" s="1285"/>
      <c r="I50" s="1285"/>
      <c r="J50" s="1285"/>
      <c r="K50" s="385"/>
      <c r="L50" s="385"/>
      <c r="M50" s="386"/>
      <c r="N50" s="38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565</v>
      </c>
      <c r="BQ50" s="1284"/>
      <c r="BR50" s="1284"/>
      <c r="BS50" s="1284"/>
      <c r="BT50" s="1284"/>
      <c r="BU50" s="1284"/>
      <c r="BV50" s="1284"/>
      <c r="BW50" s="1284"/>
      <c r="BX50" s="1284" t="s">
        <v>566</v>
      </c>
      <c r="BY50" s="1284"/>
      <c r="BZ50" s="1284"/>
      <c r="CA50" s="1284"/>
      <c r="CB50" s="1284"/>
      <c r="CC50" s="1284"/>
      <c r="CD50" s="1284"/>
      <c r="CE50" s="1284"/>
      <c r="CF50" s="1284" t="s">
        <v>567</v>
      </c>
      <c r="CG50" s="1284"/>
      <c r="CH50" s="1284"/>
      <c r="CI50" s="1284"/>
      <c r="CJ50" s="1284"/>
      <c r="CK50" s="1284"/>
      <c r="CL50" s="1284"/>
      <c r="CM50" s="1284"/>
      <c r="CN50" s="1284" t="s">
        <v>568</v>
      </c>
      <c r="CO50" s="1284"/>
      <c r="CP50" s="1284"/>
      <c r="CQ50" s="1284"/>
      <c r="CR50" s="1284"/>
      <c r="CS50" s="1284"/>
      <c r="CT50" s="1284"/>
      <c r="CU50" s="1284"/>
      <c r="CV50" s="1284" t="s">
        <v>569</v>
      </c>
      <c r="CW50" s="1284"/>
      <c r="CX50" s="1284"/>
      <c r="CY50" s="1284"/>
      <c r="CZ50" s="1284"/>
      <c r="DA50" s="1284"/>
      <c r="DB50" s="1284"/>
      <c r="DC50" s="1284"/>
    </row>
    <row r="51" spans="1:109" ht="13.5" customHeight="1" x14ac:dyDescent="0.15">
      <c r="B51" s="375"/>
      <c r="G51" s="1287"/>
      <c r="H51" s="1287"/>
      <c r="I51" s="1300"/>
      <c r="J51" s="1300"/>
      <c r="K51" s="1286"/>
      <c r="L51" s="1286"/>
      <c r="M51" s="1286"/>
      <c r="N51" s="1286"/>
      <c r="AM51" s="384"/>
      <c r="AN51" s="1282" t="s">
        <v>604</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79">
        <v>2.6</v>
      </c>
      <c r="BQ51" s="1279"/>
      <c r="BR51" s="1279"/>
      <c r="BS51" s="1279"/>
      <c r="BT51" s="1279"/>
      <c r="BU51" s="1279"/>
      <c r="BV51" s="1279"/>
      <c r="BW51" s="1279"/>
      <c r="BX51" s="1279">
        <v>8.5</v>
      </c>
      <c r="BY51" s="1279"/>
      <c r="BZ51" s="1279"/>
      <c r="CA51" s="1279"/>
      <c r="CB51" s="1279"/>
      <c r="CC51" s="1279"/>
      <c r="CD51" s="1279"/>
      <c r="CE51" s="1279"/>
      <c r="CF51" s="1279">
        <v>19.7</v>
      </c>
      <c r="CG51" s="1279"/>
      <c r="CH51" s="1279"/>
      <c r="CI51" s="1279"/>
      <c r="CJ51" s="1279"/>
      <c r="CK51" s="1279"/>
      <c r="CL51" s="1279"/>
      <c r="CM51" s="1279"/>
      <c r="CN51" s="1279">
        <v>58.5</v>
      </c>
      <c r="CO51" s="1279"/>
      <c r="CP51" s="1279"/>
      <c r="CQ51" s="1279"/>
      <c r="CR51" s="1279"/>
      <c r="CS51" s="1279"/>
      <c r="CT51" s="1279"/>
      <c r="CU51" s="1279"/>
      <c r="CV51" s="1279">
        <v>72.8</v>
      </c>
      <c r="CW51" s="1279"/>
      <c r="CX51" s="1279"/>
      <c r="CY51" s="1279"/>
      <c r="CZ51" s="1279"/>
      <c r="DA51" s="1279"/>
      <c r="DB51" s="1279"/>
      <c r="DC51" s="1279"/>
    </row>
    <row r="52" spans="1:109" x14ac:dyDescent="0.15">
      <c r="B52" s="375"/>
      <c r="G52" s="1287"/>
      <c r="H52" s="1287"/>
      <c r="I52" s="1300"/>
      <c r="J52" s="1300"/>
      <c r="K52" s="1286"/>
      <c r="L52" s="1286"/>
      <c r="M52" s="1286"/>
      <c r="N52" s="1286"/>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75"/>
      <c r="G53" s="1287"/>
      <c r="H53" s="1287"/>
      <c r="I53" s="1285"/>
      <c r="J53" s="1285"/>
      <c r="K53" s="1286"/>
      <c r="L53" s="1286"/>
      <c r="M53" s="1286"/>
      <c r="N53" s="1286"/>
      <c r="AM53" s="384"/>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79">
        <v>57.6</v>
      </c>
      <c r="BQ53" s="1279"/>
      <c r="BR53" s="1279"/>
      <c r="BS53" s="1279"/>
      <c r="BT53" s="1279"/>
      <c r="BU53" s="1279"/>
      <c r="BV53" s="1279"/>
      <c r="BW53" s="1279"/>
      <c r="BX53" s="1279">
        <v>59.4</v>
      </c>
      <c r="BY53" s="1279"/>
      <c r="BZ53" s="1279"/>
      <c r="CA53" s="1279"/>
      <c r="CB53" s="1279"/>
      <c r="CC53" s="1279"/>
      <c r="CD53" s="1279"/>
      <c r="CE53" s="1279"/>
      <c r="CF53" s="1279">
        <v>62</v>
      </c>
      <c r="CG53" s="1279"/>
      <c r="CH53" s="1279"/>
      <c r="CI53" s="1279"/>
      <c r="CJ53" s="1279"/>
      <c r="CK53" s="1279"/>
      <c r="CL53" s="1279"/>
      <c r="CM53" s="1279"/>
      <c r="CN53" s="1279">
        <v>62.4</v>
      </c>
      <c r="CO53" s="1279"/>
      <c r="CP53" s="1279"/>
      <c r="CQ53" s="1279"/>
      <c r="CR53" s="1279"/>
      <c r="CS53" s="1279"/>
      <c r="CT53" s="1279"/>
      <c r="CU53" s="1279"/>
      <c r="CV53" s="1279">
        <v>63</v>
      </c>
      <c r="CW53" s="1279"/>
      <c r="CX53" s="1279"/>
      <c r="CY53" s="1279"/>
      <c r="CZ53" s="1279"/>
      <c r="DA53" s="1279"/>
      <c r="DB53" s="1279"/>
      <c r="DC53" s="1279"/>
    </row>
    <row r="54" spans="1:109" x14ac:dyDescent="0.15">
      <c r="A54" s="383"/>
      <c r="B54" s="375"/>
      <c r="G54" s="1287"/>
      <c r="H54" s="1287"/>
      <c r="I54" s="1285"/>
      <c r="J54" s="1285"/>
      <c r="K54" s="1286"/>
      <c r="L54" s="1286"/>
      <c r="M54" s="1286"/>
      <c r="N54" s="1286"/>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75"/>
      <c r="G55" s="1285"/>
      <c r="H55" s="1285"/>
      <c r="I55" s="1285"/>
      <c r="J55" s="1285"/>
      <c r="K55" s="1286"/>
      <c r="L55" s="1286"/>
      <c r="M55" s="1286"/>
      <c r="N55" s="1286"/>
      <c r="AN55" s="1284" t="s">
        <v>607</v>
      </c>
      <c r="AO55" s="1284"/>
      <c r="AP55" s="1284"/>
      <c r="AQ55" s="1284"/>
      <c r="AR55" s="1284"/>
      <c r="AS55" s="1284"/>
      <c r="AT55" s="1284"/>
      <c r="AU55" s="1284"/>
      <c r="AV55" s="1284"/>
      <c r="AW55" s="1284"/>
      <c r="AX55" s="1284"/>
      <c r="AY55" s="1284"/>
      <c r="AZ55" s="1284"/>
      <c r="BA55" s="1284"/>
      <c r="BB55" s="1282" t="s">
        <v>605</v>
      </c>
      <c r="BC55" s="1282"/>
      <c r="BD55" s="1282"/>
      <c r="BE55" s="1282"/>
      <c r="BF55" s="1282"/>
      <c r="BG55" s="1282"/>
      <c r="BH55" s="1282"/>
      <c r="BI55" s="1282"/>
      <c r="BJ55" s="1282"/>
      <c r="BK55" s="1282"/>
      <c r="BL55" s="1282"/>
      <c r="BM55" s="1282"/>
      <c r="BN55" s="1282"/>
      <c r="BO55" s="1282"/>
      <c r="BP55" s="1279">
        <v>19.8</v>
      </c>
      <c r="BQ55" s="1279"/>
      <c r="BR55" s="1279"/>
      <c r="BS55" s="1279"/>
      <c r="BT55" s="1279"/>
      <c r="BU55" s="1279"/>
      <c r="BV55" s="1279"/>
      <c r="BW55" s="1279"/>
      <c r="BX55" s="1279">
        <v>19.8</v>
      </c>
      <c r="BY55" s="1279"/>
      <c r="BZ55" s="1279"/>
      <c r="CA55" s="1279"/>
      <c r="CB55" s="1279"/>
      <c r="CC55" s="1279"/>
      <c r="CD55" s="1279"/>
      <c r="CE55" s="1279"/>
      <c r="CF55" s="1279">
        <v>20</v>
      </c>
      <c r="CG55" s="1279"/>
      <c r="CH55" s="1279"/>
      <c r="CI55" s="1279"/>
      <c r="CJ55" s="1279"/>
      <c r="CK55" s="1279"/>
      <c r="CL55" s="1279"/>
      <c r="CM55" s="1279"/>
      <c r="CN55" s="1279">
        <v>10.199999999999999</v>
      </c>
      <c r="CO55" s="1279"/>
      <c r="CP55" s="1279"/>
      <c r="CQ55" s="1279"/>
      <c r="CR55" s="1279"/>
      <c r="CS55" s="1279"/>
      <c r="CT55" s="1279"/>
      <c r="CU55" s="1279"/>
      <c r="CV55" s="1279">
        <v>0</v>
      </c>
      <c r="CW55" s="1279"/>
      <c r="CX55" s="1279"/>
      <c r="CY55" s="1279"/>
      <c r="CZ55" s="1279"/>
      <c r="DA55" s="1279"/>
      <c r="DB55" s="1279"/>
      <c r="DC55" s="1279"/>
    </row>
    <row r="56" spans="1:109" x14ac:dyDescent="0.15">
      <c r="A56" s="383"/>
      <c r="B56" s="375"/>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7"/>
      <c r="G57" s="1285"/>
      <c r="H57" s="1285"/>
      <c r="I57" s="1280"/>
      <c r="J57" s="1280"/>
      <c r="K57" s="1286"/>
      <c r="L57" s="1286"/>
      <c r="M57" s="1286"/>
      <c r="N57" s="1286"/>
      <c r="AM57" s="369"/>
      <c r="AN57" s="1284"/>
      <c r="AO57" s="1284"/>
      <c r="AP57" s="1284"/>
      <c r="AQ57" s="1284"/>
      <c r="AR57" s="1284"/>
      <c r="AS57" s="1284"/>
      <c r="AT57" s="1284"/>
      <c r="AU57" s="1284"/>
      <c r="AV57" s="1284"/>
      <c r="AW57" s="1284"/>
      <c r="AX57" s="1284"/>
      <c r="AY57" s="1284"/>
      <c r="AZ57" s="1284"/>
      <c r="BA57" s="1284"/>
      <c r="BB57" s="1282" t="s">
        <v>606</v>
      </c>
      <c r="BC57" s="1282"/>
      <c r="BD57" s="1282"/>
      <c r="BE57" s="1282"/>
      <c r="BF57" s="1282"/>
      <c r="BG57" s="1282"/>
      <c r="BH57" s="1282"/>
      <c r="BI57" s="1282"/>
      <c r="BJ57" s="1282"/>
      <c r="BK57" s="1282"/>
      <c r="BL57" s="1282"/>
      <c r="BM57" s="1282"/>
      <c r="BN57" s="1282"/>
      <c r="BO57" s="1282"/>
      <c r="BP57" s="1279">
        <v>58.6</v>
      </c>
      <c r="BQ57" s="1279"/>
      <c r="BR57" s="1279"/>
      <c r="BS57" s="1279"/>
      <c r="BT57" s="1279"/>
      <c r="BU57" s="1279"/>
      <c r="BV57" s="1279"/>
      <c r="BW57" s="1279"/>
      <c r="BX57" s="1279">
        <v>59.7</v>
      </c>
      <c r="BY57" s="1279"/>
      <c r="BZ57" s="1279"/>
      <c r="CA57" s="1279"/>
      <c r="CB57" s="1279"/>
      <c r="CC57" s="1279"/>
      <c r="CD57" s="1279"/>
      <c r="CE57" s="1279"/>
      <c r="CF57" s="1279">
        <v>60.7</v>
      </c>
      <c r="CG57" s="1279"/>
      <c r="CH57" s="1279"/>
      <c r="CI57" s="1279"/>
      <c r="CJ57" s="1279"/>
      <c r="CK57" s="1279"/>
      <c r="CL57" s="1279"/>
      <c r="CM57" s="1279"/>
      <c r="CN57" s="1279">
        <v>61.1</v>
      </c>
      <c r="CO57" s="1279"/>
      <c r="CP57" s="1279"/>
      <c r="CQ57" s="1279"/>
      <c r="CR57" s="1279"/>
      <c r="CS57" s="1279"/>
      <c r="CT57" s="1279"/>
      <c r="CU57" s="1279"/>
      <c r="CV57" s="1279">
        <v>63.1</v>
      </c>
      <c r="CW57" s="1279"/>
      <c r="CX57" s="1279"/>
      <c r="CY57" s="1279"/>
      <c r="CZ57" s="1279"/>
      <c r="DA57" s="1279"/>
      <c r="DB57" s="1279"/>
      <c r="DC57" s="1279"/>
      <c r="DD57" s="388"/>
      <c r="DE57" s="387"/>
    </row>
    <row r="58" spans="1:109" s="383" customFormat="1" x14ac:dyDescent="0.15">
      <c r="A58" s="369"/>
      <c r="B58" s="387"/>
      <c r="G58" s="1285"/>
      <c r="H58" s="1285"/>
      <c r="I58" s="1280"/>
      <c r="J58" s="1280"/>
      <c r="K58" s="1286"/>
      <c r="L58" s="1286"/>
      <c r="M58" s="1286"/>
      <c r="N58" s="1286"/>
      <c r="AM58" s="369"/>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608</v>
      </c>
    </row>
    <row r="64" spans="1:109" x14ac:dyDescent="0.1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5"/>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5"/>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5"/>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5"/>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603</v>
      </c>
    </row>
    <row r="72" spans="2:107" x14ac:dyDescent="0.15">
      <c r="B72" s="375"/>
      <c r="G72" s="1285"/>
      <c r="H72" s="1285"/>
      <c r="I72" s="1285"/>
      <c r="J72" s="1285"/>
      <c r="K72" s="385"/>
      <c r="L72" s="385"/>
      <c r="M72" s="386"/>
      <c r="N72" s="38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565</v>
      </c>
      <c r="BQ72" s="1284"/>
      <c r="BR72" s="1284"/>
      <c r="BS72" s="1284"/>
      <c r="BT72" s="1284"/>
      <c r="BU72" s="1284"/>
      <c r="BV72" s="1284"/>
      <c r="BW72" s="1284"/>
      <c r="BX72" s="1284" t="s">
        <v>566</v>
      </c>
      <c r="BY72" s="1284"/>
      <c r="BZ72" s="1284"/>
      <c r="CA72" s="1284"/>
      <c r="CB72" s="1284"/>
      <c r="CC72" s="1284"/>
      <c r="CD72" s="1284"/>
      <c r="CE72" s="1284"/>
      <c r="CF72" s="1284" t="s">
        <v>567</v>
      </c>
      <c r="CG72" s="1284"/>
      <c r="CH72" s="1284"/>
      <c r="CI72" s="1284"/>
      <c r="CJ72" s="1284"/>
      <c r="CK72" s="1284"/>
      <c r="CL72" s="1284"/>
      <c r="CM72" s="1284"/>
      <c r="CN72" s="1284" t="s">
        <v>568</v>
      </c>
      <c r="CO72" s="1284"/>
      <c r="CP72" s="1284"/>
      <c r="CQ72" s="1284"/>
      <c r="CR72" s="1284"/>
      <c r="CS72" s="1284"/>
      <c r="CT72" s="1284"/>
      <c r="CU72" s="1284"/>
      <c r="CV72" s="1284" t="s">
        <v>569</v>
      </c>
      <c r="CW72" s="1284"/>
      <c r="CX72" s="1284"/>
      <c r="CY72" s="1284"/>
      <c r="CZ72" s="1284"/>
      <c r="DA72" s="1284"/>
      <c r="DB72" s="1284"/>
      <c r="DC72" s="1284"/>
    </row>
    <row r="73" spans="2:107" x14ac:dyDescent="0.15">
      <c r="B73" s="375"/>
      <c r="G73" s="1287"/>
      <c r="H73" s="1287"/>
      <c r="I73" s="1287"/>
      <c r="J73" s="1287"/>
      <c r="K73" s="1283"/>
      <c r="L73" s="1283"/>
      <c r="M73" s="1283"/>
      <c r="N73" s="1283"/>
      <c r="AM73" s="384"/>
      <c r="AN73" s="1282" t="s">
        <v>604</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79">
        <v>2.6</v>
      </c>
      <c r="BQ73" s="1279"/>
      <c r="BR73" s="1279"/>
      <c r="BS73" s="1279"/>
      <c r="BT73" s="1279"/>
      <c r="BU73" s="1279"/>
      <c r="BV73" s="1279"/>
      <c r="BW73" s="1279"/>
      <c r="BX73" s="1279">
        <v>8.5</v>
      </c>
      <c r="BY73" s="1279"/>
      <c r="BZ73" s="1279"/>
      <c r="CA73" s="1279"/>
      <c r="CB73" s="1279"/>
      <c r="CC73" s="1279"/>
      <c r="CD73" s="1279"/>
      <c r="CE73" s="1279"/>
      <c r="CF73" s="1279">
        <v>19.7</v>
      </c>
      <c r="CG73" s="1279"/>
      <c r="CH73" s="1279"/>
      <c r="CI73" s="1279"/>
      <c r="CJ73" s="1279"/>
      <c r="CK73" s="1279"/>
      <c r="CL73" s="1279"/>
      <c r="CM73" s="1279"/>
      <c r="CN73" s="1279">
        <v>58.5</v>
      </c>
      <c r="CO73" s="1279"/>
      <c r="CP73" s="1279"/>
      <c r="CQ73" s="1279"/>
      <c r="CR73" s="1279"/>
      <c r="CS73" s="1279"/>
      <c r="CT73" s="1279"/>
      <c r="CU73" s="1279"/>
      <c r="CV73" s="1279">
        <v>72.8</v>
      </c>
      <c r="CW73" s="1279"/>
      <c r="CX73" s="1279"/>
      <c r="CY73" s="1279"/>
      <c r="CZ73" s="1279"/>
      <c r="DA73" s="1279"/>
      <c r="DB73" s="1279"/>
      <c r="DC73" s="1279"/>
    </row>
    <row r="74" spans="2:107" x14ac:dyDescent="0.15">
      <c r="B74" s="375"/>
      <c r="G74" s="1287"/>
      <c r="H74" s="1287"/>
      <c r="I74" s="1287"/>
      <c r="J74" s="1287"/>
      <c r="K74" s="1283"/>
      <c r="L74" s="1283"/>
      <c r="M74" s="1283"/>
      <c r="N74" s="1283"/>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5"/>
      <c r="G75" s="1287"/>
      <c r="H75" s="1287"/>
      <c r="I75" s="1285"/>
      <c r="J75" s="1285"/>
      <c r="K75" s="1286"/>
      <c r="L75" s="1286"/>
      <c r="M75" s="1286"/>
      <c r="N75" s="1286"/>
      <c r="AM75" s="384"/>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79">
        <v>4.4000000000000004</v>
      </c>
      <c r="BQ75" s="1279"/>
      <c r="BR75" s="1279"/>
      <c r="BS75" s="1279"/>
      <c r="BT75" s="1279"/>
      <c r="BU75" s="1279"/>
      <c r="BV75" s="1279"/>
      <c r="BW75" s="1279"/>
      <c r="BX75" s="1279">
        <v>3.7</v>
      </c>
      <c r="BY75" s="1279"/>
      <c r="BZ75" s="1279"/>
      <c r="CA75" s="1279"/>
      <c r="CB75" s="1279"/>
      <c r="CC75" s="1279"/>
      <c r="CD75" s="1279"/>
      <c r="CE75" s="1279"/>
      <c r="CF75" s="1279">
        <v>4</v>
      </c>
      <c r="CG75" s="1279"/>
      <c r="CH75" s="1279"/>
      <c r="CI75" s="1279"/>
      <c r="CJ75" s="1279"/>
      <c r="CK75" s="1279"/>
      <c r="CL75" s="1279"/>
      <c r="CM75" s="1279"/>
      <c r="CN75" s="1279">
        <v>4.4000000000000004</v>
      </c>
      <c r="CO75" s="1279"/>
      <c r="CP75" s="1279"/>
      <c r="CQ75" s="1279"/>
      <c r="CR75" s="1279"/>
      <c r="CS75" s="1279"/>
      <c r="CT75" s="1279"/>
      <c r="CU75" s="1279"/>
      <c r="CV75" s="1279">
        <v>5.2</v>
      </c>
      <c r="CW75" s="1279"/>
      <c r="CX75" s="1279"/>
      <c r="CY75" s="1279"/>
      <c r="CZ75" s="1279"/>
      <c r="DA75" s="1279"/>
      <c r="DB75" s="1279"/>
      <c r="DC75" s="1279"/>
    </row>
    <row r="76" spans="2:107" x14ac:dyDescent="0.15">
      <c r="B76" s="375"/>
      <c r="G76" s="1287"/>
      <c r="H76" s="1287"/>
      <c r="I76" s="1285"/>
      <c r="J76" s="1285"/>
      <c r="K76" s="1286"/>
      <c r="L76" s="1286"/>
      <c r="M76" s="1286"/>
      <c r="N76" s="1286"/>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5"/>
      <c r="G77" s="1285"/>
      <c r="H77" s="1285"/>
      <c r="I77" s="1285"/>
      <c r="J77" s="1285"/>
      <c r="K77" s="1283"/>
      <c r="L77" s="1283"/>
      <c r="M77" s="1283"/>
      <c r="N77" s="1283"/>
      <c r="AN77" s="1284" t="s">
        <v>607</v>
      </c>
      <c r="AO77" s="1284"/>
      <c r="AP77" s="1284"/>
      <c r="AQ77" s="1284"/>
      <c r="AR77" s="1284"/>
      <c r="AS77" s="1284"/>
      <c r="AT77" s="1284"/>
      <c r="AU77" s="1284"/>
      <c r="AV77" s="1284"/>
      <c r="AW77" s="1284"/>
      <c r="AX77" s="1284"/>
      <c r="AY77" s="1284"/>
      <c r="AZ77" s="1284"/>
      <c r="BA77" s="1284"/>
      <c r="BB77" s="1282" t="s">
        <v>605</v>
      </c>
      <c r="BC77" s="1282"/>
      <c r="BD77" s="1282"/>
      <c r="BE77" s="1282"/>
      <c r="BF77" s="1282"/>
      <c r="BG77" s="1282"/>
      <c r="BH77" s="1282"/>
      <c r="BI77" s="1282"/>
      <c r="BJ77" s="1282"/>
      <c r="BK77" s="1282"/>
      <c r="BL77" s="1282"/>
      <c r="BM77" s="1282"/>
      <c r="BN77" s="1282"/>
      <c r="BO77" s="1282"/>
      <c r="BP77" s="1279">
        <v>19.8</v>
      </c>
      <c r="BQ77" s="1279"/>
      <c r="BR77" s="1279"/>
      <c r="BS77" s="1279"/>
      <c r="BT77" s="1279"/>
      <c r="BU77" s="1279"/>
      <c r="BV77" s="1279"/>
      <c r="BW77" s="1279"/>
      <c r="BX77" s="1279">
        <v>19.8</v>
      </c>
      <c r="BY77" s="1279"/>
      <c r="BZ77" s="1279"/>
      <c r="CA77" s="1279"/>
      <c r="CB77" s="1279"/>
      <c r="CC77" s="1279"/>
      <c r="CD77" s="1279"/>
      <c r="CE77" s="1279"/>
      <c r="CF77" s="1279">
        <v>20</v>
      </c>
      <c r="CG77" s="1279"/>
      <c r="CH77" s="1279"/>
      <c r="CI77" s="1279"/>
      <c r="CJ77" s="1279"/>
      <c r="CK77" s="1279"/>
      <c r="CL77" s="1279"/>
      <c r="CM77" s="1279"/>
      <c r="CN77" s="1279">
        <v>10.199999999999999</v>
      </c>
      <c r="CO77" s="1279"/>
      <c r="CP77" s="1279"/>
      <c r="CQ77" s="1279"/>
      <c r="CR77" s="1279"/>
      <c r="CS77" s="1279"/>
      <c r="CT77" s="1279"/>
      <c r="CU77" s="1279"/>
      <c r="CV77" s="1279">
        <v>0</v>
      </c>
      <c r="CW77" s="1279"/>
      <c r="CX77" s="1279"/>
      <c r="CY77" s="1279"/>
      <c r="CZ77" s="1279"/>
      <c r="DA77" s="1279"/>
      <c r="DB77" s="1279"/>
      <c r="DC77" s="1279"/>
    </row>
    <row r="78" spans="2:107" x14ac:dyDescent="0.15">
      <c r="B78" s="375"/>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5"/>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610</v>
      </c>
      <c r="BC79" s="1282"/>
      <c r="BD79" s="1282"/>
      <c r="BE79" s="1282"/>
      <c r="BF79" s="1282"/>
      <c r="BG79" s="1282"/>
      <c r="BH79" s="1282"/>
      <c r="BI79" s="1282"/>
      <c r="BJ79" s="1282"/>
      <c r="BK79" s="1282"/>
      <c r="BL79" s="1282"/>
      <c r="BM79" s="1282"/>
      <c r="BN79" s="1282"/>
      <c r="BO79" s="1282"/>
      <c r="BP79" s="1279">
        <v>8.9</v>
      </c>
      <c r="BQ79" s="1279"/>
      <c r="BR79" s="1279"/>
      <c r="BS79" s="1279"/>
      <c r="BT79" s="1279"/>
      <c r="BU79" s="1279"/>
      <c r="BV79" s="1279"/>
      <c r="BW79" s="1279"/>
      <c r="BX79" s="1279">
        <v>8.8000000000000007</v>
      </c>
      <c r="BY79" s="1279"/>
      <c r="BZ79" s="1279"/>
      <c r="CA79" s="1279"/>
      <c r="CB79" s="1279"/>
      <c r="CC79" s="1279"/>
      <c r="CD79" s="1279"/>
      <c r="CE79" s="1279"/>
      <c r="CF79" s="1279">
        <v>8.9</v>
      </c>
      <c r="CG79" s="1279"/>
      <c r="CH79" s="1279"/>
      <c r="CI79" s="1279"/>
      <c r="CJ79" s="1279"/>
      <c r="CK79" s="1279"/>
      <c r="CL79" s="1279"/>
      <c r="CM79" s="1279"/>
      <c r="CN79" s="1279">
        <v>8.6999999999999993</v>
      </c>
      <c r="CO79" s="1279"/>
      <c r="CP79" s="1279"/>
      <c r="CQ79" s="1279"/>
      <c r="CR79" s="1279"/>
      <c r="CS79" s="1279"/>
      <c r="CT79" s="1279"/>
      <c r="CU79" s="1279"/>
      <c r="CV79" s="1279">
        <v>8</v>
      </c>
      <c r="CW79" s="1279"/>
      <c r="CX79" s="1279"/>
      <c r="CY79" s="1279"/>
      <c r="CZ79" s="1279"/>
      <c r="DA79" s="1279"/>
      <c r="DB79" s="1279"/>
      <c r="DC79" s="1279"/>
    </row>
    <row r="80" spans="2:107" x14ac:dyDescent="0.15">
      <c r="B80" s="375"/>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TxaZU3/bvW3rC9WNyB8NfpTPrnUpy9Ai117pQl+yXfWPXIUhZEdYVMpZ2NQEsEAgTVk8uG00kPEWsOHcp1Ty7A==" saltValue="DzyrEmdjRPgmEL4M4vRG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KILFhUbLJxH5bAGQbSH681telOPRY/cs8wHcOFz34cYxbOtEVPoxM/orpXaNpcpfXhe3Gngy+xGUr5jTslcxQw==" saltValue="Lnf9CYYvLn7GtOqduZ/C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T6MSevOWrHpTt7cTKKNOEhK7a7wrGXkHp7KMoT3/IZJw9OB/b+omUuXJ/FxGjpyt/UWbrpvATPe08LOJoK1xzg==" saltValue="Y46YZNYkrHZ8DlUS9Guo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99271</v>
      </c>
      <c r="E3" s="153"/>
      <c r="F3" s="154">
        <v>106005</v>
      </c>
      <c r="G3" s="155"/>
      <c r="H3" s="156"/>
    </row>
    <row r="4" spans="1:8" x14ac:dyDescent="0.15">
      <c r="A4" s="157"/>
      <c r="B4" s="158"/>
      <c r="C4" s="159"/>
      <c r="D4" s="160">
        <v>61604</v>
      </c>
      <c r="E4" s="161"/>
      <c r="F4" s="162">
        <v>58359</v>
      </c>
      <c r="G4" s="163"/>
      <c r="H4" s="164"/>
    </row>
    <row r="5" spans="1:8" x14ac:dyDescent="0.15">
      <c r="A5" s="145" t="s">
        <v>557</v>
      </c>
      <c r="B5" s="150"/>
      <c r="C5" s="151"/>
      <c r="D5" s="152">
        <v>96163</v>
      </c>
      <c r="E5" s="153"/>
      <c r="F5" s="154">
        <v>98507</v>
      </c>
      <c r="G5" s="155"/>
      <c r="H5" s="156"/>
    </row>
    <row r="6" spans="1:8" x14ac:dyDescent="0.15">
      <c r="A6" s="157"/>
      <c r="B6" s="158"/>
      <c r="C6" s="159"/>
      <c r="D6" s="160">
        <v>64833</v>
      </c>
      <c r="E6" s="161"/>
      <c r="F6" s="162">
        <v>47567</v>
      </c>
      <c r="G6" s="163"/>
      <c r="H6" s="164"/>
    </row>
    <row r="7" spans="1:8" x14ac:dyDescent="0.15">
      <c r="A7" s="145" t="s">
        <v>558</v>
      </c>
      <c r="B7" s="150"/>
      <c r="C7" s="151"/>
      <c r="D7" s="152">
        <v>112180</v>
      </c>
      <c r="E7" s="153"/>
      <c r="F7" s="154">
        <v>113347</v>
      </c>
      <c r="G7" s="155"/>
      <c r="H7" s="156"/>
    </row>
    <row r="8" spans="1:8" x14ac:dyDescent="0.15">
      <c r="A8" s="157"/>
      <c r="B8" s="158"/>
      <c r="C8" s="159"/>
      <c r="D8" s="160">
        <v>77742</v>
      </c>
      <c r="E8" s="161"/>
      <c r="F8" s="162">
        <v>58728</v>
      </c>
      <c r="G8" s="163"/>
      <c r="H8" s="164"/>
    </row>
    <row r="9" spans="1:8" x14ac:dyDescent="0.15">
      <c r="A9" s="145" t="s">
        <v>559</v>
      </c>
      <c r="B9" s="150"/>
      <c r="C9" s="151"/>
      <c r="D9" s="152">
        <v>312702</v>
      </c>
      <c r="E9" s="153"/>
      <c r="F9" s="154">
        <v>125418</v>
      </c>
      <c r="G9" s="155"/>
      <c r="H9" s="156"/>
    </row>
    <row r="10" spans="1:8" x14ac:dyDescent="0.15">
      <c r="A10" s="157"/>
      <c r="B10" s="158"/>
      <c r="C10" s="159"/>
      <c r="D10" s="160">
        <v>186509</v>
      </c>
      <c r="E10" s="161"/>
      <c r="F10" s="162">
        <v>60445</v>
      </c>
      <c r="G10" s="163"/>
      <c r="H10" s="164"/>
    </row>
    <row r="11" spans="1:8" x14ac:dyDescent="0.15">
      <c r="A11" s="145" t="s">
        <v>560</v>
      </c>
      <c r="B11" s="150"/>
      <c r="C11" s="151"/>
      <c r="D11" s="152">
        <v>186428</v>
      </c>
      <c r="E11" s="153"/>
      <c r="F11" s="154">
        <v>108384</v>
      </c>
      <c r="G11" s="155"/>
      <c r="H11" s="156"/>
    </row>
    <row r="12" spans="1:8" x14ac:dyDescent="0.15">
      <c r="A12" s="157"/>
      <c r="B12" s="158"/>
      <c r="C12" s="165"/>
      <c r="D12" s="160">
        <v>86325</v>
      </c>
      <c r="E12" s="161"/>
      <c r="F12" s="162">
        <v>51153</v>
      </c>
      <c r="G12" s="163"/>
      <c r="H12" s="164"/>
    </row>
    <row r="13" spans="1:8" x14ac:dyDescent="0.15">
      <c r="A13" s="145"/>
      <c r="B13" s="150"/>
      <c r="C13" s="166"/>
      <c r="D13" s="167">
        <v>161349</v>
      </c>
      <c r="E13" s="168"/>
      <c r="F13" s="169">
        <v>110332</v>
      </c>
      <c r="G13" s="170"/>
      <c r="H13" s="156"/>
    </row>
    <row r="14" spans="1:8" x14ac:dyDescent="0.15">
      <c r="A14" s="157"/>
      <c r="B14" s="158"/>
      <c r="C14" s="159"/>
      <c r="D14" s="160">
        <v>95403</v>
      </c>
      <c r="E14" s="161"/>
      <c r="F14" s="162">
        <v>55250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4.21</v>
      </c>
      <c r="C19" s="171">
        <f>ROUND(VALUE(SUBSTITUTE(実質収支比率等に係る経年分析!G$48,"▲","-")),2)</f>
        <v>5.33</v>
      </c>
      <c r="D19" s="171">
        <f>ROUND(VALUE(SUBSTITUTE(実質収支比率等に係る経年分析!H$48,"▲","-")),2)</f>
        <v>5.01</v>
      </c>
      <c r="E19" s="171">
        <f>ROUND(VALUE(SUBSTITUTE(実質収支比率等に係る経年分析!I$48,"▲","-")),2)</f>
        <v>5.26</v>
      </c>
      <c r="F19" s="171">
        <f>ROUND(VALUE(SUBSTITUTE(実質収支比率等に係る経年分析!J$48,"▲","-")),2)</f>
        <v>7.92</v>
      </c>
    </row>
    <row r="20" spans="1:11" x14ac:dyDescent="0.15">
      <c r="A20" s="171" t="s">
        <v>55</v>
      </c>
      <c r="B20" s="171">
        <f>ROUND(VALUE(SUBSTITUTE(実質収支比率等に係る経年分析!F$47,"▲","-")),2)</f>
        <v>14.61</v>
      </c>
      <c r="C20" s="171">
        <f>ROUND(VALUE(SUBSTITUTE(実質収支比率等に係る経年分析!G$47,"▲","-")),2)</f>
        <v>14.7</v>
      </c>
      <c r="D20" s="171">
        <f>ROUND(VALUE(SUBSTITUTE(実質収支比率等に係る経年分析!H$47,"▲","-")),2)</f>
        <v>14.47</v>
      </c>
      <c r="E20" s="171">
        <f>ROUND(VALUE(SUBSTITUTE(実質収支比率等に係る経年分析!I$47,"▲","-")),2)</f>
        <v>14.3</v>
      </c>
      <c r="F20" s="171">
        <f>ROUND(VALUE(SUBSTITUTE(実質収支比率等に係る経年分析!J$47,"▲","-")),2)</f>
        <v>14.27</v>
      </c>
    </row>
    <row r="21" spans="1:11" x14ac:dyDescent="0.15">
      <c r="A21" s="171" t="s">
        <v>56</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1.1100000000000001</v>
      </c>
      <c r="D21" s="171">
        <f>IF(ISNUMBER(VALUE(SUBSTITUTE(実質収支比率等に係る経年分析!H$49,"▲","-"))),ROUND(VALUE(SUBSTITUTE(実質収支比率等に係る経年分析!H$49,"▲","-")),2),NA())</f>
        <v>-0.23</v>
      </c>
      <c r="E21" s="171">
        <f>IF(ISNUMBER(VALUE(SUBSTITUTE(実質収支比率等に係る経年分析!I$49,"▲","-"))),ROUND(VALUE(SUBSTITUTE(実質収支比率等に係る経年分析!I$49,"▲","-")),2),NA())</f>
        <v>0.33</v>
      </c>
      <c r="F21" s="171">
        <f>IF(ISNUMBER(VALUE(SUBSTITUTE(実質収支比率等に係る経年分析!J$49,"▲","-"))),ROUND(VALUE(SUBSTITUTE(実質収支比率等に係る経年分析!J$49,"▲","-")),2),NA())</f>
        <v>5.03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地域開発事業特別会計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6.3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6.76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0.56000000000000005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2.77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3.03</v>
      </c>
    </row>
    <row r="33" spans="1:16" x14ac:dyDescent="0.15">
      <c r="A33" s="172" t="str">
        <f>IF(連結実質赤字比率に係る赤字・黒字の構成分析!C$37="",NA(),連結実質赤字比率に係る赤字・黒字の構成分析!C$37)</f>
        <v>上水道事業会計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3.61</v>
      </c>
    </row>
    <row r="34" spans="1:16" x14ac:dyDescent="0.15">
      <c r="A34" s="172" t="str">
        <f>IF(連結実質赤字比率に係る赤字・黒字の構成分析!C$36="",NA(),連結実質赤字比率に係る赤字・黒字の構成分析!C$36)</f>
        <v>公立芽室病院事業会計</v>
      </c>
      <c r="B34" s="172">
        <f>IF(ROUND(VALUE(SUBSTITUTE(連結実質赤字比率に係る赤字・黒字の構成分析!F$36,"▲", "-")), 2) &lt; 0, ABS(ROUND(VALUE(SUBSTITUTE(連結実質赤字比率に係る赤字・黒字の構成分析!F$36,"▲", "-")), 2)), NA())</f>
        <v>3.92</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3.52</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0.62</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4.3899999999999997</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853</v>
      </c>
      <c r="E42" s="173"/>
      <c r="F42" s="173"/>
      <c r="G42" s="173">
        <f>'実質公債費比率（分子）の構造'!L$52</f>
        <v>836</v>
      </c>
      <c r="H42" s="173"/>
      <c r="I42" s="173"/>
      <c r="J42" s="173">
        <f>'実質公債費比率（分子）の構造'!M$52</f>
        <v>821</v>
      </c>
      <c r="K42" s="173"/>
      <c r="L42" s="173"/>
      <c r="M42" s="173">
        <f>'実質公債費比率（分子）の構造'!N$52</f>
        <v>816</v>
      </c>
      <c r="N42" s="173"/>
      <c r="O42" s="173"/>
      <c r="P42" s="173">
        <f>'実質公債費比率（分子）の構造'!O$52</f>
        <v>832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105</v>
      </c>
      <c r="C44" s="173"/>
      <c r="D44" s="173"/>
      <c r="E44" s="173">
        <f>'実質公債費比率（分子）の構造'!L$50</f>
        <v>91</v>
      </c>
      <c r="F44" s="173"/>
      <c r="G44" s="173"/>
      <c r="H44" s="173">
        <f>'実質公債費比率（分子）の構造'!M$50</f>
        <v>73</v>
      </c>
      <c r="I44" s="173"/>
      <c r="J44" s="173"/>
      <c r="K44" s="173">
        <f>'実質公債費比率（分子）の構造'!N$50</f>
        <v>92</v>
      </c>
      <c r="L44" s="173"/>
      <c r="M44" s="173"/>
      <c r="N44" s="173">
        <f>'実質公債費比率（分子）の構造'!O$50</f>
        <v>121</v>
      </c>
      <c r="O44" s="173"/>
      <c r="P44" s="173"/>
    </row>
    <row r="45" spans="1:16" x14ac:dyDescent="0.15">
      <c r="A45" s="173" t="s">
        <v>66</v>
      </c>
      <c r="B45" s="173">
        <f>'実質公債費比率（分子）の構造'!K$49</f>
        <v>13</v>
      </c>
      <c r="C45" s="173"/>
      <c r="D45" s="173"/>
      <c r="E45" s="173">
        <f>'実質公債費比率（分子）の構造'!L$49</f>
        <v>11</v>
      </c>
      <c r="F45" s="173"/>
      <c r="G45" s="173"/>
      <c r="H45" s="173">
        <f>'実質公債費比率（分子）の構造'!M$49</f>
        <v>9</v>
      </c>
      <c r="I45" s="173"/>
      <c r="J45" s="173"/>
      <c r="K45" s="173">
        <f>'実質公債費比率（分子）の構造'!N$49</f>
        <v>12</v>
      </c>
      <c r="L45" s="173"/>
      <c r="M45" s="173"/>
      <c r="N45" s="173">
        <f>'実質公債費比率（分子）の構造'!O$49</f>
        <v>11</v>
      </c>
      <c r="O45" s="173"/>
      <c r="P45" s="173"/>
    </row>
    <row r="46" spans="1:16" x14ac:dyDescent="0.15">
      <c r="A46" s="173" t="s">
        <v>67</v>
      </c>
      <c r="B46" s="173">
        <f>'実質公債費比率（分子）の構造'!K$48</f>
        <v>178</v>
      </c>
      <c r="C46" s="173"/>
      <c r="D46" s="173"/>
      <c r="E46" s="173">
        <f>'実質公債費比率（分子）の構造'!L$48</f>
        <v>221</v>
      </c>
      <c r="F46" s="173"/>
      <c r="G46" s="173"/>
      <c r="H46" s="173">
        <f>'実質公債費比率（分子）の構造'!M$48</f>
        <v>219</v>
      </c>
      <c r="I46" s="173"/>
      <c r="J46" s="173"/>
      <c r="K46" s="173">
        <f>'実質公債費比率（分子）の構造'!N$48</f>
        <v>247</v>
      </c>
      <c r="L46" s="173"/>
      <c r="M46" s="173"/>
      <c r="N46" s="173">
        <f>'実質公債費比率（分子）の構造'!O$48</f>
        <v>224</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794</v>
      </c>
      <c r="C49" s="173"/>
      <c r="D49" s="173"/>
      <c r="E49" s="173">
        <f>'実質公債費比率（分子）の構造'!L$45</f>
        <v>776</v>
      </c>
      <c r="F49" s="173"/>
      <c r="G49" s="173"/>
      <c r="H49" s="173">
        <f>'実質公債費比率（分子）の構造'!M$45</f>
        <v>802</v>
      </c>
      <c r="I49" s="173"/>
      <c r="J49" s="173"/>
      <c r="K49" s="173">
        <f>'実質公債費比率（分子）の構造'!N$45</f>
        <v>797</v>
      </c>
      <c r="L49" s="173"/>
      <c r="M49" s="173"/>
      <c r="N49" s="173">
        <f>'実質公債費比率（分子）の構造'!O$45</f>
        <v>917</v>
      </c>
      <c r="O49" s="173"/>
      <c r="P49" s="173"/>
    </row>
    <row r="50" spans="1:16" x14ac:dyDescent="0.15">
      <c r="A50" s="173" t="s">
        <v>70</v>
      </c>
      <c r="B50" s="173" t="e">
        <f>NA()</f>
        <v>#N/A</v>
      </c>
      <c r="C50" s="173">
        <f>IF(ISNUMBER('実質公債費比率（分子）の構造'!K$53),'実質公債費比率（分子）の構造'!K$53,NA())</f>
        <v>237</v>
      </c>
      <c r="D50" s="173" t="e">
        <f>NA()</f>
        <v>#N/A</v>
      </c>
      <c r="E50" s="173" t="e">
        <f>NA()</f>
        <v>#N/A</v>
      </c>
      <c r="F50" s="173">
        <f>IF(ISNUMBER('実質公債費比率（分子）の構造'!L$53),'実質公債費比率（分子）の構造'!L$53,NA())</f>
        <v>263</v>
      </c>
      <c r="G50" s="173" t="e">
        <f>NA()</f>
        <v>#N/A</v>
      </c>
      <c r="H50" s="173" t="e">
        <f>NA()</f>
        <v>#N/A</v>
      </c>
      <c r="I50" s="173">
        <f>IF(ISNUMBER('実質公債費比率（分子）の構造'!M$53),'実質公債費比率（分子）の構造'!M$53,NA())</f>
        <v>282</v>
      </c>
      <c r="J50" s="173" t="e">
        <f>NA()</f>
        <v>#N/A</v>
      </c>
      <c r="K50" s="173" t="e">
        <f>NA()</f>
        <v>#N/A</v>
      </c>
      <c r="L50" s="173">
        <f>IF(ISNUMBER('実質公債費比率（分子）の構造'!N$53),'実質公債費比率（分子）の構造'!N$53,NA())</f>
        <v>332</v>
      </c>
      <c r="M50" s="173" t="e">
        <f>NA()</f>
        <v>#N/A</v>
      </c>
      <c r="N50" s="173" t="e">
        <f>NA()</f>
        <v>#N/A</v>
      </c>
      <c r="O50" s="173">
        <f>IF(ISNUMBER('実質公債費比率（分子）の構造'!O$53),'実質公債費比率（分子）の構造'!O$53,NA())</f>
        <v>441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8280</v>
      </c>
      <c r="E56" s="172"/>
      <c r="F56" s="172"/>
      <c r="G56" s="172">
        <f>'将来負担比率（分子）の構造'!J$52</f>
        <v>8535</v>
      </c>
      <c r="H56" s="172"/>
      <c r="I56" s="172"/>
      <c r="J56" s="172">
        <f>'将来負担比率（分子）の構造'!K$52</f>
        <v>8605</v>
      </c>
      <c r="K56" s="172"/>
      <c r="L56" s="172"/>
      <c r="M56" s="172">
        <f>'将来負担比率（分子）の構造'!L$52</f>
        <v>9056</v>
      </c>
      <c r="N56" s="172"/>
      <c r="O56" s="172"/>
      <c r="P56" s="172">
        <f>'将来負担比率（分子）の構造'!M$52</f>
        <v>8819</v>
      </c>
    </row>
    <row r="57" spans="1:16" x14ac:dyDescent="0.15">
      <c r="A57" s="172" t="s">
        <v>42</v>
      </c>
      <c r="B57" s="172"/>
      <c r="C57" s="172"/>
      <c r="D57" s="172">
        <f>'将来負担比率（分子）の構造'!I$51</f>
        <v>199</v>
      </c>
      <c r="E57" s="172"/>
      <c r="F57" s="172"/>
      <c r="G57" s="172">
        <f>'将来負担比率（分子）の構造'!J$51</f>
        <v>166</v>
      </c>
      <c r="H57" s="172"/>
      <c r="I57" s="172"/>
      <c r="J57" s="172">
        <f>'将来負担比率（分子）の構造'!K$51</f>
        <v>136</v>
      </c>
      <c r="K57" s="172"/>
      <c r="L57" s="172"/>
      <c r="M57" s="172">
        <f>'将来負担比率（分子）の構造'!L$51</f>
        <v>104</v>
      </c>
      <c r="N57" s="172"/>
      <c r="O57" s="172"/>
      <c r="P57" s="172">
        <f>'将来負担比率（分子）の構造'!M$51</f>
        <v>72</v>
      </c>
    </row>
    <row r="58" spans="1:16" x14ac:dyDescent="0.15">
      <c r="A58" s="172" t="s">
        <v>41</v>
      </c>
      <c r="B58" s="172"/>
      <c r="C58" s="172"/>
      <c r="D58" s="172">
        <f>'将来負担比率（分子）の構造'!I$50</f>
        <v>3582</v>
      </c>
      <c r="E58" s="172"/>
      <c r="F58" s="172"/>
      <c r="G58" s="172">
        <f>'将来負担比率（分子）の構造'!J$50</f>
        <v>3537</v>
      </c>
      <c r="H58" s="172"/>
      <c r="I58" s="172"/>
      <c r="J58" s="172">
        <f>'将来負担比率（分子）の構造'!K$50</f>
        <v>3378</v>
      </c>
      <c r="K58" s="172"/>
      <c r="L58" s="172"/>
      <c r="M58" s="172">
        <f>'将来負担比率（分子）の構造'!L$50</f>
        <v>2775</v>
      </c>
      <c r="N58" s="172"/>
      <c r="O58" s="172"/>
      <c r="P58" s="172">
        <f>'将来負担比率（分子）の構造'!M$50</f>
        <v>2870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1107</v>
      </c>
      <c r="C62" s="172"/>
      <c r="D62" s="172"/>
      <c r="E62" s="172">
        <f>'将来負担比率（分子）の構造'!J$45</f>
        <v>1060</v>
      </c>
      <c r="F62" s="172"/>
      <c r="G62" s="172"/>
      <c r="H62" s="172">
        <f>'将来負担比率（分子）の構造'!K$45</f>
        <v>934</v>
      </c>
      <c r="I62" s="172"/>
      <c r="J62" s="172"/>
      <c r="K62" s="172">
        <f>'将来負担比率（分子）の構造'!L$45</f>
        <v>858</v>
      </c>
      <c r="L62" s="172"/>
      <c r="M62" s="172"/>
      <c r="N62" s="172">
        <f>'将来負担比率（分子）の構造'!M$45</f>
        <v>748</v>
      </c>
      <c r="O62" s="172"/>
      <c r="P62" s="172"/>
    </row>
    <row r="63" spans="1:16" x14ac:dyDescent="0.15">
      <c r="A63" s="172" t="s">
        <v>34</v>
      </c>
      <c r="B63" s="172">
        <f>'将来負担比率（分子）の構造'!I$44</f>
        <v>52</v>
      </c>
      <c r="C63" s="172"/>
      <c r="D63" s="172"/>
      <c r="E63" s="172">
        <f>'将来負担比率（分子）の構造'!J$44</f>
        <v>42</v>
      </c>
      <c r="F63" s="172"/>
      <c r="G63" s="172"/>
      <c r="H63" s="172">
        <f>'将来負担比率（分子）の構造'!K$44</f>
        <v>158</v>
      </c>
      <c r="I63" s="172"/>
      <c r="J63" s="172"/>
      <c r="K63" s="172">
        <f>'将来負担比率（分子）の構造'!L$44</f>
        <v>146</v>
      </c>
      <c r="L63" s="172"/>
      <c r="M63" s="172"/>
      <c r="N63" s="172">
        <f>'将来負担比率（分子）の構造'!M$44</f>
        <v>223</v>
      </c>
      <c r="O63" s="172"/>
      <c r="P63" s="172"/>
    </row>
    <row r="64" spans="1:16" x14ac:dyDescent="0.15">
      <c r="A64" s="172" t="s">
        <v>33</v>
      </c>
      <c r="B64" s="172">
        <f>'将来負担比率（分子）の構造'!I$43</f>
        <v>1829</v>
      </c>
      <c r="C64" s="172"/>
      <c r="D64" s="172"/>
      <c r="E64" s="172">
        <f>'将来負担比率（分子）の構造'!J$43</f>
        <v>1842</v>
      </c>
      <c r="F64" s="172"/>
      <c r="G64" s="172"/>
      <c r="H64" s="172">
        <f>'将来負担比率（分子）の構造'!K$43</f>
        <v>1804</v>
      </c>
      <c r="I64" s="172"/>
      <c r="J64" s="172"/>
      <c r="K64" s="172">
        <f>'将来負担比率（分子）の構造'!L$43</f>
        <v>2029</v>
      </c>
      <c r="L64" s="172"/>
      <c r="M64" s="172"/>
      <c r="N64" s="172">
        <f>'将来負担比率（分子）の構造'!M$43</f>
        <v>2013</v>
      </c>
      <c r="O64" s="172"/>
      <c r="P64" s="172"/>
    </row>
    <row r="65" spans="1:16" x14ac:dyDescent="0.15">
      <c r="A65" s="172" t="s">
        <v>32</v>
      </c>
      <c r="B65" s="172">
        <f>'将来負担比率（分子）の構造'!I$42</f>
        <v>433</v>
      </c>
      <c r="C65" s="172"/>
      <c r="D65" s="172"/>
      <c r="E65" s="172">
        <f>'将来負担比率（分子）の構造'!J$42</f>
        <v>392</v>
      </c>
      <c r="F65" s="172"/>
      <c r="G65" s="172"/>
      <c r="H65" s="172">
        <f>'将来負担比率（分子）の構造'!K$42</f>
        <v>441</v>
      </c>
      <c r="I65" s="172"/>
      <c r="J65" s="172"/>
      <c r="K65" s="172">
        <f>'将来負担比率（分子）の構造'!L$42</f>
        <v>493</v>
      </c>
      <c r="L65" s="172"/>
      <c r="M65" s="172"/>
      <c r="N65" s="172">
        <f>'将来負担比率（分子）の構造'!M$42</f>
        <v>483</v>
      </c>
      <c r="O65" s="172"/>
      <c r="P65" s="172"/>
    </row>
    <row r="66" spans="1:16" x14ac:dyDescent="0.15">
      <c r="A66" s="172" t="s">
        <v>31</v>
      </c>
      <c r="B66" s="172">
        <f>'将来負担比率（分子）の構造'!I$41</f>
        <v>8809</v>
      </c>
      <c r="C66" s="172"/>
      <c r="D66" s="172"/>
      <c r="E66" s="172">
        <f>'将来負担比率（分子）の構造'!J$41</f>
        <v>9446</v>
      </c>
      <c r="F66" s="172"/>
      <c r="G66" s="172"/>
      <c r="H66" s="172">
        <f>'将来負担比率（分子）の構造'!K$41</f>
        <v>10066</v>
      </c>
      <c r="I66" s="172"/>
      <c r="J66" s="172"/>
      <c r="K66" s="172">
        <f>'将来負担比率（分子）の構造'!L$41</f>
        <v>12272</v>
      </c>
      <c r="L66" s="172"/>
      <c r="M66" s="172"/>
      <c r="N66" s="172">
        <f>'将来負担比率（分子）の構造'!M$41</f>
        <v>13361</v>
      </c>
      <c r="O66" s="172"/>
      <c r="P66" s="172"/>
    </row>
    <row r="67" spans="1:16" x14ac:dyDescent="0.15">
      <c r="A67" s="172" t="s">
        <v>74</v>
      </c>
      <c r="B67" s="172" t="e">
        <f>NA()</f>
        <v>#N/A</v>
      </c>
      <c r="C67" s="172">
        <f>IF(ISNUMBER('将来負担比率（分子）の構造'!I$53), IF('将来負担比率（分子）の構造'!I$53 &lt; 0, 0, '将来負担比率（分子）の構造'!I$53), NA())</f>
        <v>169</v>
      </c>
      <c r="D67" s="172" t="e">
        <f>NA()</f>
        <v>#N/A</v>
      </c>
      <c r="E67" s="172" t="e">
        <f>NA()</f>
        <v>#N/A</v>
      </c>
      <c r="F67" s="172">
        <f>IF(ISNUMBER('将来負担比率（分子）の構造'!J$53), IF('将来負担比率（分子）の構造'!J$53 &lt; 0, 0, '将来負担比率（分子）の構造'!J$53), NA())</f>
        <v>544</v>
      </c>
      <c r="G67" s="172" t="e">
        <f>NA()</f>
        <v>#N/A</v>
      </c>
      <c r="H67" s="172" t="e">
        <f>NA()</f>
        <v>#N/A</v>
      </c>
      <c r="I67" s="172">
        <f>IF(ISNUMBER('将来負担比率（分子）の構造'!K$53), IF('将来負担比率（分子）の構造'!K$53 &lt; 0, 0, '将来負担比率（分子）の構造'!K$53), NA())</f>
        <v>1282</v>
      </c>
      <c r="J67" s="172" t="e">
        <f>NA()</f>
        <v>#N/A</v>
      </c>
      <c r="K67" s="172" t="e">
        <f>NA()</f>
        <v>#N/A</v>
      </c>
      <c r="L67" s="172">
        <f>IF(ISNUMBER('将来負担比率（分子）の構造'!L$53), IF('将来負担比率（分子）の構造'!L$53 &lt; 0, 0, '将来負担比率（分子）の構造'!L$53), NA())</f>
        <v>3862</v>
      </c>
      <c r="M67" s="172" t="e">
        <f>NA()</f>
        <v>#N/A</v>
      </c>
      <c r="N67" s="172" t="e">
        <f>NA()</f>
        <v>#N/A</v>
      </c>
      <c r="O67" s="172">
        <f>IF(ISNUMBER('将来負担比率（分子）の構造'!M$53), IF('将来負担比率（分子）の構造'!M$53 &lt; 0, 0, '将来負担比率（分子）の構造'!M$53), NA())</f>
        <v>5066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1051</v>
      </c>
      <c r="C72" s="176">
        <f>基金残高に係る経年分析!G55</f>
        <v>1052</v>
      </c>
      <c r="D72" s="176">
        <f>基金残高に係る経年分析!H55</f>
        <v>1102</v>
      </c>
    </row>
    <row r="73" spans="1:16" x14ac:dyDescent="0.15">
      <c r="A73" s="175" t="s">
        <v>77</v>
      </c>
      <c r="B73" s="176">
        <f>基金残高に係る経年分析!F56</f>
        <v>372</v>
      </c>
      <c r="C73" s="176">
        <f>基金残高に係る経年分析!G56</f>
        <v>132</v>
      </c>
      <c r="D73" s="176">
        <f>基金残高に係る経年分析!H56</f>
        <v>132</v>
      </c>
    </row>
    <row r="74" spans="1:16" x14ac:dyDescent="0.15">
      <c r="A74" s="175" t="s">
        <v>78</v>
      </c>
      <c r="B74" s="176">
        <f>基金残高に係る経年分析!F57</f>
        <v>1955</v>
      </c>
      <c r="C74" s="176">
        <f>基金残高に係る経年分析!G57</f>
        <v>1591</v>
      </c>
      <c r="D74" s="176">
        <f>基金残高に係る経年分析!H57</f>
        <v>1636</v>
      </c>
    </row>
  </sheetData>
  <sheetProtection algorithmName="SHA-512" hashValue="TJrJ4yJZ3ixCrKJfEwr80Y+lTYX4IEPOjT0H/bw+egMX8cGTyiTJ41lqAxA2SrfP/AzWJNTmnQ9gqirEWBTa+g==" saltValue="OFMWJvoe/gf6mY+wjVe5S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9" sqref="AD29:AK2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226</v>
      </c>
      <c r="C5" s="652"/>
      <c r="D5" s="652"/>
      <c r="E5" s="652"/>
      <c r="F5" s="652"/>
      <c r="G5" s="652"/>
      <c r="H5" s="652"/>
      <c r="I5" s="652"/>
      <c r="J5" s="652"/>
      <c r="K5" s="652"/>
      <c r="L5" s="652"/>
      <c r="M5" s="652"/>
      <c r="N5" s="652"/>
      <c r="O5" s="652"/>
      <c r="P5" s="652"/>
      <c r="Q5" s="653"/>
      <c r="R5" s="654">
        <v>3231617</v>
      </c>
      <c r="S5" s="655"/>
      <c r="T5" s="655"/>
      <c r="U5" s="655"/>
      <c r="V5" s="655"/>
      <c r="W5" s="655"/>
      <c r="X5" s="655"/>
      <c r="Y5" s="656"/>
      <c r="Z5" s="657">
        <v>20.6</v>
      </c>
      <c r="AA5" s="657"/>
      <c r="AB5" s="657"/>
      <c r="AC5" s="657"/>
      <c r="AD5" s="658">
        <v>3171739</v>
      </c>
      <c r="AE5" s="658"/>
      <c r="AF5" s="658"/>
      <c r="AG5" s="658"/>
      <c r="AH5" s="658"/>
      <c r="AI5" s="658"/>
      <c r="AJ5" s="658"/>
      <c r="AK5" s="658"/>
      <c r="AL5" s="659">
        <v>41.9</v>
      </c>
      <c r="AM5" s="660"/>
      <c r="AN5" s="660"/>
      <c r="AO5" s="661"/>
      <c r="AP5" s="651" t="s">
        <v>227</v>
      </c>
      <c r="AQ5" s="652"/>
      <c r="AR5" s="652"/>
      <c r="AS5" s="652"/>
      <c r="AT5" s="652"/>
      <c r="AU5" s="652"/>
      <c r="AV5" s="652"/>
      <c r="AW5" s="652"/>
      <c r="AX5" s="652"/>
      <c r="AY5" s="652"/>
      <c r="AZ5" s="652"/>
      <c r="BA5" s="652"/>
      <c r="BB5" s="652"/>
      <c r="BC5" s="652"/>
      <c r="BD5" s="652"/>
      <c r="BE5" s="652"/>
      <c r="BF5" s="653"/>
      <c r="BG5" s="665">
        <v>3171739</v>
      </c>
      <c r="BH5" s="666"/>
      <c r="BI5" s="666"/>
      <c r="BJ5" s="666"/>
      <c r="BK5" s="666"/>
      <c r="BL5" s="666"/>
      <c r="BM5" s="666"/>
      <c r="BN5" s="667"/>
      <c r="BO5" s="668">
        <v>98.1</v>
      </c>
      <c r="BP5" s="668"/>
      <c r="BQ5" s="668"/>
      <c r="BR5" s="668"/>
      <c r="BS5" s="669">
        <v>59614</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316233</v>
      </c>
      <c r="S6" s="666"/>
      <c r="T6" s="666"/>
      <c r="U6" s="666"/>
      <c r="V6" s="666"/>
      <c r="W6" s="666"/>
      <c r="X6" s="666"/>
      <c r="Y6" s="667"/>
      <c r="Z6" s="668">
        <v>2</v>
      </c>
      <c r="AA6" s="668"/>
      <c r="AB6" s="668"/>
      <c r="AC6" s="668"/>
      <c r="AD6" s="669">
        <v>316233</v>
      </c>
      <c r="AE6" s="669"/>
      <c r="AF6" s="669"/>
      <c r="AG6" s="669"/>
      <c r="AH6" s="669"/>
      <c r="AI6" s="669"/>
      <c r="AJ6" s="669"/>
      <c r="AK6" s="669"/>
      <c r="AL6" s="670">
        <v>4.2</v>
      </c>
      <c r="AM6" s="671"/>
      <c r="AN6" s="671"/>
      <c r="AO6" s="672"/>
      <c r="AP6" s="662" t="s">
        <v>232</v>
      </c>
      <c r="AQ6" s="663"/>
      <c r="AR6" s="663"/>
      <c r="AS6" s="663"/>
      <c r="AT6" s="663"/>
      <c r="AU6" s="663"/>
      <c r="AV6" s="663"/>
      <c r="AW6" s="663"/>
      <c r="AX6" s="663"/>
      <c r="AY6" s="663"/>
      <c r="AZ6" s="663"/>
      <c r="BA6" s="663"/>
      <c r="BB6" s="663"/>
      <c r="BC6" s="663"/>
      <c r="BD6" s="663"/>
      <c r="BE6" s="663"/>
      <c r="BF6" s="664"/>
      <c r="BG6" s="665">
        <v>3171739</v>
      </c>
      <c r="BH6" s="666"/>
      <c r="BI6" s="666"/>
      <c r="BJ6" s="666"/>
      <c r="BK6" s="666"/>
      <c r="BL6" s="666"/>
      <c r="BM6" s="666"/>
      <c r="BN6" s="667"/>
      <c r="BO6" s="668">
        <v>98.1</v>
      </c>
      <c r="BP6" s="668"/>
      <c r="BQ6" s="668"/>
      <c r="BR6" s="668"/>
      <c r="BS6" s="669">
        <v>59614</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110717</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110717</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1708</v>
      </c>
      <c r="S7" s="666"/>
      <c r="T7" s="666"/>
      <c r="U7" s="666"/>
      <c r="V7" s="666"/>
      <c r="W7" s="666"/>
      <c r="X7" s="666"/>
      <c r="Y7" s="667"/>
      <c r="Z7" s="668">
        <v>0</v>
      </c>
      <c r="AA7" s="668"/>
      <c r="AB7" s="668"/>
      <c r="AC7" s="668"/>
      <c r="AD7" s="669">
        <v>1708</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1344825</v>
      </c>
      <c r="BH7" s="666"/>
      <c r="BI7" s="666"/>
      <c r="BJ7" s="666"/>
      <c r="BK7" s="666"/>
      <c r="BL7" s="666"/>
      <c r="BM7" s="666"/>
      <c r="BN7" s="667"/>
      <c r="BO7" s="668">
        <v>41.6</v>
      </c>
      <c r="BP7" s="668"/>
      <c r="BQ7" s="668"/>
      <c r="BR7" s="668"/>
      <c r="BS7" s="669">
        <v>59614</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2337012</v>
      </c>
      <c r="CS7" s="666"/>
      <c r="CT7" s="666"/>
      <c r="CU7" s="666"/>
      <c r="CV7" s="666"/>
      <c r="CW7" s="666"/>
      <c r="CX7" s="666"/>
      <c r="CY7" s="667"/>
      <c r="CZ7" s="668">
        <v>15.5</v>
      </c>
      <c r="DA7" s="668"/>
      <c r="DB7" s="668"/>
      <c r="DC7" s="668"/>
      <c r="DD7" s="674">
        <v>871780</v>
      </c>
      <c r="DE7" s="666"/>
      <c r="DF7" s="666"/>
      <c r="DG7" s="666"/>
      <c r="DH7" s="666"/>
      <c r="DI7" s="666"/>
      <c r="DJ7" s="666"/>
      <c r="DK7" s="666"/>
      <c r="DL7" s="666"/>
      <c r="DM7" s="666"/>
      <c r="DN7" s="666"/>
      <c r="DO7" s="666"/>
      <c r="DP7" s="667"/>
      <c r="DQ7" s="674">
        <v>1544142</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8796</v>
      </c>
      <c r="S8" s="666"/>
      <c r="T8" s="666"/>
      <c r="U8" s="666"/>
      <c r="V8" s="666"/>
      <c r="W8" s="666"/>
      <c r="X8" s="666"/>
      <c r="Y8" s="667"/>
      <c r="Z8" s="668">
        <v>0.1</v>
      </c>
      <c r="AA8" s="668"/>
      <c r="AB8" s="668"/>
      <c r="AC8" s="668"/>
      <c r="AD8" s="669">
        <v>8796</v>
      </c>
      <c r="AE8" s="669"/>
      <c r="AF8" s="669"/>
      <c r="AG8" s="669"/>
      <c r="AH8" s="669"/>
      <c r="AI8" s="669"/>
      <c r="AJ8" s="669"/>
      <c r="AK8" s="669"/>
      <c r="AL8" s="670">
        <v>0.1</v>
      </c>
      <c r="AM8" s="671"/>
      <c r="AN8" s="671"/>
      <c r="AO8" s="672"/>
      <c r="AP8" s="662" t="s">
        <v>238</v>
      </c>
      <c r="AQ8" s="663"/>
      <c r="AR8" s="663"/>
      <c r="AS8" s="663"/>
      <c r="AT8" s="663"/>
      <c r="AU8" s="663"/>
      <c r="AV8" s="663"/>
      <c r="AW8" s="663"/>
      <c r="AX8" s="663"/>
      <c r="AY8" s="663"/>
      <c r="AZ8" s="663"/>
      <c r="BA8" s="663"/>
      <c r="BB8" s="663"/>
      <c r="BC8" s="663"/>
      <c r="BD8" s="663"/>
      <c r="BE8" s="663"/>
      <c r="BF8" s="664"/>
      <c r="BG8" s="665">
        <v>33874</v>
      </c>
      <c r="BH8" s="666"/>
      <c r="BI8" s="666"/>
      <c r="BJ8" s="666"/>
      <c r="BK8" s="666"/>
      <c r="BL8" s="666"/>
      <c r="BM8" s="666"/>
      <c r="BN8" s="667"/>
      <c r="BO8" s="668">
        <v>1</v>
      </c>
      <c r="BP8" s="668"/>
      <c r="BQ8" s="668"/>
      <c r="BR8" s="668"/>
      <c r="BS8" s="669" t="s">
        <v>127</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3555143</v>
      </c>
      <c r="CS8" s="666"/>
      <c r="CT8" s="666"/>
      <c r="CU8" s="666"/>
      <c r="CV8" s="666"/>
      <c r="CW8" s="666"/>
      <c r="CX8" s="666"/>
      <c r="CY8" s="667"/>
      <c r="CZ8" s="668">
        <v>23.6</v>
      </c>
      <c r="DA8" s="668"/>
      <c r="DB8" s="668"/>
      <c r="DC8" s="668"/>
      <c r="DD8" s="674">
        <v>176340</v>
      </c>
      <c r="DE8" s="666"/>
      <c r="DF8" s="666"/>
      <c r="DG8" s="666"/>
      <c r="DH8" s="666"/>
      <c r="DI8" s="666"/>
      <c r="DJ8" s="666"/>
      <c r="DK8" s="666"/>
      <c r="DL8" s="666"/>
      <c r="DM8" s="666"/>
      <c r="DN8" s="666"/>
      <c r="DO8" s="666"/>
      <c r="DP8" s="667"/>
      <c r="DQ8" s="674">
        <v>1561826</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10746</v>
      </c>
      <c r="S9" s="666"/>
      <c r="T9" s="666"/>
      <c r="U9" s="666"/>
      <c r="V9" s="666"/>
      <c r="W9" s="666"/>
      <c r="X9" s="666"/>
      <c r="Y9" s="667"/>
      <c r="Z9" s="668">
        <v>0.1</v>
      </c>
      <c r="AA9" s="668"/>
      <c r="AB9" s="668"/>
      <c r="AC9" s="668"/>
      <c r="AD9" s="669">
        <v>10746</v>
      </c>
      <c r="AE9" s="669"/>
      <c r="AF9" s="669"/>
      <c r="AG9" s="669"/>
      <c r="AH9" s="669"/>
      <c r="AI9" s="669"/>
      <c r="AJ9" s="669"/>
      <c r="AK9" s="669"/>
      <c r="AL9" s="670">
        <v>0.1</v>
      </c>
      <c r="AM9" s="671"/>
      <c r="AN9" s="671"/>
      <c r="AO9" s="672"/>
      <c r="AP9" s="662" t="s">
        <v>241</v>
      </c>
      <c r="AQ9" s="663"/>
      <c r="AR9" s="663"/>
      <c r="AS9" s="663"/>
      <c r="AT9" s="663"/>
      <c r="AU9" s="663"/>
      <c r="AV9" s="663"/>
      <c r="AW9" s="663"/>
      <c r="AX9" s="663"/>
      <c r="AY9" s="663"/>
      <c r="AZ9" s="663"/>
      <c r="BA9" s="663"/>
      <c r="BB9" s="663"/>
      <c r="BC9" s="663"/>
      <c r="BD9" s="663"/>
      <c r="BE9" s="663"/>
      <c r="BF9" s="664"/>
      <c r="BG9" s="665">
        <v>1024686</v>
      </c>
      <c r="BH9" s="666"/>
      <c r="BI9" s="666"/>
      <c r="BJ9" s="666"/>
      <c r="BK9" s="666"/>
      <c r="BL9" s="666"/>
      <c r="BM9" s="666"/>
      <c r="BN9" s="667"/>
      <c r="BO9" s="668">
        <v>31.7</v>
      </c>
      <c r="BP9" s="668"/>
      <c r="BQ9" s="668"/>
      <c r="BR9" s="668"/>
      <c r="BS9" s="669" t="s">
        <v>127</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2176323</v>
      </c>
      <c r="CS9" s="666"/>
      <c r="CT9" s="666"/>
      <c r="CU9" s="666"/>
      <c r="CV9" s="666"/>
      <c r="CW9" s="666"/>
      <c r="CX9" s="666"/>
      <c r="CY9" s="667"/>
      <c r="CZ9" s="668">
        <v>14.5</v>
      </c>
      <c r="DA9" s="668"/>
      <c r="DB9" s="668"/>
      <c r="DC9" s="668"/>
      <c r="DD9" s="674">
        <v>797492</v>
      </c>
      <c r="DE9" s="666"/>
      <c r="DF9" s="666"/>
      <c r="DG9" s="666"/>
      <c r="DH9" s="666"/>
      <c r="DI9" s="666"/>
      <c r="DJ9" s="666"/>
      <c r="DK9" s="666"/>
      <c r="DL9" s="666"/>
      <c r="DM9" s="666"/>
      <c r="DN9" s="666"/>
      <c r="DO9" s="666"/>
      <c r="DP9" s="667"/>
      <c r="DQ9" s="674">
        <v>1197592</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76956</v>
      </c>
      <c r="BH10" s="666"/>
      <c r="BI10" s="666"/>
      <c r="BJ10" s="666"/>
      <c r="BK10" s="666"/>
      <c r="BL10" s="666"/>
      <c r="BM10" s="666"/>
      <c r="BN10" s="667"/>
      <c r="BO10" s="668">
        <v>2.4</v>
      </c>
      <c r="BP10" s="668"/>
      <c r="BQ10" s="668"/>
      <c r="BR10" s="668"/>
      <c r="BS10" s="669" t="s">
        <v>127</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4638</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4609</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480945</v>
      </c>
      <c r="S11" s="666"/>
      <c r="T11" s="666"/>
      <c r="U11" s="666"/>
      <c r="V11" s="666"/>
      <c r="W11" s="666"/>
      <c r="X11" s="666"/>
      <c r="Y11" s="667"/>
      <c r="Z11" s="670">
        <v>3.1</v>
      </c>
      <c r="AA11" s="671"/>
      <c r="AB11" s="671"/>
      <c r="AC11" s="683"/>
      <c r="AD11" s="674">
        <v>480945</v>
      </c>
      <c r="AE11" s="666"/>
      <c r="AF11" s="666"/>
      <c r="AG11" s="666"/>
      <c r="AH11" s="666"/>
      <c r="AI11" s="666"/>
      <c r="AJ11" s="666"/>
      <c r="AK11" s="667"/>
      <c r="AL11" s="670">
        <v>6.3</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209309</v>
      </c>
      <c r="BH11" s="666"/>
      <c r="BI11" s="666"/>
      <c r="BJ11" s="666"/>
      <c r="BK11" s="666"/>
      <c r="BL11" s="666"/>
      <c r="BM11" s="666"/>
      <c r="BN11" s="667"/>
      <c r="BO11" s="668">
        <v>6.5</v>
      </c>
      <c r="BP11" s="668"/>
      <c r="BQ11" s="668"/>
      <c r="BR11" s="668"/>
      <c r="BS11" s="669">
        <v>59614</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1650282</v>
      </c>
      <c r="CS11" s="666"/>
      <c r="CT11" s="666"/>
      <c r="CU11" s="666"/>
      <c r="CV11" s="666"/>
      <c r="CW11" s="666"/>
      <c r="CX11" s="666"/>
      <c r="CY11" s="667"/>
      <c r="CZ11" s="668">
        <v>11</v>
      </c>
      <c r="DA11" s="668"/>
      <c r="DB11" s="668"/>
      <c r="DC11" s="668"/>
      <c r="DD11" s="674">
        <v>675623</v>
      </c>
      <c r="DE11" s="666"/>
      <c r="DF11" s="666"/>
      <c r="DG11" s="666"/>
      <c r="DH11" s="666"/>
      <c r="DI11" s="666"/>
      <c r="DJ11" s="666"/>
      <c r="DK11" s="666"/>
      <c r="DL11" s="666"/>
      <c r="DM11" s="666"/>
      <c r="DN11" s="666"/>
      <c r="DO11" s="666"/>
      <c r="DP11" s="667"/>
      <c r="DQ11" s="674">
        <v>430209</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v>4466</v>
      </c>
      <c r="S12" s="666"/>
      <c r="T12" s="666"/>
      <c r="U12" s="666"/>
      <c r="V12" s="666"/>
      <c r="W12" s="666"/>
      <c r="X12" s="666"/>
      <c r="Y12" s="667"/>
      <c r="Z12" s="668">
        <v>0</v>
      </c>
      <c r="AA12" s="668"/>
      <c r="AB12" s="668"/>
      <c r="AC12" s="668"/>
      <c r="AD12" s="669">
        <v>4466</v>
      </c>
      <c r="AE12" s="669"/>
      <c r="AF12" s="669"/>
      <c r="AG12" s="669"/>
      <c r="AH12" s="669"/>
      <c r="AI12" s="669"/>
      <c r="AJ12" s="669"/>
      <c r="AK12" s="669"/>
      <c r="AL12" s="670">
        <v>0.1</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1624543</v>
      </c>
      <c r="BH12" s="666"/>
      <c r="BI12" s="666"/>
      <c r="BJ12" s="666"/>
      <c r="BK12" s="666"/>
      <c r="BL12" s="666"/>
      <c r="BM12" s="666"/>
      <c r="BN12" s="667"/>
      <c r="BO12" s="668">
        <v>50.3</v>
      </c>
      <c r="BP12" s="668"/>
      <c r="BQ12" s="668"/>
      <c r="BR12" s="668"/>
      <c r="BS12" s="669" t="s">
        <v>127</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675096</v>
      </c>
      <c r="CS12" s="666"/>
      <c r="CT12" s="666"/>
      <c r="CU12" s="666"/>
      <c r="CV12" s="666"/>
      <c r="CW12" s="666"/>
      <c r="CX12" s="666"/>
      <c r="CY12" s="667"/>
      <c r="CZ12" s="668">
        <v>4.5</v>
      </c>
      <c r="DA12" s="668"/>
      <c r="DB12" s="668"/>
      <c r="DC12" s="668"/>
      <c r="DD12" s="674">
        <v>21117</v>
      </c>
      <c r="DE12" s="666"/>
      <c r="DF12" s="666"/>
      <c r="DG12" s="666"/>
      <c r="DH12" s="666"/>
      <c r="DI12" s="666"/>
      <c r="DJ12" s="666"/>
      <c r="DK12" s="666"/>
      <c r="DL12" s="666"/>
      <c r="DM12" s="666"/>
      <c r="DN12" s="666"/>
      <c r="DO12" s="666"/>
      <c r="DP12" s="667"/>
      <c r="DQ12" s="674">
        <v>355746</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1616638</v>
      </c>
      <c r="BH13" s="666"/>
      <c r="BI13" s="666"/>
      <c r="BJ13" s="666"/>
      <c r="BK13" s="666"/>
      <c r="BL13" s="666"/>
      <c r="BM13" s="666"/>
      <c r="BN13" s="667"/>
      <c r="BO13" s="668">
        <v>50</v>
      </c>
      <c r="BP13" s="668"/>
      <c r="BQ13" s="668"/>
      <c r="BR13" s="668"/>
      <c r="BS13" s="669" t="s">
        <v>127</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1429566</v>
      </c>
      <c r="CS13" s="666"/>
      <c r="CT13" s="666"/>
      <c r="CU13" s="666"/>
      <c r="CV13" s="666"/>
      <c r="CW13" s="666"/>
      <c r="CX13" s="666"/>
      <c r="CY13" s="667"/>
      <c r="CZ13" s="668">
        <v>9.5</v>
      </c>
      <c r="DA13" s="668"/>
      <c r="DB13" s="668"/>
      <c r="DC13" s="668"/>
      <c r="DD13" s="674">
        <v>452664</v>
      </c>
      <c r="DE13" s="666"/>
      <c r="DF13" s="666"/>
      <c r="DG13" s="666"/>
      <c r="DH13" s="666"/>
      <c r="DI13" s="666"/>
      <c r="DJ13" s="666"/>
      <c r="DK13" s="666"/>
      <c r="DL13" s="666"/>
      <c r="DM13" s="666"/>
      <c r="DN13" s="666"/>
      <c r="DO13" s="666"/>
      <c r="DP13" s="667"/>
      <c r="DQ13" s="674">
        <v>1070327</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69223</v>
      </c>
      <c r="BH14" s="666"/>
      <c r="BI14" s="666"/>
      <c r="BJ14" s="666"/>
      <c r="BK14" s="666"/>
      <c r="BL14" s="666"/>
      <c r="BM14" s="666"/>
      <c r="BN14" s="667"/>
      <c r="BO14" s="668">
        <v>2.1</v>
      </c>
      <c r="BP14" s="668"/>
      <c r="BQ14" s="668"/>
      <c r="BR14" s="668"/>
      <c r="BS14" s="669" t="s">
        <v>127</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384313</v>
      </c>
      <c r="CS14" s="666"/>
      <c r="CT14" s="666"/>
      <c r="CU14" s="666"/>
      <c r="CV14" s="666"/>
      <c r="CW14" s="666"/>
      <c r="CX14" s="666"/>
      <c r="CY14" s="667"/>
      <c r="CZ14" s="668">
        <v>2.6</v>
      </c>
      <c r="DA14" s="668"/>
      <c r="DB14" s="668"/>
      <c r="DC14" s="668"/>
      <c r="DD14" s="674">
        <v>12838</v>
      </c>
      <c r="DE14" s="666"/>
      <c r="DF14" s="666"/>
      <c r="DG14" s="666"/>
      <c r="DH14" s="666"/>
      <c r="DI14" s="666"/>
      <c r="DJ14" s="666"/>
      <c r="DK14" s="666"/>
      <c r="DL14" s="666"/>
      <c r="DM14" s="666"/>
      <c r="DN14" s="666"/>
      <c r="DO14" s="666"/>
      <c r="DP14" s="667"/>
      <c r="DQ14" s="674">
        <v>376396</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133148</v>
      </c>
      <c r="BH15" s="666"/>
      <c r="BI15" s="666"/>
      <c r="BJ15" s="666"/>
      <c r="BK15" s="666"/>
      <c r="BL15" s="666"/>
      <c r="BM15" s="666"/>
      <c r="BN15" s="667"/>
      <c r="BO15" s="668">
        <v>4.0999999999999996</v>
      </c>
      <c r="BP15" s="668"/>
      <c r="BQ15" s="668"/>
      <c r="BR15" s="668"/>
      <c r="BS15" s="669" t="s">
        <v>127</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1654702</v>
      </c>
      <c r="CS15" s="666"/>
      <c r="CT15" s="666"/>
      <c r="CU15" s="666"/>
      <c r="CV15" s="666"/>
      <c r="CW15" s="666"/>
      <c r="CX15" s="666"/>
      <c r="CY15" s="667"/>
      <c r="CZ15" s="668">
        <v>11</v>
      </c>
      <c r="DA15" s="668"/>
      <c r="DB15" s="668"/>
      <c r="DC15" s="668"/>
      <c r="DD15" s="674">
        <v>381600</v>
      </c>
      <c r="DE15" s="666"/>
      <c r="DF15" s="666"/>
      <c r="DG15" s="666"/>
      <c r="DH15" s="666"/>
      <c r="DI15" s="666"/>
      <c r="DJ15" s="666"/>
      <c r="DK15" s="666"/>
      <c r="DL15" s="666"/>
      <c r="DM15" s="666"/>
      <c r="DN15" s="666"/>
      <c r="DO15" s="666"/>
      <c r="DP15" s="667"/>
      <c r="DQ15" s="674">
        <v>1132463</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21045</v>
      </c>
      <c r="S16" s="666"/>
      <c r="T16" s="666"/>
      <c r="U16" s="666"/>
      <c r="V16" s="666"/>
      <c r="W16" s="666"/>
      <c r="X16" s="666"/>
      <c r="Y16" s="667"/>
      <c r="Z16" s="668">
        <v>0.1</v>
      </c>
      <c r="AA16" s="668"/>
      <c r="AB16" s="668"/>
      <c r="AC16" s="668"/>
      <c r="AD16" s="669">
        <v>21045</v>
      </c>
      <c r="AE16" s="669"/>
      <c r="AF16" s="669"/>
      <c r="AG16" s="669"/>
      <c r="AH16" s="669"/>
      <c r="AI16" s="669"/>
      <c r="AJ16" s="669"/>
      <c r="AK16" s="669"/>
      <c r="AL16" s="670">
        <v>0.3</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v>42761</v>
      </c>
      <c r="CS16" s="666"/>
      <c r="CT16" s="666"/>
      <c r="CU16" s="666"/>
      <c r="CV16" s="666"/>
      <c r="CW16" s="666"/>
      <c r="CX16" s="666"/>
      <c r="CY16" s="667"/>
      <c r="CZ16" s="668">
        <v>0.3</v>
      </c>
      <c r="DA16" s="668"/>
      <c r="DB16" s="668"/>
      <c r="DC16" s="668"/>
      <c r="DD16" s="674" t="s">
        <v>127</v>
      </c>
      <c r="DE16" s="666"/>
      <c r="DF16" s="666"/>
      <c r="DG16" s="666"/>
      <c r="DH16" s="666"/>
      <c r="DI16" s="666"/>
      <c r="DJ16" s="666"/>
      <c r="DK16" s="666"/>
      <c r="DL16" s="666"/>
      <c r="DM16" s="666"/>
      <c r="DN16" s="666"/>
      <c r="DO16" s="666"/>
      <c r="DP16" s="667"/>
      <c r="DQ16" s="674">
        <v>42761</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44823</v>
      </c>
      <c r="S17" s="666"/>
      <c r="T17" s="666"/>
      <c r="U17" s="666"/>
      <c r="V17" s="666"/>
      <c r="W17" s="666"/>
      <c r="X17" s="666"/>
      <c r="Y17" s="667"/>
      <c r="Z17" s="668">
        <v>0.3</v>
      </c>
      <c r="AA17" s="668"/>
      <c r="AB17" s="668"/>
      <c r="AC17" s="668"/>
      <c r="AD17" s="669">
        <v>44823</v>
      </c>
      <c r="AE17" s="669"/>
      <c r="AF17" s="669"/>
      <c r="AG17" s="669"/>
      <c r="AH17" s="669"/>
      <c r="AI17" s="669"/>
      <c r="AJ17" s="669"/>
      <c r="AK17" s="669"/>
      <c r="AL17" s="670">
        <v>0.6</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1031102</v>
      </c>
      <c r="CS17" s="666"/>
      <c r="CT17" s="666"/>
      <c r="CU17" s="666"/>
      <c r="CV17" s="666"/>
      <c r="CW17" s="666"/>
      <c r="CX17" s="666"/>
      <c r="CY17" s="667"/>
      <c r="CZ17" s="668">
        <v>6.9</v>
      </c>
      <c r="DA17" s="668"/>
      <c r="DB17" s="668"/>
      <c r="DC17" s="668"/>
      <c r="DD17" s="674" t="s">
        <v>127</v>
      </c>
      <c r="DE17" s="666"/>
      <c r="DF17" s="666"/>
      <c r="DG17" s="666"/>
      <c r="DH17" s="666"/>
      <c r="DI17" s="666"/>
      <c r="DJ17" s="666"/>
      <c r="DK17" s="666"/>
      <c r="DL17" s="666"/>
      <c r="DM17" s="666"/>
      <c r="DN17" s="666"/>
      <c r="DO17" s="666"/>
      <c r="DP17" s="667"/>
      <c r="DQ17" s="674">
        <v>1005270</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57131</v>
      </c>
      <c r="S18" s="666"/>
      <c r="T18" s="666"/>
      <c r="U18" s="666"/>
      <c r="V18" s="666"/>
      <c r="W18" s="666"/>
      <c r="X18" s="666"/>
      <c r="Y18" s="667"/>
      <c r="Z18" s="668">
        <v>0.4</v>
      </c>
      <c r="AA18" s="668"/>
      <c r="AB18" s="668"/>
      <c r="AC18" s="668"/>
      <c r="AD18" s="669">
        <v>56341</v>
      </c>
      <c r="AE18" s="669"/>
      <c r="AF18" s="669"/>
      <c r="AG18" s="669"/>
      <c r="AH18" s="669"/>
      <c r="AI18" s="669"/>
      <c r="AJ18" s="669"/>
      <c r="AK18" s="669"/>
      <c r="AL18" s="670">
        <v>0.69999998807907104</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16787</v>
      </c>
      <c r="S19" s="666"/>
      <c r="T19" s="666"/>
      <c r="U19" s="666"/>
      <c r="V19" s="666"/>
      <c r="W19" s="666"/>
      <c r="X19" s="666"/>
      <c r="Y19" s="667"/>
      <c r="Z19" s="668">
        <v>0.1</v>
      </c>
      <c r="AA19" s="668"/>
      <c r="AB19" s="668"/>
      <c r="AC19" s="668"/>
      <c r="AD19" s="669">
        <v>16787</v>
      </c>
      <c r="AE19" s="669"/>
      <c r="AF19" s="669"/>
      <c r="AG19" s="669"/>
      <c r="AH19" s="669"/>
      <c r="AI19" s="669"/>
      <c r="AJ19" s="669"/>
      <c r="AK19" s="669"/>
      <c r="AL19" s="670">
        <v>0.2</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v>59878</v>
      </c>
      <c r="BH19" s="666"/>
      <c r="BI19" s="666"/>
      <c r="BJ19" s="666"/>
      <c r="BK19" s="666"/>
      <c r="BL19" s="666"/>
      <c r="BM19" s="666"/>
      <c r="BN19" s="667"/>
      <c r="BO19" s="668">
        <v>1.9</v>
      </c>
      <c r="BP19" s="668"/>
      <c r="BQ19" s="668"/>
      <c r="BR19" s="668"/>
      <c r="BS19" s="669" t="s">
        <v>127</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5848</v>
      </c>
      <c r="S20" s="666"/>
      <c r="T20" s="666"/>
      <c r="U20" s="666"/>
      <c r="V20" s="666"/>
      <c r="W20" s="666"/>
      <c r="X20" s="666"/>
      <c r="Y20" s="667"/>
      <c r="Z20" s="668">
        <v>0</v>
      </c>
      <c r="AA20" s="668"/>
      <c r="AB20" s="668"/>
      <c r="AC20" s="668"/>
      <c r="AD20" s="669">
        <v>5848</v>
      </c>
      <c r="AE20" s="669"/>
      <c r="AF20" s="669"/>
      <c r="AG20" s="669"/>
      <c r="AH20" s="669"/>
      <c r="AI20" s="669"/>
      <c r="AJ20" s="669"/>
      <c r="AK20" s="669"/>
      <c r="AL20" s="670">
        <v>0.1</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v>59878</v>
      </c>
      <c r="BH20" s="666"/>
      <c r="BI20" s="666"/>
      <c r="BJ20" s="666"/>
      <c r="BK20" s="666"/>
      <c r="BL20" s="666"/>
      <c r="BM20" s="666"/>
      <c r="BN20" s="667"/>
      <c r="BO20" s="668">
        <v>1.9</v>
      </c>
      <c r="BP20" s="668"/>
      <c r="BQ20" s="668"/>
      <c r="BR20" s="668"/>
      <c r="BS20" s="669" t="s">
        <v>127</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15051655</v>
      </c>
      <c r="CS20" s="666"/>
      <c r="CT20" s="666"/>
      <c r="CU20" s="666"/>
      <c r="CV20" s="666"/>
      <c r="CW20" s="666"/>
      <c r="CX20" s="666"/>
      <c r="CY20" s="667"/>
      <c r="CZ20" s="668">
        <v>100</v>
      </c>
      <c r="DA20" s="668"/>
      <c r="DB20" s="668"/>
      <c r="DC20" s="668"/>
      <c r="DD20" s="674">
        <v>3389454</v>
      </c>
      <c r="DE20" s="666"/>
      <c r="DF20" s="666"/>
      <c r="DG20" s="666"/>
      <c r="DH20" s="666"/>
      <c r="DI20" s="666"/>
      <c r="DJ20" s="666"/>
      <c r="DK20" s="666"/>
      <c r="DL20" s="666"/>
      <c r="DM20" s="666"/>
      <c r="DN20" s="666"/>
      <c r="DO20" s="666"/>
      <c r="DP20" s="667"/>
      <c r="DQ20" s="674">
        <v>8832058</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1473</v>
      </c>
      <c r="S21" s="666"/>
      <c r="T21" s="666"/>
      <c r="U21" s="666"/>
      <c r="V21" s="666"/>
      <c r="W21" s="666"/>
      <c r="X21" s="666"/>
      <c r="Y21" s="667"/>
      <c r="Z21" s="668">
        <v>0</v>
      </c>
      <c r="AA21" s="668"/>
      <c r="AB21" s="668"/>
      <c r="AC21" s="668"/>
      <c r="AD21" s="669">
        <v>1473</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127</v>
      </c>
      <c r="BH21" s="666"/>
      <c r="BI21" s="666"/>
      <c r="BJ21" s="666"/>
      <c r="BK21" s="666"/>
      <c r="BL21" s="666"/>
      <c r="BM21" s="666"/>
      <c r="BN21" s="667"/>
      <c r="BO21" s="668" t="s">
        <v>127</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278</v>
      </c>
      <c r="C22" s="702"/>
      <c r="D22" s="702"/>
      <c r="E22" s="702"/>
      <c r="F22" s="702"/>
      <c r="G22" s="702"/>
      <c r="H22" s="702"/>
      <c r="I22" s="702"/>
      <c r="J22" s="702"/>
      <c r="K22" s="702"/>
      <c r="L22" s="702"/>
      <c r="M22" s="702"/>
      <c r="N22" s="702"/>
      <c r="O22" s="702"/>
      <c r="P22" s="702"/>
      <c r="Q22" s="703"/>
      <c r="R22" s="665">
        <v>33023</v>
      </c>
      <c r="S22" s="666"/>
      <c r="T22" s="666"/>
      <c r="U22" s="666"/>
      <c r="V22" s="666"/>
      <c r="W22" s="666"/>
      <c r="X22" s="666"/>
      <c r="Y22" s="667"/>
      <c r="Z22" s="668">
        <v>0.2</v>
      </c>
      <c r="AA22" s="668"/>
      <c r="AB22" s="668"/>
      <c r="AC22" s="668"/>
      <c r="AD22" s="669">
        <v>32233</v>
      </c>
      <c r="AE22" s="669"/>
      <c r="AF22" s="669"/>
      <c r="AG22" s="669"/>
      <c r="AH22" s="669"/>
      <c r="AI22" s="669"/>
      <c r="AJ22" s="669"/>
      <c r="AK22" s="669"/>
      <c r="AL22" s="670">
        <v>0.40000000596046448</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3885514</v>
      </c>
      <c r="S23" s="666"/>
      <c r="T23" s="666"/>
      <c r="U23" s="666"/>
      <c r="V23" s="666"/>
      <c r="W23" s="666"/>
      <c r="X23" s="666"/>
      <c r="Y23" s="667"/>
      <c r="Z23" s="668">
        <v>24.7</v>
      </c>
      <c r="AA23" s="668"/>
      <c r="AB23" s="668"/>
      <c r="AC23" s="668"/>
      <c r="AD23" s="669">
        <v>3451163</v>
      </c>
      <c r="AE23" s="669"/>
      <c r="AF23" s="669"/>
      <c r="AG23" s="669"/>
      <c r="AH23" s="669"/>
      <c r="AI23" s="669"/>
      <c r="AJ23" s="669"/>
      <c r="AK23" s="669"/>
      <c r="AL23" s="670">
        <v>45.6</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v>59878</v>
      </c>
      <c r="BH23" s="666"/>
      <c r="BI23" s="666"/>
      <c r="BJ23" s="666"/>
      <c r="BK23" s="666"/>
      <c r="BL23" s="666"/>
      <c r="BM23" s="666"/>
      <c r="BN23" s="667"/>
      <c r="BO23" s="668">
        <v>1.9</v>
      </c>
      <c r="BP23" s="668"/>
      <c r="BQ23" s="668"/>
      <c r="BR23" s="668"/>
      <c r="BS23" s="669" t="s">
        <v>127</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3451163</v>
      </c>
      <c r="S24" s="666"/>
      <c r="T24" s="666"/>
      <c r="U24" s="666"/>
      <c r="V24" s="666"/>
      <c r="W24" s="666"/>
      <c r="X24" s="666"/>
      <c r="Y24" s="667"/>
      <c r="Z24" s="668">
        <v>22</v>
      </c>
      <c r="AA24" s="668"/>
      <c r="AB24" s="668"/>
      <c r="AC24" s="668"/>
      <c r="AD24" s="669">
        <v>3451163</v>
      </c>
      <c r="AE24" s="669"/>
      <c r="AF24" s="669"/>
      <c r="AG24" s="669"/>
      <c r="AH24" s="669"/>
      <c r="AI24" s="669"/>
      <c r="AJ24" s="669"/>
      <c r="AK24" s="669"/>
      <c r="AL24" s="670">
        <v>45.6</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4900372</v>
      </c>
      <c r="CS24" s="655"/>
      <c r="CT24" s="655"/>
      <c r="CU24" s="655"/>
      <c r="CV24" s="655"/>
      <c r="CW24" s="655"/>
      <c r="CX24" s="655"/>
      <c r="CY24" s="656"/>
      <c r="CZ24" s="659">
        <v>32.6</v>
      </c>
      <c r="DA24" s="660"/>
      <c r="DB24" s="660"/>
      <c r="DC24" s="679"/>
      <c r="DD24" s="704">
        <v>3132228</v>
      </c>
      <c r="DE24" s="655"/>
      <c r="DF24" s="655"/>
      <c r="DG24" s="655"/>
      <c r="DH24" s="655"/>
      <c r="DI24" s="655"/>
      <c r="DJ24" s="655"/>
      <c r="DK24" s="656"/>
      <c r="DL24" s="704">
        <v>2933315</v>
      </c>
      <c r="DM24" s="655"/>
      <c r="DN24" s="655"/>
      <c r="DO24" s="655"/>
      <c r="DP24" s="655"/>
      <c r="DQ24" s="655"/>
      <c r="DR24" s="655"/>
      <c r="DS24" s="655"/>
      <c r="DT24" s="655"/>
      <c r="DU24" s="655"/>
      <c r="DV24" s="656"/>
      <c r="DW24" s="659">
        <v>36.799999999999997</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434351</v>
      </c>
      <c r="S25" s="666"/>
      <c r="T25" s="666"/>
      <c r="U25" s="666"/>
      <c r="V25" s="666"/>
      <c r="W25" s="666"/>
      <c r="X25" s="666"/>
      <c r="Y25" s="667"/>
      <c r="Z25" s="668">
        <v>2.8</v>
      </c>
      <c r="AA25" s="668"/>
      <c r="AB25" s="668"/>
      <c r="AC25" s="668"/>
      <c r="AD25" s="669" t="s">
        <v>127</v>
      </c>
      <c r="AE25" s="669"/>
      <c r="AF25" s="669"/>
      <c r="AG25" s="669"/>
      <c r="AH25" s="669"/>
      <c r="AI25" s="669"/>
      <c r="AJ25" s="669"/>
      <c r="AK25" s="669"/>
      <c r="AL25" s="670" t="s">
        <v>127</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1855119</v>
      </c>
      <c r="CS25" s="705"/>
      <c r="CT25" s="705"/>
      <c r="CU25" s="705"/>
      <c r="CV25" s="705"/>
      <c r="CW25" s="705"/>
      <c r="CX25" s="705"/>
      <c r="CY25" s="706"/>
      <c r="CZ25" s="670">
        <v>12.3</v>
      </c>
      <c r="DA25" s="699"/>
      <c r="DB25" s="699"/>
      <c r="DC25" s="707"/>
      <c r="DD25" s="674">
        <v>1610617</v>
      </c>
      <c r="DE25" s="705"/>
      <c r="DF25" s="705"/>
      <c r="DG25" s="705"/>
      <c r="DH25" s="705"/>
      <c r="DI25" s="705"/>
      <c r="DJ25" s="705"/>
      <c r="DK25" s="706"/>
      <c r="DL25" s="674">
        <v>1533104</v>
      </c>
      <c r="DM25" s="705"/>
      <c r="DN25" s="705"/>
      <c r="DO25" s="705"/>
      <c r="DP25" s="705"/>
      <c r="DQ25" s="705"/>
      <c r="DR25" s="705"/>
      <c r="DS25" s="705"/>
      <c r="DT25" s="705"/>
      <c r="DU25" s="705"/>
      <c r="DV25" s="706"/>
      <c r="DW25" s="670">
        <v>19.2</v>
      </c>
      <c r="DX25" s="699"/>
      <c r="DY25" s="699"/>
      <c r="DZ25" s="699"/>
      <c r="EA25" s="699"/>
      <c r="EB25" s="699"/>
      <c r="EC25" s="700"/>
    </row>
    <row r="26" spans="2:133" ht="11.25" customHeight="1" x14ac:dyDescent="0.15">
      <c r="B26" s="662" t="s">
        <v>294</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1041748</v>
      </c>
      <c r="CS26" s="666"/>
      <c r="CT26" s="666"/>
      <c r="CU26" s="666"/>
      <c r="CV26" s="666"/>
      <c r="CW26" s="666"/>
      <c r="CX26" s="666"/>
      <c r="CY26" s="667"/>
      <c r="CZ26" s="670">
        <v>6.9</v>
      </c>
      <c r="DA26" s="699"/>
      <c r="DB26" s="699"/>
      <c r="DC26" s="707"/>
      <c r="DD26" s="674">
        <v>867720</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699"/>
      <c r="DY26" s="699"/>
      <c r="DZ26" s="699"/>
      <c r="EA26" s="699"/>
      <c r="EB26" s="699"/>
      <c r="EC26" s="700"/>
    </row>
    <row r="27" spans="2:133" ht="11.25" customHeight="1" x14ac:dyDescent="0.15">
      <c r="B27" s="662" t="s">
        <v>297</v>
      </c>
      <c r="C27" s="663"/>
      <c r="D27" s="663"/>
      <c r="E27" s="663"/>
      <c r="F27" s="663"/>
      <c r="G27" s="663"/>
      <c r="H27" s="663"/>
      <c r="I27" s="663"/>
      <c r="J27" s="663"/>
      <c r="K27" s="663"/>
      <c r="L27" s="663"/>
      <c r="M27" s="663"/>
      <c r="N27" s="663"/>
      <c r="O27" s="663"/>
      <c r="P27" s="663"/>
      <c r="Q27" s="664"/>
      <c r="R27" s="665">
        <v>8063024</v>
      </c>
      <c r="S27" s="666"/>
      <c r="T27" s="666"/>
      <c r="U27" s="666"/>
      <c r="V27" s="666"/>
      <c r="W27" s="666"/>
      <c r="X27" s="666"/>
      <c r="Y27" s="667"/>
      <c r="Z27" s="668">
        <v>51.3</v>
      </c>
      <c r="AA27" s="668"/>
      <c r="AB27" s="668"/>
      <c r="AC27" s="668"/>
      <c r="AD27" s="669">
        <v>7568005</v>
      </c>
      <c r="AE27" s="669"/>
      <c r="AF27" s="669"/>
      <c r="AG27" s="669"/>
      <c r="AH27" s="669"/>
      <c r="AI27" s="669"/>
      <c r="AJ27" s="669"/>
      <c r="AK27" s="669"/>
      <c r="AL27" s="670">
        <v>99.900001525878906</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3231617</v>
      </c>
      <c r="BH27" s="666"/>
      <c r="BI27" s="666"/>
      <c r="BJ27" s="666"/>
      <c r="BK27" s="666"/>
      <c r="BL27" s="666"/>
      <c r="BM27" s="666"/>
      <c r="BN27" s="667"/>
      <c r="BO27" s="668">
        <v>100</v>
      </c>
      <c r="BP27" s="668"/>
      <c r="BQ27" s="668"/>
      <c r="BR27" s="668"/>
      <c r="BS27" s="669">
        <v>59614</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2014177</v>
      </c>
      <c r="CS27" s="705"/>
      <c r="CT27" s="705"/>
      <c r="CU27" s="705"/>
      <c r="CV27" s="705"/>
      <c r="CW27" s="705"/>
      <c r="CX27" s="705"/>
      <c r="CY27" s="706"/>
      <c r="CZ27" s="670">
        <v>13.4</v>
      </c>
      <c r="DA27" s="699"/>
      <c r="DB27" s="699"/>
      <c r="DC27" s="707"/>
      <c r="DD27" s="674">
        <v>516367</v>
      </c>
      <c r="DE27" s="705"/>
      <c r="DF27" s="705"/>
      <c r="DG27" s="705"/>
      <c r="DH27" s="705"/>
      <c r="DI27" s="705"/>
      <c r="DJ27" s="705"/>
      <c r="DK27" s="706"/>
      <c r="DL27" s="674">
        <v>508912</v>
      </c>
      <c r="DM27" s="705"/>
      <c r="DN27" s="705"/>
      <c r="DO27" s="705"/>
      <c r="DP27" s="705"/>
      <c r="DQ27" s="705"/>
      <c r="DR27" s="705"/>
      <c r="DS27" s="705"/>
      <c r="DT27" s="705"/>
      <c r="DU27" s="705"/>
      <c r="DV27" s="706"/>
      <c r="DW27" s="670">
        <v>6.4</v>
      </c>
      <c r="DX27" s="699"/>
      <c r="DY27" s="699"/>
      <c r="DZ27" s="699"/>
      <c r="EA27" s="699"/>
      <c r="EB27" s="699"/>
      <c r="EC27" s="700"/>
    </row>
    <row r="28" spans="2:133" ht="11.25" customHeight="1" x14ac:dyDescent="0.15">
      <c r="B28" s="662" t="s">
        <v>300</v>
      </c>
      <c r="C28" s="663"/>
      <c r="D28" s="663"/>
      <c r="E28" s="663"/>
      <c r="F28" s="663"/>
      <c r="G28" s="663"/>
      <c r="H28" s="663"/>
      <c r="I28" s="663"/>
      <c r="J28" s="663"/>
      <c r="K28" s="663"/>
      <c r="L28" s="663"/>
      <c r="M28" s="663"/>
      <c r="N28" s="663"/>
      <c r="O28" s="663"/>
      <c r="P28" s="663"/>
      <c r="Q28" s="664"/>
      <c r="R28" s="665">
        <v>4226</v>
      </c>
      <c r="S28" s="666"/>
      <c r="T28" s="666"/>
      <c r="U28" s="666"/>
      <c r="V28" s="666"/>
      <c r="W28" s="666"/>
      <c r="X28" s="666"/>
      <c r="Y28" s="667"/>
      <c r="Z28" s="668">
        <v>0</v>
      </c>
      <c r="AA28" s="668"/>
      <c r="AB28" s="668"/>
      <c r="AC28" s="668"/>
      <c r="AD28" s="669">
        <v>4226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1031076</v>
      </c>
      <c r="CS28" s="666"/>
      <c r="CT28" s="666"/>
      <c r="CU28" s="666"/>
      <c r="CV28" s="666"/>
      <c r="CW28" s="666"/>
      <c r="CX28" s="666"/>
      <c r="CY28" s="667"/>
      <c r="CZ28" s="670">
        <v>6.9</v>
      </c>
      <c r="DA28" s="699"/>
      <c r="DB28" s="699"/>
      <c r="DC28" s="707"/>
      <c r="DD28" s="674">
        <v>1005244</v>
      </c>
      <c r="DE28" s="666"/>
      <c r="DF28" s="666"/>
      <c r="DG28" s="666"/>
      <c r="DH28" s="666"/>
      <c r="DI28" s="666"/>
      <c r="DJ28" s="666"/>
      <c r="DK28" s="667"/>
      <c r="DL28" s="674">
        <v>891299</v>
      </c>
      <c r="DM28" s="666"/>
      <c r="DN28" s="666"/>
      <c r="DO28" s="666"/>
      <c r="DP28" s="666"/>
      <c r="DQ28" s="666"/>
      <c r="DR28" s="666"/>
      <c r="DS28" s="666"/>
      <c r="DT28" s="666"/>
      <c r="DU28" s="666"/>
      <c r="DV28" s="667"/>
      <c r="DW28" s="670">
        <v>11.2</v>
      </c>
      <c r="DX28" s="699"/>
      <c r="DY28" s="699"/>
      <c r="DZ28" s="699"/>
      <c r="EA28" s="699"/>
      <c r="EB28" s="699"/>
      <c r="EC28" s="700"/>
    </row>
    <row r="29" spans="2:133" ht="11.25" customHeight="1" x14ac:dyDescent="0.15">
      <c r="B29" s="662" t="s">
        <v>302</v>
      </c>
      <c r="C29" s="663"/>
      <c r="D29" s="663"/>
      <c r="E29" s="663"/>
      <c r="F29" s="663"/>
      <c r="G29" s="663"/>
      <c r="H29" s="663"/>
      <c r="I29" s="663"/>
      <c r="J29" s="663"/>
      <c r="K29" s="663"/>
      <c r="L29" s="663"/>
      <c r="M29" s="663"/>
      <c r="N29" s="663"/>
      <c r="O29" s="663"/>
      <c r="P29" s="663"/>
      <c r="Q29" s="664"/>
      <c r="R29" s="665">
        <v>144394</v>
      </c>
      <c r="S29" s="666"/>
      <c r="T29" s="666"/>
      <c r="U29" s="666"/>
      <c r="V29" s="666"/>
      <c r="W29" s="666"/>
      <c r="X29" s="666"/>
      <c r="Y29" s="667"/>
      <c r="Z29" s="668">
        <v>0.9</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69</v>
      </c>
      <c r="CG29" s="681"/>
      <c r="CH29" s="681"/>
      <c r="CI29" s="681"/>
      <c r="CJ29" s="681"/>
      <c r="CK29" s="681"/>
      <c r="CL29" s="681"/>
      <c r="CM29" s="681"/>
      <c r="CN29" s="681"/>
      <c r="CO29" s="681"/>
      <c r="CP29" s="681"/>
      <c r="CQ29" s="682"/>
      <c r="CR29" s="665">
        <v>1031053</v>
      </c>
      <c r="CS29" s="705"/>
      <c r="CT29" s="705"/>
      <c r="CU29" s="705"/>
      <c r="CV29" s="705"/>
      <c r="CW29" s="705"/>
      <c r="CX29" s="705"/>
      <c r="CY29" s="706"/>
      <c r="CZ29" s="670">
        <v>6.9</v>
      </c>
      <c r="DA29" s="699"/>
      <c r="DB29" s="699"/>
      <c r="DC29" s="707"/>
      <c r="DD29" s="674">
        <v>1005221</v>
      </c>
      <c r="DE29" s="705"/>
      <c r="DF29" s="705"/>
      <c r="DG29" s="705"/>
      <c r="DH29" s="705"/>
      <c r="DI29" s="705"/>
      <c r="DJ29" s="705"/>
      <c r="DK29" s="706"/>
      <c r="DL29" s="674">
        <v>891276</v>
      </c>
      <c r="DM29" s="705"/>
      <c r="DN29" s="705"/>
      <c r="DO29" s="705"/>
      <c r="DP29" s="705"/>
      <c r="DQ29" s="705"/>
      <c r="DR29" s="705"/>
      <c r="DS29" s="705"/>
      <c r="DT29" s="705"/>
      <c r="DU29" s="705"/>
      <c r="DV29" s="706"/>
      <c r="DW29" s="670">
        <v>11.2</v>
      </c>
      <c r="DX29" s="699"/>
      <c r="DY29" s="699"/>
      <c r="DZ29" s="699"/>
      <c r="EA29" s="699"/>
      <c r="EB29" s="699"/>
      <c r="EC29" s="700"/>
    </row>
    <row r="30" spans="2:133" ht="11.25" customHeight="1" x14ac:dyDescent="0.15">
      <c r="B30" s="662" t="s">
        <v>304</v>
      </c>
      <c r="C30" s="663"/>
      <c r="D30" s="663"/>
      <c r="E30" s="663"/>
      <c r="F30" s="663"/>
      <c r="G30" s="663"/>
      <c r="H30" s="663"/>
      <c r="I30" s="663"/>
      <c r="J30" s="663"/>
      <c r="K30" s="663"/>
      <c r="L30" s="663"/>
      <c r="M30" s="663"/>
      <c r="N30" s="663"/>
      <c r="O30" s="663"/>
      <c r="P30" s="663"/>
      <c r="Q30" s="664"/>
      <c r="R30" s="665">
        <v>232509</v>
      </c>
      <c r="S30" s="666"/>
      <c r="T30" s="666"/>
      <c r="U30" s="666"/>
      <c r="V30" s="666"/>
      <c r="W30" s="666"/>
      <c r="X30" s="666"/>
      <c r="Y30" s="667"/>
      <c r="Z30" s="668">
        <v>1.5</v>
      </c>
      <c r="AA30" s="668"/>
      <c r="AB30" s="668"/>
      <c r="AC30" s="668"/>
      <c r="AD30" s="669" t="s">
        <v>127</v>
      </c>
      <c r="AE30" s="669"/>
      <c r="AF30" s="669"/>
      <c r="AG30" s="669"/>
      <c r="AH30" s="669"/>
      <c r="AI30" s="669"/>
      <c r="AJ30" s="669"/>
      <c r="AK30" s="669"/>
      <c r="AL30" s="670" t="s">
        <v>127</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989573</v>
      </c>
      <c r="CS30" s="666"/>
      <c r="CT30" s="666"/>
      <c r="CU30" s="666"/>
      <c r="CV30" s="666"/>
      <c r="CW30" s="666"/>
      <c r="CX30" s="666"/>
      <c r="CY30" s="667"/>
      <c r="CZ30" s="670">
        <v>6.6</v>
      </c>
      <c r="DA30" s="699"/>
      <c r="DB30" s="699"/>
      <c r="DC30" s="707"/>
      <c r="DD30" s="674">
        <v>964879</v>
      </c>
      <c r="DE30" s="666"/>
      <c r="DF30" s="666"/>
      <c r="DG30" s="666"/>
      <c r="DH30" s="666"/>
      <c r="DI30" s="666"/>
      <c r="DJ30" s="666"/>
      <c r="DK30" s="667"/>
      <c r="DL30" s="674">
        <v>850934</v>
      </c>
      <c r="DM30" s="666"/>
      <c r="DN30" s="666"/>
      <c r="DO30" s="666"/>
      <c r="DP30" s="666"/>
      <c r="DQ30" s="666"/>
      <c r="DR30" s="666"/>
      <c r="DS30" s="666"/>
      <c r="DT30" s="666"/>
      <c r="DU30" s="666"/>
      <c r="DV30" s="667"/>
      <c r="DW30" s="670">
        <v>10.7</v>
      </c>
      <c r="DX30" s="699"/>
      <c r="DY30" s="699"/>
      <c r="DZ30" s="699"/>
      <c r="EA30" s="699"/>
      <c r="EB30" s="699"/>
      <c r="EC30" s="700"/>
    </row>
    <row r="31" spans="2:133" ht="11.25" customHeight="1" x14ac:dyDescent="0.15">
      <c r="B31" s="662" t="s">
        <v>308</v>
      </c>
      <c r="C31" s="663"/>
      <c r="D31" s="663"/>
      <c r="E31" s="663"/>
      <c r="F31" s="663"/>
      <c r="G31" s="663"/>
      <c r="H31" s="663"/>
      <c r="I31" s="663"/>
      <c r="J31" s="663"/>
      <c r="K31" s="663"/>
      <c r="L31" s="663"/>
      <c r="M31" s="663"/>
      <c r="N31" s="663"/>
      <c r="O31" s="663"/>
      <c r="P31" s="663"/>
      <c r="Q31" s="664"/>
      <c r="R31" s="665">
        <v>56776</v>
      </c>
      <c r="S31" s="666"/>
      <c r="T31" s="666"/>
      <c r="U31" s="666"/>
      <c r="V31" s="666"/>
      <c r="W31" s="666"/>
      <c r="X31" s="666"/>
      <c r="Y31" s="667"/>
      <c r="Z31" s="668">
        <v>0.4</v>
      </c>
      <c r="AA31" s="668"/>
      <c r="AB31" s="668"/>
      <c r="AC31" s="668"/>
      <c r="AD31" s="669" t="s">
        <v>127</v>
      </c>
      <c r="AE31" s="669"/>
      <c r="AF31" s="669"/>
      <c r="AG31" s="669"/>
      <c r="AH31" s="669"/>
      <c r="AI31" s="669"/>
      <c r="AJ31" s="669"/>
      <c r="AK31" s="669"/>
      <c r="AL31" s="670" t="s">
        <v>127</v>
      </c>
      <c r="AM31" s="671"/>
      <c r="AN31" s="671"/>
      <c r="AO31" s="672"/>
      <c r="AP31" s="725" t="s">
        <v>309</v>
      </c>
      <c r="AQ31" s="726"/>
      <c r="AR31" s="726"/>
      <c r="AS31" s="726"/>
      <c r="AT31" s="731" t="s">
        <v>310</v>
      </c>
      <c r="AU31" s="360"/>
      <c r="AV31" s="360"/>
      <c r="AW31" s="360"/>
      <c r="AX31" s="651" t="s">
        <v>187</v>
      </c>
      <c r="AY31" s="652"/>
      <c r="AZ31" s="652"/>
      <c r="BA31" s="652"/>
      <c r="BB31" s="652"/>
      <c r="BC31" s="652"/>
      <c r="BD31" s="652"/>
      <c r="BE31" s="652"/>
      <c r="BF31" s="653"/>
      <c r="BG31" s="724">
        <v>99.8</v>
      </c>
      <c r="BH31" s="720"/>
      <c r="BI31" s="720"/>
      <c r="BJ31" s="720"/>
      <c r="BK31" s="720"/>
      <c r="BL31" s="720"/>
      <c r="BM31" s="660">
        <v>99.2</v>
      </c>
      <c r="BN31" s="720"/>
      <c r="BO31" s="720"/>
      <c r="BP31" s="720"/>
      <c r="BQ31" s="721"/>
      <c r="BR31" s="724">
        <v>99.7</v>
      </c>
      <c r="BS31" s="720"/>
      <c r="BT31" s="720"/>
      <c r="BU31" s="720"/>
      <c r="BV31" s="720"/>
      <c r="BW31" s="720"/>
      <c r="BX31" s="660">
        <v>99.2</v>
      </c>
      <c r="BY31" s="720"/>
      <c r="BZ31" s="720"/>
      <c r="CA31" s="720"/>
      <c r="CB31" s="721"/>
      <c r="CD31" s="716"/>
      <c r="CE31" s="717"/>
      <c r="CF31" s="680" t="s">
        <v>311</v>
      </c>
      <c r="CG31" s="681"/>
      <c r="CH31" s="681"/>
      <c r="CI31" s="681"/>
      <c r="CJ31" s="681"/>
      <c r="CK31" s="681"/>
      <c r="CL31" s="681"/>
      <c r="CM31" s="681"/>
      <c r="CN31" s="681"/>
      <c r="CO31" s="681"/>
      <c r="CP31" s="681"/>
      <c r="CQ31" s="682"/>
      <c r="CR31" s="665">
        <v>41480</v>
      </c>
      <c r="CS31" s="705"/>
      <c r="CT31" s="705"/>
      <c r="CU31" s="705"/>
      <c r="CV31" s="705"/>
      <c r="CW31" s="705"/>
      <c r="CX31" s="705"/>
      <c r="CY31" s="706"/>
      <c r="CZ31" s="670">
        <v>0.3</v>
      </c>
      <c r="DA31" s="699"/>
      <c r="DB31" s="699"/>
      <c r="DC31" s="707"/>
      <c r="DD31" s="674">
        <v>40342</v>
      </c>
      <c r="DE31" s="705"/>
      <c r="DF31" s="705"/>
      <c r="DG31" s="705"/>
      <c r="DH31" s="705"/>
      <c r="DI31" s="705"/>
      <c r="DJ31" s="705"/>
      <c r="DK31" s="706"/>
      <c r="DL31" s="674">
        <v>40342</v>
      </c>
      <c r="DM31" s="705"/>
      <c r="DN31" s="705"/>
      <c r="DO31" s="705"/>
      <c r="DP31" s="705"/>
      <c r="DQ31" s="705"/>
      <c r="DR31" s="705"/>
      <c r="DS31" s="705"/>
      <c r="DT31" s="705"/>
      <c r="DU31" s="705"/>
      <c r="DV31" s="706"/>
      <c r="DW31" s="670">
        <v>0.5</v>
      </c>
      <c r="DX31" s="699"/>
      <c r="DY31" s="699"/>
      <c r="DZ31" s="699"/>
      <c r="EA31" s="699"/>
      <c r="EB31" s="699"/>
      <c r="EC31" s="700"/>
    </row>
    <row r="32" spans="2:133" ht="11.25" customHeight="1" x14ac:dyDescent="0.15">
      <c r="B32" s="662" t="s">
        <v>312</v>
      </c>
      <c r="C32" s="663"/>
      <c r="D32" s="663"/>
      <c r="E32" s="663"/>
      <c r="F32" s="663"/>
      <c r="G32" s="663"/>
      <c r="H32" s="663"/>
      <c r="I32" s="663"/>
      <c r="J32" s="663"/>
      <c r="K32" s="663"/>
      <c r="L32" s="663"/>
      <c r="M32" s="663"/>
      <c r="N32" s="663"/>
      <c r="O32" s="663"/>
      <c r="P32" s="663"/>
      <c r="Q32" s="664"/>
      <c r="R32" s="665">
        <v>2320024</v>
      </c>
      <c r="S32" s="666"/>
      <c r="T32" s="666"/>
      <c r="U32" s="666"/>
      <c r="V32" s="666"/>
      <c r="W32" s="666"/>
      <c r="X32" s="666"/>
      <c r="Y32" s="667"/>
      <c r="Z32" s="668">
        <v>14.8</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1" t="s">
        <v>313</v>
      </c>
      <c r="AV32" s="361"/>
      <c r="AW32" s="361"/>
      <c r="AX32" s="662" t="s">
        <v>314</v>
      </c>
      <c r="AY32" s="663"/>
      <c r="AZ32" s="663"/>
      <c r="BA32" s="663"/>
      <c r="BB32" s="663"/>
      <c r="BC32" s="663"/>
      <c r="BD32" s="663"/>
      <c r="BE32" s="663"/>
      <c r="BF32" s="664"/>
      <c r="BG32" s="734">
        <v>99.6</v>
      </c>
      <c r="BH32" s="705"/>
      <c r="BI32" s="705"/>
      <c r="BJ32" s="705"/>
      <c r="BK32" s="705"/>
      <c r="BL32" s="705"/>
      <c r="BM32" s="671">
        <v>98.9</v>
      </c>
      <c r="BN32" s="722"/>
      <c r="BO32" s="722"/>
      <c r="BP32" s="722"/>
      <c r="BQ32" s="723"/>
      <c r="BR32" s="734">
        <v>99.6</v>
      </c>
      <c r="BS32" s="705"/>
      <c r="BT32" s="705"/>
      <c r="BU32" s="705"/>
      <c r="BV32" s="705"/>
      <c r="BW32" s="705"/>
      <c r="BX32" s="671">
        <v>98.9</v>
      </c>
      <c r="BY32" s="722"/>
      <c r="BZ32" s="722"/>
      <c r="CA32" s="722"/>
      <c r="CB32" s="723"/>
      <c r="CD32" s="718"/>
      <c r="CE32" s="719"/>
      <c r="CF32" s="680" t="s">
        <v>315</v>
      </c>
      <c r="CG32" s="681"/>
      <c r="CH32" s="681"/>
      <c r="CI32" s="681"/>
      <c r="CJ32" s="681"/>
      <c r="CK32" s="681"/>
      <c r="CL32" s="681"/>
      <c r="CM32" s="681"/>
      <c r="CN32" s="681"/>
      <c r="CO32" s="681"/>
      <c r="CP32" s="681"/>
      <c r="CQ32" s="682"/>
      <c r="CR32" s="665">
        <v>23</v>
      </c>
      <c r="CS32" s="666"/>
      <c r="CT32" s="666"/>
      <c r="CU32" s="666"/>
      <c r="CV32" s="666"/>
      <c r="CW32" s="666"/>
      <c r="CX32" s="666"/>
      <c r="CY32" s="667"/>
      <c r="CZ32" s="670">
        <v>0</v>
      </c>
      <c r="DA32" s="699"/>
      <c r="DB32" s="699"/>
      <c r="DC32" s="707"/>
      <c r="DD32" s="674">
        <v>23</v>
      </c>
      <c r="DE32" s="666"/>
      <c r="DF32" s="666"/>
      <c r="DG32" s="666"/>
      <c r="DH32" s="666"/>
      <c r="DI32" s="666"/>
      <c r="DJ32" s="666"/>
      <c r="DK32" s="667"/>
      <c r="DL32" s="674">
        <v>23</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2"/>
      <c r="AV33" s="362"/>
      <c r="AW33" s="362"/>
      <c r="AX33" s="709" t="s">
        <v>317</v>
      </c>
      <c r="AY33" s="710"/>
      <c r="AZ33" s="710"/>
      <c r="BA33" s="710"/>
      <c r="BB33" s="710"/>
      <c r="BC33" s="710"/>
      <c r="BD33" s="710"/>
      <c r="BE33" s="710"/>
      <c r="BF33" s="711"/>
      <c r="BG33" s="735">
        <v>99.9</v>
      </c>
      <c r="BH33" s="736"/>
      <c r="BI33" s="736"/>
      <c r="BJ33" s="736"/>
      <c r="BK33" s="736"/>
      <c r="BL33" s="736"/>
      <c r="BM33" s="737">
        <v>99.5</v>
      </c>
      <c r="BN33" s="736"/>
      <c r="BO33" s="736"/>
      <c r="BP33" s="736"/>
      <c r="BQ33" s="738"/>
      <c r="BR33" s="735">
        <v>99.8</v>
      </c>
      <c r="BS33" s="736"/>
      <c r="BT33" s="736"/>
      <c r="BU33" s="736"/>
      <c r="BV33" s="736"/>
      <c r="BW33" s="736"/>
      <c r="BX33" s="737">
        <v>99.4</v>
      </c>
      <c r="BY33" s="736"/>
      <c r="BZ33" s="736"/>
      <c r="CA33" s="736"/>
      <c r="CB33" s="738"/>
      <c r="CD33" s="680" t="s">
        <v>318</v>
      </c>
      <c r="CE33" s="681"/>
      <c r="CF33" s="681"/>
      <c r="CG33" s="681"/>
      <c r="CH33" s="681"/>
      <c r="CI33" s="681"/>
      <c r="CJ33" s="681"/>
      <c r="CK33" s="681"/>
      <c r="CL33" s="681"/>
      <c r="CM33" s="681"/>
      <c r="CN33" s="681"/>
      <c r="CO33" s="681"/>
      <c r="CP33" s="681"/>
      <c r="CQ33" s="682"/>
      <c r="CR33" s="665">
        <v>6719068</v>
      </c>
      <c r="CS33" s="705"/>
      <c r="CT33" s="705"/>
      <c r="CU33" s="705"/>
      <c r="CV33" s="705"/>
      <c r="CW33" s="705"/>
      <c r="CX33" s="705"/>
      <c r="CY33" s="706"/>
      <c r="CZ33" s="670">
        <v>44.6</v>
      </c>
      <c r="DA33" s="699"/>
      <c r="DB33" s="699"/>
      <c r="DC33" s="707"/>
      <c r="DD33" s="674">
        <v>4913610</v>
      </c>
      <c r="DE33" s="705"/>
      <c r="DF33" s="705"/>
      <c r="DG33" s="705"/>
      <c r="DH33" s="705"/>
      <c r="DI33" s="705"/>
      <c r="DJ33" s="705"/>
      <c r="DK33" s="706"/>
      <c r="DL33" s="674">
        <v>3540700</v>
      </c>
      <c r="DM33" s="705"/>
      <c r="DN33" s="705"/>
      <c r="DO33" s="705"/>
      <c r="DP33" s="705"/>
      <c r="DQ33" s="705"/>
      <c r="DR33" s="705"/>
      <c r="DS33" s="705"/>
      <c r="DT33" s="705"/>
      <c r="DU33" s="705"/>
      <c r="DV33" s="706"/>
      <c r="DW33" s="670">
        <v>44.4</v>
      </c>
      <c r="DX33" s="699"/>
      <c r="DY33" s="699"/>
      <c r="DZ33" s="699"/>
      <c r="EA33" s="699"/>
      <c r="EB33" s="699"/>
      <c r="EC33" s="700"/>
    </row>
    <row r="34" spans="2:133" ht="11.25" customHeight="1" x14ac:dyDescent="0.15">
      <c r="B34" s="662" t="s">
        <v>319</v>
      </c>
      <c r="C34" s="663"/>
      <c r="D34" s="663"/>
      <c r="E34" s="663"/>
      <c r="F34" s="663"/>
      <c r="G34" s="663"/>
      <c r="H34" s="663"/>
      <c r="I34" s="663"/>
      <c r="J34" s="663"/>
      <c r="K34" s="663"/>
      <c r="L34" s="663"/>
      <c r="M34" s="663"/>
      <c r="N34" s="663"/>
      <c r="O34" s="663"/>
      <c r="P34" s="663"/>
      <c r="Q34" s="664"/>
      <c r="R34" s="665">
        <v>1045637</v>
      </c>
      <c r="S34" s="666"/>
      <c r="T34" s="666"/>
      <c r="U34" s="666"/>
      <c r="V34" s="666"/>
      <c r="W34" s="666"/>
      <c r="X34" s="666"/>
      <c r="Y34" s="667"/>
      <c r="Z34" s="668">
        <v>6.7</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5">
        <v>2148244</v>
      </c>
      <c r="CS34" s="666"/>
      <c r="CT34" s="666"/>
      <c r="CU34" s="666"/>
      <c r="CV34" s="666"/>
      <c r="CW34" s="666"/>
      <c r="CX34" s="666"/>
      <c r="CY34" s="667"/>
      <c r="CZ34" s="670">
        <v>14.3</v>
      </c>
      <c r="DA34" s="699"/>
      <c r="DB34" s="699"/>
      <c r="DC34" s="707"/>
      <c r="DD34" s="674">
        <v>1543249</v>
      </c>
      <c r="DE34" s="666"/>
      <c r="DF34" s="666"/>
      <c r="DG34" s="666"/>
      <c r="DH34" s="666"/>
      <c r="DI34" s="666"/>
      <c r="DJ34" s="666"/>
      <c r="DK34" s="667"/>
      <c r="DL34" s="674">
        <v>1318768</v>
      </c>
      <c r="DM34" s="666"/>
      <c r="DN34" s="666"/>
      <c r="DO34" s="666"/>
      <c r="DP34" s="666"/>
      <c r="DQ34" s="666"/>
      <c r="DR34" s="666"/>
      <c r="DS34" s="666"/>
      <c r="DT34" s="666"/>
      <c r="DU34" s="666"/>
      <c r="DV34" s="667"/>
      <c r="DW34" s="670">
        <v>16.5</v>
      </c>
      <c r="DX34" s="699"/>
      <c r="DY34" s="699"/>
      <c r="DZ34" s="699"/>
      <c r="EA34" s="699"/>
      <c r="EB34" s="699"/>
      <c r="EC34" s="700"/>
    </row>
    <row r="35" spans="2:133" ht="11.25" customHeight="1" x14ac:dyDescent="0.15">
      <c r="B35" s="662" t="s">
        <v>321</v>
      </c>
      <c r="C35" s="663"/>
      <c r="D35" s="663"/>
      <c r="E35" s="663"/>
      <c r="F35" s="663"/>
      <c r="G35" s="663"/>
      <c r="H35" s="663"/>
      <c r="I35" s="663"/>
      <c r="J35" s="663"/>
      <c r="K35" s="663"/>
      <c r="L35" s="663"/>
      <c r="M35" s="663"/>
      <c r="N35" s="663"/>
      <c r="O35" s="663"/>
      <c r="P35" s="663"/>
      <c r="Q35" s="664"/>
      <c r="R35" s="665">
        <v>61544</v>
      </c>
      <c r="S35" s="666"/>
      <c r="T35" s="666"/>
      <c r="U35" s="666"/>
      <c r="V35" s="666"/>
      <c r="W35" s="666"/>
      <c r="X35" s="666"/>
      <c r="Y35" s="667"/>
      <c r="Z35" s="668">
        <v>0.4</v>
      </c>
      <c r="AA35" s="668"/>
      <c r="AB35" s="668"/>
      <c r="AC35" s="668"/>
      <c r="AD35" s="669">
        <v>3112</v>
      </c>
      <c r="AE35" s="669"/>
      <c r="AF35" s="669"/>
      <c r="AG35" s="669"/>
      <c r="AH35" s="669"/>
      <c r="AI35" s="669"/>
      <c r="AJ35" s="669"/>
      <c r="AK35" s="669"/>
      <c r="AL35" s="670">
        <v>0</v>
      </c>
      <c r="AM35" s="671"/>
      <c r="AN35" s="671"/>
      <c r="AO35" s="672"/>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504688</v>
      </c>
      <c r="CS35" s="705"/>
      <c r="CT35" s="705"/>
      <c r="CU35" s="705"/>
      <c r="CV35" s="705"/>
      <c r="CW35" s="705"/>
      <c r="CX35" s="705"/>
      <c r="CY35" s="706"/>
      <c r="CZ35" s="670">
        <v>3.4</v>
      </c>
      <c r="DA35" s="699"/>
      <c r="DB35" s="699"/>
      <c r="DC35" s="707"/>
      <c r="DD35" s="674">
        <v>454967</v>
      </c>
      <c r="DE35" s="705"/>
      <c r="DF35" s="705"/>
      <c r="DG35" s="705"/>
      <c r="DH35" s="705"/>
      <c r="DI35" s="705"/>
      <c r="DJ35" s="705"/>
      <c r="DK35" s="706"/>
      <c r="DL35" s="674">
        <v>370477</v>
      </c>
      <c r="DM35" s="705"/>
      <c r="DN35" s="705"/>
      <c r="DO35" s="705"/>
      <c r="DP35" s="705"/>
      <c r="DQ35" s="705"/>
      <c r="DR35" s="705"/>
      <c r="DS35" s="705"/>
      <c r="DT35" s="705"/>
      <c r="DU35" s="705"/>
      <c r="DV35" s="706"/>
      <c r="DW35" s="670">
        <v>4.5999999999999996</v>
      </c>
      <c r="DX35" s="699"/>
      <c r="DY35" s="699"/>
      <c r="DZ35" s="699"/>
      <c r="EA35" s="699"/>
      <c r="EB35" s="699"/>
      <c r="EC35" s="700"/>
    </row>
    <row r="36" spans="2:133" ht="11.25" customHeight="1" x14ac:dyDescent="0.15">
      <c r="B36" s="662" t="s">
        <v>325</v>
      </c>
      <c r="C36" s="663"/>
      <c r="D36" s="663"/>
      <c r="E36" s="663"/>
      <c r="F36" s="663"/>
      <c r="G36" s="663"/>
      <c r="H36" s="663"/>
      <c r="I36" s="663"/>
      <c r="J36" s="663"/>
      <c r="K36" s="663"/>
      <c r="L36" s="663"/>
      <c r="M36" s="663"/>
      <c r="N36" s="663"/>
      <c r="O36" s="663"/>
      <c r="P36" s="663"/>
      <c r="Q36" s="664"/>
      <c r="R36" s="665">
        <v>116761</v>
      </c>
      <c r="S36" s="666"/>
      <c r="T36" s="666"/>
      <c r="U36" s="666"/>
      <c r="V36" s="666"/>
      <c r="W36" s="666"/>
      <c r="X36" s="666"/>
      <c r="Y36" s="667"/>
      <c r="Z36" s="668">
        <v>0.7</v>
      </c>
      <c r="AA36" s="668"/>
      <c r="AB36" s="668"/>
      <c r="AC36" s="668"/>
      <c r="AD36" s="669" t="s">
        <v>127</v>
      </c>
      <c r="AE36" s="669"/>
      <c r="AF36" s="669"/>
      <c r="AG36" s="669"/>
      <c r="AH36" s="669"/>
      <c r="AI36" s="669"/>
      <c r="AJ36" s="669"/>
      <c r="AK36" s="669"/>
      <c r="AL36" s="670" t="s">
        <v>127</v>
      </c>
      <c r="AM36" s="671"/>
      <c r="AN36" s="671"/>
      <c r="AO36" s="672"/>
      <c r="AP36" s="218"/>
      <c r="AQ36" s="739" t="s">
        <v>326</v>
      </c>
      <c r="AR36" s="740"/>
      <c r="AS36" s="740"/>
      <c r="AT36" s="740"/>
      <c r="AU36" s="740"/>
      <c r="AV36" s="740"/>
      <c r="AW36" s="740"/>
      <c r="AX36" s="740"/>
      <c r="AY36" s="741"/>
      <c r="AZ36" s="654">
        <v>1287472</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234791</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2323882</v>
      </c>
      <c r="CS36" s="666"/>
      <c r="CT36" s="666"/>
      <c r="CU36" s="666"/>
      <c r="CV36" s="666"/>
      <c r="CW36" s="666"/>
      <c r="CX36" s="666"/>
      <c r="CY36" s="667"/>
      <c r="CZ36" s="670">
        <v>15.4</v>
      </c>
      <c r="DA36" s="699"/>
      <c r="DB36" s="699"/>
      <c r="DC36" s="707"/>
      <c r="DD36" s="674">
        <v>1859781</v>
      </c>
      <c r="DE36" s="666"/>
      <c r="DF36" s="666"/>
      <c r="DG36" s="666"/>
      <c r="DH36" s="666"/>
      <c r="DI36" s="666"/>
      <c r="DJ36" s="666"/>
      <c r="DK36" s="667"/>
      <c r="DL36" s="674">
        <v>1329287</v>
      </c>
      <c r="DM36" s="666"/>
      <c r="DN36" s="666"/>
      <c r="DO36" s="666"/>
      <c r="DP36" s="666"/>
      <c r="DQ36" s="666"/>
      <c r="DR36" s="666"/>
      <c r="DS36" s="666"/>
      <c r="DT36" s="666"/>
      <c r="DU36" s="666"/>
      <c r="DV36" s="667"/>
      <c r="DW36" s="670">
        <v>16.7</v>
      </c>
      <c r="DX36" s="699"/>
      <c r="DY36" s="699"/>
      <c r="DZ36" s="699"/>
      <c r="EA36" s="699"/>
      <c r="EB36" s="699"/>
      <c r="EC36" s="700"/>
    </row>
    <row r="37" spans="2:133" ht="11.25" customHeight="1" x14ac:dyDescent="0.15">
      <c r="B37" s="662" t="s">
        <v>329</v>
      </c>
      <c r="C37" s="663"/>
      <c r="D37" s="663"/>
      <c r="E37" s="663"/>
      <c r="F37" s="663"/>
      <c r="G37" s="663"/>
      <c r="H37" s="663"/>
      <c r="I37" s="663"/>
      <c r="J37" s="663"/>
      <c r="K37" s="663"/>
      <c r="L37" s="663"/>
      <c r="M37" s="663"/>
      <c r="N37" s="663"/>
      <c r="O37" s="663"/>
      <c r="P37" s="663"/>
      <c r="Q37" s="664"/>
      <c r="R37" s="665">
        <v>566457</v>
      </c>
      <c r="S37" s="666"/>
      <c r="T37" s="666"/>
      <c r="U37" s="666"/>
      <c r="V37" s="666"/>
      <c r="W37" s="666"/>
      <c r="X37" s="666"/>
      <c r="Y37" s="667"/>
      <c r="Z37" s="668">
        <v>3.6</v>
      </c>
      <c r="AA37" s="668"/>
      <c r="AB37" s="668"/>
      <c r="AC37" s="668"/>
      <c r="AD37" s="669" t="s">
        <v>127</v>
      </c>
      <c r="AE37" s="669"/>
      <c r="AF37" s="669"/>
      <c r="AG37" s="669"/>
      <c r="AH37" s="669"/>
      <c r="AI37" s="669"/>
      <c r="AJ37" s="669"/>
      <c r="AK37" s="669"/>
      <c r="AL37" s="670" t="s">
        <v>127</v>
      </c>
      <c r="AM37" s="671"/>
      <c r="AN37" s="671"/>
      <c r="AO37" s="672"/>
      <c r="AQ37" s="743" t="s">
        <v>330</v>
      </c>
      <c r="AR37" s="744"/>
      <c r="AS37" s="744"/>
      <c r="AT37" s="744"/>
      <c r="AU37" s="744"/>
      <c r="AV37" s="744"/>
      <c r="AW37" s="744"/>
      <c r="AX37" s="744"/>
      <c r="AY37" s="745"/>
      <c r="AZ37" s="665">
        <v>494011</v>
      </c>
      <c r="BA37" s="666"/>
      <c r="BB37" s="666"/>
      <c r="BC37" s="666"/>
      <c r="BD37" s="705"/>
      <c r="BE37" s="705"/>
      <c r="BF37" s="723"/>
      <c r="BG37" s="680" t="s">
        <v>331</v>
      </c>
      <c r="BH37" s="681"/>
      <c r="BI37" s="681"/>
      <c r="BJ37" s="681"/>
      <c r="BK37" s="681"/>
      <c r="BL37" s="681"/>
      <c r="BM37" s="681"/>
      <c r="BN37" s="681"/>
      <c r="BO37" s="681"/>
      <c r="BP37" s="681"/>
      <c r="BQ37" s="681"/>
      <c r="BR37" s="681"/>
      <c r="BS37" s="681"/>
      <c r="BT37" s="681"/>
      <c r="BU37" s="682"/>
      <c r="BV37" s="665">
        <v>235426</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612645</v>
      </c>
      <c r="CS37" s="705"/>
      <c r="CT37" s="705"/>
      <c r="CU37" s="705"/>
      <c r="CV37" s="705"/>
      <c r="CW37" s="705"/>
      <c r="CX37" s="705"/>
      <c r="CY37" s="706"/>
      <c r="CZ37" s="670">
        <v>4.0999999999999996</v>
      </c>
      <c r="DA37" s="699"/>
      <c r="DB37" s="699"/>
      <c r="DC37" s="707"/>
      <c r="DD37" s="674">
        <v>612614</v>
      </c>
      <c r="DE37" s="705"/>
      <c r="DF37" s="705"/>
      <c r="DG37" s="705"/>
      <c r="DH37" s="705"/>
      <c r="DI37" s="705"/>
      <c r="DJ37" s="705"/>
      <c r="DK37" s="706"/>
      <c r="DL37" s="674">
        <v>612614</v>
      </c>
      <c r="DM37" s="705"/>
      <c r="DN37" s="705"/>
      <c r="DO37" s="705"/>
      <c r="DP37" s="705"/>
      <c r="DQ37" s="705"/>
      <c r="DR37" s="705"/>
      <c r="DS37" s="705"/>
      <c r="DT37" s="705"/>
      <c r="DU37" s="705"/>
      <c r="DV37" s="706"/>
      <c r="DW37" s="670">
        <v>7.7</v>
      </c>
      <c r="DX37" s="699"/>
      <c r="DY37" s="699"/>
      <c r="DZ37" s="699"/>
      <c r="EA37" s="699"/>
      <c r="EB37" s="699"/>
      <c r="EC37" s="700"/>
    </row>
    <row r="38" spans="2:133" ht="11.25" customHeight="1" x14ac:dyDescent="0.15">
      <c r="B38" s="662" t="s">
        <v>333</v>
      </c>
      <c r="C38" s="663"/>
      <c r="D38" s="663"/>
      <c r="E38" s="663"/>
      <c r="F38" s="663"/>
      <c r="G38" s="663"/>
      <c r="H38" s="663"/>
      <c r="I38" s="663"/>
      <c r="J38" s="663"/>
      <c r="K38" s="663"/>
      <c r="L38" s="663"/>
      <c r="M38" s="663"/>
      <c r="N38" s="663"/>
      <c r="O38" s="663"/>
      <c r="P38" s="663"/>
      <c r="Q38" s="664"/>
      <c r="R38" s="665">
        <v>510480</v>
      </c>
      <c r="S38" s="666"/>
      <c r="T38" s="666"/>
      <c r="U38" s="666"/>
      <c r="V38" s="666"/>
      <c r="W38" s="666"/>
      <c r="X38" s="666"/>
      <c r="Y38" s="667"/>
      <c r="Z38" s="668">
        <v>3.2</v>
      </c>
      <c r="AA38" s="668"/>
      <c r="AB38" s="668"/>
      <c r="AC38" s="668"/>
      <c r="AD38" s="669" t="s">
        <v>127</v>
      </c>
      <c r="AE38" s="669"/>
      <c r="AF38" s="669"/>
      <c r="AG38" s="669"/>
      <c r="AH38" s="669"/>
      <c r="AI38" s="669"/>
      <c r="AJ38" s="669"/>
      <c r="AK38" s="669"/>
      <c r="AL38" s="670" t="s">
        <v>127</v>
      </c>
      <c r="AM38" s="671"/>
      <c r="AN38" s="671"/>
      <c r="AO38" s="672"/>
      <c r="AQ38" s="743" t="s">
        <v>334</v>
      </c>
      <c r="AR38" s="744"/>
      <c r="AS38" s="744"/>
      <c r="AT38" s="744"/>
      <c r="AU38" s="744"/>
      <c r="AV38" s="744"/>
      <c r="AW38" s="744"/>
      <c r="AX38" s="744"/>
      <c r="AY38" s="745"/>
      <c r="AZ38" s="665">
        <v>221117</v>
      </c>
      <c r="BA38" s="666"/>
      <c r="BB38" s="666"/>
      <c r="BC38" s="666"/>
      <c r="BD38" s="705"/>
      <c r="BE38" s="705"/>
      <c r="BF38" s="723"/>
      <c r="BG38" s="680" t="s">
        <v>335</v>
      </c>
      <c r="BH38" s="681"/>
      <c r="BI38" s="681"/>
      <c r="BJ38" s="681"/>
      <c r="BK38" s="681"/>
      <c r="BL38" s="681"/>
      <c r="BM38" s="681"/>
      <c r="BN38" s="681"/>
      <c r="BO38" s="681"/>
      <c r="BP38" s="681"/>
      <c r="BQ38" s="681"/>
      <c r="BR38" s="681"/>
      <c r="BS38" s="681"/>
      <c r="BT38" s="681"/>
      <c r="BU38" s="682"/>
      <c r="BV38" s="665">
        <v>2405</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571243</v>
      </c>
      <c r="CS38" s="666"/>
      <c r="CT38" s="666"/>
      <c r="CU38" s="666"/>
      <c r="CV38" s="666"/>
      <c r="CW38" s="666"/>
      <c r="CX38" s="666"/>
      <c r="CY38" s="667"/>
      <c r="CZ38" s="670">
        <v>3.8</v>
      </c>
      <c r="DA38" s="699"/>
      <c r="DB38" s="699"/>
      <c r="DC38" s="707"/>
      <c r="DD38" s="674">
        <v>437950</v>
      </c>
      <c r="DE38" s="666"/>
      <c r="DF38" s="666"/>
      <c r="DG38" s="666"/>
      <c r="DH38" s="666"/>
      <c r="DI38" s="666"/>
      <c r="DJ38" s="666"/>
      <c r="DK38" s="667"/>
      <c r="DL38" s="674">
        <v>411623</v>
      </c>
      <c r="DM38" s="666"/>
      <c r="DN38" s="666"/>
      <c r="DO38" s="666"/>
      <c r="DP38" s="666"/>
      <c r="DQ38" s="666"/>
      <c r="DR38" s="666"/>
      <c r="DS38" s="666"/>
      <c r="DT38" s="666"/>
      <c r="DU38" s="666"/>
      <c r="DV38" s="667"/>
      <c r="DW38" s="670">
        <v>5.2</v>
      </c>
      <c r="DX38" s="699"/>
      <c r="DY38" s="699"/>
      <c r="DZ38" s="699"/>
      <c r="EA38" s="699"/>
      <c r="EB38" s="699"/>
      <c r="EC38" s="700"/>
    </row>
    <row r="39" spans="2:133" ht="11.25" customHeight="1" x14ac:dyDescent="0.15">
      <c r="B39" s="662" t="s">
        <v>337</v>
      </c>
      <c r="C39" s="663"/>
      <c r="D39" s="663"/>
      <c r="E39" s="663"/>
      <c r="F39" s="663"/>
      <c r="G39" s="663"/>
      <c r="H39" s="663"/>
      <c r="I39" s="663"/>
      <c r="J39" s="663"/>
      <c r="K39" s="663"/>
      <c r="L39" s="663"/>
      <c r="M39" s="663"/>
      <c r="N39" s="663"/>
      <c r="O39" s="663"/>
      <c r="P39" s="663"/>
      <c r="Q39" s="664"/>
      <c r="R39" s="665">
        <v>521845</v>
      </c>
      <c r="S39" s="666"/>
      <c r="T39" s="666"/>
      <c r="U39" s="666"/>
      <c r="V39" s="666"/>
      <c r="W39" s="666"/>
      <c r="X39" s="666"/>
      <c r="Y39" s="667"/>
      <c r="Z39" s="668">
        <v>3.3</v>
      </c>
      <c r="AA39" s="668"/>
      <c r="AB39" s="668"/>
      <c r="AC39" s="668"/>
      <c r="AD39" s="669">
        <v>28</v>
      </c>
      <c r="AE39" s="669"/>
      <c r="AF39" s="669"/>
      <c r="AG39" s="669"/>
      <c r="AH39" s="669"/>
      <c r="AI39" s="669"/>
      <c r="AJ39" s="669"/>
      <c r="AK39" s="669"/>
      <c r="AL39" s="670">
        <v>0</v>
      </c>
      <c r="AM39" s="671"/>
      <c r="AN39" s="671"/>
      <c r="AO39" s="672"/>
      <c r="AQ39" s="743" t="s">
        <v>338</v>
      </c>
      <c r="AR39" s="744"/>
      <c r="AS39" s="744"/>
      <c r="AT39" s="744"/>
      <c r="AU39" s="744"/>
      <c r="AV39" s="744"/>
      <c r="AW39" s="744"/>
      <c r="AX39" s="744"/>
      <c r="AY39" s="745"/>
      <c r="AZ39" s="665">
        <v>26327</v>
      </c>
      <c r="BA39" s="666"/>
      <c r="BB39" s="666"/>
      <c r="BC39" s="666"/>
      <c r="BD39" s="705"/>
      <c r="BE39" s="705"/>
      <c r="BF39" s="723"/>
      <c r="BG39" s="680" t="s">
        <v>339</v>
      </c>
      <c r="BH39" s="681"/>
      <c r="BI39" s="681"/>
      <c r="BJ39" s="681"/>
      <c r="BK39" s="681"/>
      <c r="BL39" s="681"/>
      <c r="BM39" s="681"/>
      <c r="BN39" s="681"/>
      <c r="BO39" s="681"/>
      <c r="BP39" s="681"/>
      <c r="BQ39" s="681"/>
      <c r="BR39" s="681"/>
      <c r="BS39" s="681"/>
      <c r="BT39" s="681"/>
      <c r="BU39" s="682"/>
      <c r="BV39" s="665">
        <v>4780</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661375</v>
      </c>
      <c r="CS39" s="705"/>
      <c r="CT39" s="705"/>
      <c r="CU39" s="705"/>
      <c r="CV39" s="705"/>
      <c r="CW39" s="705"/>
      <c r="CX39" s="705"/>
      <c r="CY39" s="706"/>
      <c r="CZ39" s="670">
        <v>4.4000000000000004</v>
      </c>
      <c r="DA39" s="699"/>
      <c r="DB39" s="699"/>
      <c r="DC39" s="707"/>
      <c r="DD39" s="674">
        <v>424762</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x14ac:dyDescent="0.15">
      <c r="B40" s="662" t="s">
        <v>341</v>
      </c>
      <c r="C40" s="663"/>
      <c r="D40" s="663"/>
      <c r="E40" s="663"/>
      <c r="F40" s="663"/>
      <c r="G40" s="663"/>
      <c r="H40" s="663"/>
      <c r="I40" s="663"/>
      <c r="J40" s="663"/>
      <c r="K40" s="663"/>
      <c r="L40" s="663"/>
      <c r="M40" s="663"/>
      <c r="N40" s="663"/>
      <c r="O40" s="663"/>
      <c r="P40" s="663"/>
      <c r="Q40" s="664"/>
      <c r="R40" s="665">
        <v>2078312</v>
      </c>
      <c r="S40" s="666"/>
      <c r="T40" s="666"/>
      <c r="U40" s="666"/>
      <c r="V40" s="666"/>
      <c r="W40" s="666"/>
      <c r="X40" s="666"/>
      <c r="Y40" s="667"/>
      <c r="Z40" s="668">
        <v>13.2</v>
      </c>
      <c r="AA40" s="668"/>
      <c r="AB40" s="668"/>
      <c r="AC40" s="668"/>
      <c r="AD40" s="669" t="s">
        <v>127</v>
      </c>
      <c r="AE40" s="669"/>
      <c r="AF40" s="669"/>
      <c r="AG40" s="669"/>
      <c r="AH40" s="669"/>
      <c r="AI40" s="669"/>
      <c r="AJ40" s="669"/>
      <c r="AK40" s="669"/>
      <c r="AL40" s="670" t="s">
        <v>127</v>
      </c>
      <c r="AM40" s="671"/>
      <c r="AN40" s="671"/>
      <c r="AO40" s="672"/>
      <c r="AQ40" s="743" t="s">
        <v>342</v>
      </c>
      <c r="AR40" s="744"/>
      <c r="AS40" s="744"/>
      <c r="AT40" s="744"/>
      <c r="AU40" s="744"/>
      <c r="AV40" s="744"/>
      <c r="AW40" s="744"/>
      <c r="AX40" s="744"/>
      <c r="AY40" s="745"/>
      <c r="AZ40" s="665">
        <v>1101</v>
      </c>
      <c r="BA40" s="666"/>
      <c r="BB40" s="666"/>
      <c r="BC40" s="666"/>
      <c r="BD40" s="705"/>
      <c r="BE40" s="705"/>
      <c r="BF40" s="723"/>
      <c r="BG40" s="746" t="s">
        <v>343</v>
      </c>
      <c r="BH40" s="747"/>
      <c r="BI40" s="747"/>
      <c r="BJ40" s="747"/>
      <c r="BK40" s="747"/>
      <c r="BL40" s="363"/>
      <c r="BM40" s="681" t="s">
        <v>344</v>
      </c>
      <c r="BN40" s="681"/>
      <c r="BO40" s="681"/>
      <c r="BP40" s="681"/>
      <c r="BQ40" s="681"/>
      <c r="BR40" s="681"/>
      <c r="BS40" s="681"/>
      <c r="BT40" s="681"/>
      <c r="BU40" s="682"/>
      <c r="BV40" s="665">
        <v>148</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509636</v>
      </c>
      <c r="CS40" s="666"/>
      <c r="CT40" s="666"/>
      <c r="CU40" s="666"/>
      <c r="CV40" s="666"/>
      <c r="CW40" s="666"/>
      <c r="CX40" s="666"/>
      <c r="CY40" s="667"/>
      <c r="CZ40" s="670">
        <v>3.4</v>
      </c>
      <c r="DA40" s="699"/>
      <c r="DB40" s="699"/>
      <c r="DC40" s="707"/>
      <c r="DD40" s="674">
        <v>192901</v>
      </c>
      <c r="DE40" s="666"/>
      <c r="DF40" s="666"/>
      <c r="DG40" s="666"/>
      <c r="DH40" s="666"/>
      <c r="DI40" s="666"/>
      <c r="DJ40" s="666"/>
      <c r="DK40" s="667"/>
      <c r="DL40" s="674">
        <v>110545</v>
      </c>
      <c r="DM40" s="666"/>
      <c r="DN40" s="666"/>
      <c r="DO40" s="666"/>
      <c r="DP40" s="666"/>
      <c r="DQ40" s="666"/>
      <c r="DR40" s="666"/>
      <c r="DS40" s="666"/>
      <c r="DT40" s="666"/>
      <c r="DU40" s="666"/>
      <c r="DV40" s="667"/>
      <c r="DW40" s="670">
        <v>1.4</v>
      </c>
      <c r="DX40" s="699"/>
      <c r="DY40" s="699"/>
      <c r="DZ40" s="699"/>
      <c r="EA40" s="699"/>
      <c r="EB40" s="699"/>
      <c r="EC40" s="70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347</v>
      </c>
      <c r="AR41" s="744"/>
      <c r="AS41" s="744"/>
      <c r="AT41" s="744"/>
      <c r="AU41" s="744"/>
      <c r="AV41" s="744"/>
      <c r="AW41" s="744"/>
      <c r="AX41" s="744"/>
      <c r="AY41" s="745"/>
      <c r="AZ41" s="665">
        <v>145564</v>
      </c>
      <c r="BA41" s="666"/>
      <c r="BB41" s="666"/>
      <c r="BC41" s="666"/>
      <c r="BD41" s="705"/>
      <c r="BE41" s="705"/>
      <c r="BF41" s="723"/>
      <c r="BG41" s="746"/>
      <c r="BH41" s="747"/>
      <c r="BI41" s="747"/>
      <c r="BJ41" s="747"/>
      <c r="BK41" s="747"/>
      <c r="BL41" s="363"/>
      <c r="BM41" s="681" t="s">
        <v>348</v>
      </c>
      <c r="BN41" s="681"/>
      <c r="BO41" s="681"/>
      <c r="BP41" s="681"/>
      <c r="BQ41" s="681"/>
      <c r="BR41" s="681"/>
      <c r="BS41" s="681"/>
      <c r="BT41" s="681"/>
      <c r="BU41" s="682"/>
      <c r="BV41" s="665" t="s">
        <v>127</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127</v>
      </c>
      <c r="DA41" s="699"/>
      <c r="DB41" s="699"/>
      <c r="DC41" s="707"/>
      <c r="DD41" s="674" t="s">
        <v>127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0" t="s">
        <v>351</v>
      </c>
      <c r="AR42" s="751"/>
      <c r="AS42" s="751"/>
      <c r="AT42" s="751"/>
      <c r="AU42" s="751"/>
      <c r="AV42" s="751"/>
      <c r="AW42" s="751"/>
      <c r="AX42" s="751"/>
      <c r="AY42" s="752"/>
      <c r="AZ42" s="759">
        <v>399352</v>
      </c>
      <c r="BA42" s="760"/>
      <c r="BB42" s="760"/>
      <c r="BC42" s="760"/>
      <c r="BD42" s="736"/>
      <c r="BE42" s="736"/>
      <c r="BF42" s="738"/>
      <c r="BG42" s="748"/>
      <c r="BH42" s="749"/>
      <c r="BI42" s="749"/>
      <c r="BJ42" s="749"/>
      <c r="BK42" s="749"/>
      <c r="BL42" s="364"/>
      <c r="BM42" s="691" t="s">
        <v>352</v>
      </c>
      <c r="BN42" s="691"/>
      <c r="BO42" s="691"/>
      <c r="BP42" s="691"/>
      <c r="BQ42" s="691"/>
      <c r="BR42" s="691"/>
      <c r="BS42" s="691"/>
      <c r="BT42" s="691"/>
      <c r="BU42" s="692"/>
      <c r="BV42" s="759">
        <v>266</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3432215</v>
      </c>
      <c r="CS42" s="705"/>
      <c r="CT42" s="705"/>
      <c r="CU42" s="705"/>
      <c r="CV42" s="705"/>
      <c r="CW42" s="705"/>
      <c r="CX42" s="705"/>
      <c r="CY42" s="706"/>
      <c r="CZ42" s="670">
        <v>22.8</v>
      </c>
      <c r="DA42" s="699"/>
      <c r="DB42" s="699"/>
      <c r="DC42" s="707"/>
      <c r="DD42" s="674">
        <v>786220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402212</v>
      </c>
      <c r="S43" s="666"/>
      <c r="T43" s="666"/>
      <c r="U43" s="666"/>
      <c r="V43" s="666"/>
      <c r="W43" s="666"/>
      <c r="X43" s="666"/>
      <c r="Y43" s="667"/>
      <c r="Z43" s="668">
        <v>2.6</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44669</v>
      </c>
      <c r="CS43" s="705"/>
      <c r="CT43" s="705"/>
      <c r="CU43" s="705"/>
      <c r="CV43" s="705"/>
      <c r="CW43" s="705"/>
      <c r="CX43" s="705"/>
      <c r="CY43" s="706"/>
      <c r="CZ43" s="670">
        <v>0.3</v>
      </c>
      <c r="DA43" s="699"/>
      <c r="DB43" s="699"/>
      <c r="DC43" s="707"/>
      <c r="DD43" s="674">
        <v>44669</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356</v>
      </c>
      <c r="C44" s="710"/>
      <c r="D44" s="710"/>
      <c r="E44" s="710"/>
      <c r="F44" s="710"/>
      <c r="G44" s="710"/>
      <c r="H44" s="710"/>
      <c r="I44" s="710"/>
      <c r="J44" s="710"/>
      <c r="K44" s="710"/>
      <c r="L44" s="710"/>
      <c r="M44" s="710"/>
      <c r="N44" s="710"/>
      <c r="O44" s="710"/>
      <c r="P44" s="710"/>
      <c r="Q44" s="711"/>
      <c r="R44" s="759">
        <v>15721989</v>
      </c>
      <c r="S44" s="760"/>
      <c r="T44" s="760"/>
      <c r="U44" s="760"/>
      <c r="V44" s="760"/>
      <c r="W44" s="760"/>
      <c r="X44" s="760"/>
      <c r="Y44" s="761"/>
      <c r="Z44" s="762">
        <v>100</v>
      </c>
      <c r="AA44" s="762"/>
      <c r="AB44" s="762"/>
      <c r="AC44" s="762"/>
      <c r="AD44" s="763">
        <v>7575371</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3389454</v>
      </c>
      <c r="CS44" s="666"/>
      <c r="CT44" s="666"/>
      <c r="CU44" s="666"/>
      <c r="CV44" s="666"/>
      <c r="CW44" s="666"/>
      <c r="CX44" s="666"/>
      <c r="CY44" s="667"/>
      <c r="CZ44" s="670">
        <v>22.5</v>
      </c>
      <c r="DA44" s="671"/>
      <c r="DB44" s="671"/>
      <c r="DC44" s="683"/>
      <c r="DD44" s="674">
        <v>743459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358</v>
      </c>
      <c r="CG45" s="663"/>
      <c r="CH45" s="663"/>
      <c r="CI45" s="663"/>
      <c r="CJ45" s="663"/>
      <c r="CK45" s="663"/>
      <c r="CL45" s="663"/>
      <c r="CM45" s="663"/>
      <c r="CN45" s="663"/>
      <c r="CO45" s="663"/>
      <c r="CP45" s="663"/>
      <c r="CQ45" s="664"/>
      <c r="CR45" s="665">
        <v>1447625</v>
      </c>
      <c r="CS45" s="705"/>
      <c r="CT45" s="705"/>
      <c r="CU45" s="705"/>
      <c r="CV45" s="705"/>
      <c r="CW45" s="705"/>
      <c r="CX45" s="705"/>
      <c r="CY45" s="706"/>
      <c r="CZ45" s="670">
        <v>9.6</v>
      </c>
      <c r="DA45" s="699"/>
      <c r="DB45" s="699"/>
      <c r="DC45" s="707"/>
      <c r="DD45" s="674">
        <v>243738</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360</v>
      </c>
      <c r="CG46" s="663"/>
      <c r="CH46" s="663"/>
      <c r="CI46" s="663"/>
      <c r="CJ46" s="663"/>
      <c r="CK46" s="663"/>
      <c r="CL46" s="663"/>
      <c r="CM46" s="663"/>
      <c r="CN46" s="663"/>
      <c r="CO46" s="663"/>
      <c r="CP46" s="663"/>
      <c r="CQ46" s="664"/>
      <c r="CR46" s="665">
        <v>1569479</v>
      </c>
      <c r="CS46" s="666"/>
      <c r="CT46" s="666"/>
      <c r="CU46" s="666"/>
      <c r="CV46" s="666"/>
      <c r="CW46" s="666"/>
      <c r="CX46" s="666"/>
      <c r="CY46" s="667"/>
      <c r="CZ46" s="670">
        <v>10.4</v>
      </c>
      <c r="DA46" s="671"/>
      <c r="DB46" s="671"/>
      <c r="DC46" s="683"/>
      <c r="DD46" s="674">
        <v>479348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42761</v>
      </c>
      <c r="CS47" s="705"/>
      <c r="CT47" s="705"/>
      <c r="CU47" s="705"/>
      <c r="CV47" s="705"/>
      <c r="CW47" s="705"/>
      <c r="CX47" s="705"/>
      <c r="CY47" s="706"/>
      <c r="CZ47" s="670">
        <v>0.3</v>
      </c>
      <c r="DA47" s="699"/>
      <c r="DB47" s="699"/>
      <c r="DC47" s="707"/>
      <c r="DD47" s="674">
        <v>42761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9">
        <v>15051655</v>
      </c>
      <c r="CS49" s="736"/>
      <c r="CT49" s="736"/>
      <c r="CU49" s="736"/>
      <c r="CV49" s="736"/>
      <c r="CW49" s="736"/>
      <c r="CX49" s="736"/>
      <c r="CY49" s="773"/>
      <c r="CZ49" s="764">
        <v>100</v>
      </c>
      <c r="DA49" s="774"/>
      <c r="DB49" s="774"/>
      <c r="DC49" s="775"/>
      <c r="DD49" s="776">
        <v>8832058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AwDp1pX7LorT77NEPB6NVbLv1lEVn4YkrElc+eM3HC7UaayDJPG4+i6SDlfB90P0TXiLB5K0cphMSVJgI9uvQ==" saltValue="WhPtq+UfrnS4pq5+b4T3j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0" zoomScale="70" zoomScaleNormal="25" zoomScaleSheetLayoutView="70" workbookViewId="0">
      <selection activeCell="AU95" sqref="AU9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366</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367</v>
      </c>
      <c r="DK2" s="1159"/>
      <c r="DL2" s="1159"/>
      <c r="DM2" s="1159"/>
      <c r="DN2" s="1159"/>
      <c r="DO2" s="1160"/>
      <c r="DP2" s="224"/>
      <c r="DQ2" s="1158" t="s">
        <v>368</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6" t="s">
        <v>369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62" t="s">
        <v>371</v>
      </c>
      <c r="B5" s="1063"/>
      <c r="C5" s="1063"/>
      <c r="D5" s="1063"/>
      <c r="E5" s="1063"/>
      <c r="F5" s="1063"/>
      <c r="G5" s="1063"/>
      <c r="H5" s="1063"/>
      <c r="I5" s="1063"/>
      <c r="J5" s="1063"/>
      <c r="K5" s="1063"/>
      <c r="L5" s="1063"/>
      <c r="M5" s="1063"/>
      <c r="N5" s="1063"/>
      <c r="O5" s="1063"/>
      <c r="P5" s="1064"/>
      <c r="Q5" s="1068" t="s">
        <v>372</v>
      </c>
      <c r="R5" s="1069"/>
      <c r="S5" s="1069"/>
      <c r="T5" s="1069"/>
      <c r="U5" s="1070"/>
      <c r="V5" s="1068" t="s">
        <v>373</v>
      </c>
      <c r="W5" s="1069"/>
      <c r="X5" s="1069"/>
      <c r="Y5" s="1069"/>
      <c r="Z5" s="1070"/>
      <c r="AA5" s="1068" t="s">
        <v>374</v>
      </c>
      <c r="AB5" s="1069"/>
      <c r="AC5" s="1069"/>
      <c r="AD5" s="1069"/>
      <c r="AE5" s="1069"/>
      <c r="AF5" s="1161" t="s">
        <v>375</v>
      </c>
      <c r="AG5" s="1069"/>
      <c r="AH5" s="1069"/>
      <c r="AI5" s="1069"/>
      <c r="AJ5" s="1082"/>
      <c r="AK5" s="1069" t="s">
        <v>376</v>
      </c>
      <c r="AL5" s="1069"/>
      <c r="AM5" s="1069"/>
      <c r="AN5" s="1069"/>
      <c r="AO5" s="1070"/>
      <c r="AP5" s="1068" t="s">
        <v>377</v>
      </c>
      <c r="AQ5" s="1069"/>
      <c r="AR5" s="1069"/>
      <c r="AS5" s="1069"/>
      <c r="AT5" s="1070"/>
      <c r="AU5" s="1068" t="s">
        <v>378</v>
      </c>
      <c r="AV5" s="1069"/>
      <c r="AW5" s="1069"/>
      <c r="AX5" s="1069"/>
      <c r="AY5" s="1082"/>
      <c r="AZ5" s="228"/>
      <c r="BA5" s="228"/>
      <c r="BB5" s="228"/>
      <c r="BC5" s="228"/>
      <c r="BD5" s="228"/>
      <c r="BE5" s="229"/>
      <c r="BF5" s="229"/>
      <c r="BG5" s="229"/>
      <c r="BH5" s="229"/>
      <c r="BI5" s="229"/>
      <c r="BJ5" s="229"/>
      <c r="BK5" s="229"/>
      <c r="BL5" s="229"/>
      <c r="BM5" s="229"/>
      <c r="BN5" s="229"/>
      <c r="BO5" s="229"/>
      <c r="BP5" s="229"/>
      <c r="BQ5" s="1062" t="s">
        <v>379</v>
      </c>
      <c r="BR5" s="1063"/>
      <c r="BS5" s="1063"/>
      <c r="BT5" s="1063"/>
      <c r="BU5" s="1063"/>
      <c r="BV5" s="1063"/>
      <c r="BW5" s="1063"/>
      <c r="BX5" s="1063"/>
      <c r="BY5" s="1063"/>
      <c r="BZ5" s="1063"/>
      <c r="CA5" s="1063"/>
      <c r="CB5" s="1063"/>
      <c r="CC5" s="1063"/>
      <c r="CD5" s="1063"/>
      <c r="CE5" s="1063"/>
      <c r="CF5" s="1063"/>
      <c r="CG5" s="1064"/>
      <c r="CH5" s="1068" t="s">
        <v>380</v>
      </c>
      <c r="CI5" s="1069"/>
      <c r="CJ5" s="1069"/>
      <c r="CK5" s="1069"/>
      <c r="CL5" s="1070"/>
      <c r="CM5" s="1068" t="s">
        <v>381</v>
      </c>
      <c r="CN5" s="1069"/>
      <c r="CO5" s="1069"/>
      <c r="CP5" s="1069"/>
      <c r="CQ5" s="1070"/>
      <c r="CR5" s="1068" t="s">
        <v>382</v>
      </c>
      <c r="CS5" s="1069"/>
      <c r="CT5" s="1069"/>
      <c r="CU5" s="1069"/>
      <c r="CV5" s="1070"/>
      <c r="CW5" s="1068" t="s">
        <v>383</v>
      </c>
      <c r="CX5" s="1069"/>
      <c r="CY5" s="1069"/>
      <c r="CZ5" s="1069"/>
      <c r="DA5" s="1070"/>
      <c r="DB5" s="1068" t="s">
        <v>384</v>
      </c>
      <c r="DC5" s="1069"/>
      <c r="DD5" s="1069"/>
      <c r="DE5" s="1069"/>
      <c r="DF5" s="1070"/>
      <c r="DG5" s="1151" t="s">
        <v>385</v>
      </c>
      <c r="DH5" s="1152"/>
      <c r="DI5" s="1152"/>
      <c r="DJ5" s="1152"/>
      <c r="DK5" s="1153"/>
      <c r="DL5" s="1151" t="s">
        <v>386</v>
      </c>
      <c r="DM5" s="1152"/>
      <c r="DN5" s="1152"/>
      <c r="DO5" s="1152"/>
      <c r="DP5" s="1153"/>
      <c r="DQ5" s="1068" t="s">
        <v>387</v>
      </c>
      <c r="DR5" s="1069"/>
      <c r="DS5" s="1069"/>
      <c r="DT5" s="1069"/>
      <c r="DU5" s="1070"/>
      <c r="DV5" s="1068" t="s">
        <v>378</v>
      </c>
      <c r="DW5" s="1069"/>
      <c r="DX5" s="1069"/>
      <c r="DY5" s="1069"/>
      <c r="DZ5" s="1082"/>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x14ac:dyDescent="0.15">
      <c r="A7" s="232">
        <v>1</v>
      </c>
      <c r="B7" s="1114" t="s">
        <v>388</v>
      </c>
      <c r="C7" s="1115"/>
      <c r="D7" s="1115"/>
      <c r="E7" s="1115"/>
      <c r="F7" s="1115"/>
      <c r="G7" s="1115"/>
      <c r="H7" s="1115"/>
      <c r="I7" s="1115"/>
      <c r="J7" s="1115"/>
      <c r="K7" s="1115"/>
      <c r="L7" s="1115"/>
      <c r="M7" s="1115"/>
      <c r="N7" s="1115"/>
      <c r="O7" s="1115"/>
      <c r="P7" s="1116"/>
      <c r="Q7" s="1169">
        <v>15722</v>
      </c>
      <c r="R7" s="1170"/>
      <c r="S7" s="1170"/>
      <c r="T7" s="1170"/>
      <c r="U7" s="1170"/>
      <c r="V7" s="1170">
        <v>15052</v>
      </c>
      <c r="W7" s="1170"/>
      <c r="X7" s="1170"/>
      <c r="Y7" s="1170"/>
      <c r="Z7" s="1170"/>
      <c r="AA7" s="1170">
        <v>670</v>
      </c>
      <c r="AB7" s="1170"/>
      <c r="AC7" s="1170"/>
      <c r="AD7" s="1170"/>
      <c r="AE7" s="1171"/>
      <c r="AF7" s="1172">
        <v>612</v>
      </c>
      <c r="AG7" s="1173"/>
      <c r="AH7" s="1173"/>
      <c r="AI7" s="1173"/>
      <c r="AJ7" s="1174"/>
      <c r="AK7" s="1175" t="s">
        <v>590</v>
      </c>
      <c r="AL7" s="1176"/>
      <c r="AM7" s="1176"/>
      <c r="AN7" s="1176"/>
      <c r="AO7" s="1176"/>
      <c r="AP7" s="1176">
        <v>13361</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c r="BT7" s="1167"/>
      <c r="BU7" s="1167"/>
      <c r="BV7" s="1167"/>
      <c r="BW7" s="1167"/>
      <c r="BX7" s="1167"/>
      <c r="BY7" s="1167"/>
      <c r="BZ7" s="1167"/>
      <c r="CA7" s="1167"/>
      <c r="CB7" s="1167"/>
      <c r="CC7" s="1167"/>
      <c r="CD7" s="1167"/>
      <c r="CE7" s="1167"/>
      <c r="CF7" s="1167"/>
      <c r="CG7" s="1179"/>
      <c r="CH7" s="1163"/>
      <c r="CI7" s="1164"/>
      <c r="CJ7" s="1164"/>
      <c r="CK7" s="1164"/>
      <c r="CL7" s="1165"/>
      <c r="CM7" s="1163"/>
      <c r="CN7" s="1164"/>
      <c r="CO7" s="1164"/>
      <c r="CP7" s="1164"/>
      <c r="CQ7" s="1165"/>
      <c r="CR7" s="1163"/>
      <c r="CS7" s="1164"/>
      <c r="CT7" s="1164"/>
      <c r="CU7" s="1164"/>
      <c r="CV7" s="1165"/>
      <c r="CW7" s="1163"/>
      <c r="CX7" s="1164"/>
      <c r="CY7" s="1164"/>
      <c r="CZ7" s="1164"/>
      <c r="DA7" s="1165"/>
      <c r="DB7" s="1163"/>
      <c r="DC7" s="1164"/>
      <c r="DD7" s="1164"/>
      <c r="DE7" s="1164"/>
      <c r="DF7" s="1165"/>
      <c r="DG7" s="1163"/>
      <c r="DH7" s="1164"/>
      <c r="DI7" s="1164"/>
      <c r="DJ7" s="1164"/>
      <c r="DK7" s="1165"/>
      <c r="DL7" s="1163"/>
      <c r="DM7" s="1164"/>
      <c r="DN7" s="1164"/>
      <c r="DO7" s="1164"/>
      <c r="DP7" s="1165"/>
      <c r="DQ7" s="1163"/>
      <c r="DR7" s="1164"/>
      <c r="DS7" s="1164"/>
      <c r="DT7" s="1164"/>
      <c r="DU7" s="1165"/>
      <c r="DV7" s="1166"/>
      <c r="DW7" s="1167"/>
      <c r="DX7" s="1167"/>
      <c r="DY7" s="1167"/>
      <c r="DZ7" s="1168"/>
      <c r="EA7" s="230"/>
    </row>
    <row r="8" spans="1:131" s="231" customFormat="1" ht="26.25" customHeight="1" x14ac:dyDescent="0.15">
      <c r="A8" s="234">
        <v>2</v>
      </c>
      <c r="B8" s="1097"/>
      <c r="C8" s="1098"/>
      <c r="D8" s="1098"/>
      <c r="E8" s="1098"/>
      <c r="F8" s="1098"/>
      <c r="G8" s="1098"/>
      <c r="H8" s="1098"/>
      <c r="I8" s="1098"/>
      <c r="J8" s="1098"/>
      <c r="K8" s="1098"/>
      <c r="L8" s="1098"/>
      <c r="M8" s="1098"/>
      <c r="N8" s="1098"/>
      <c r="O8" s="1098"/>
      <c r="P8" s="1099"/>
      <c r="Q8" s="1105"/>
      <c r="R8" s="1106"/>
      <c r="S8" s="1106"/>
      <c r="T8" s="1106"/>
      <c r="U8" s="1106"/>
      <c r="V8" s="1106"/>
      <c r="W8" s="1106"/>
      <c r="X8" s="1106"/>
      <c r="Y8" s="1106"/>
      <c r="Z8" s="1106"/>
      <c r="AA8" s="1106"/>
      <c r="AB8" s="1106"/>
      <c r="AC8" s="1106"/>
      <c r="AD8" s="1106"/>
      <c r="AE8" s="1107"/>
      <c r="AF8" s="1102"/>
      <c r="AG8" s="1103"/>
      <c r="AH8" s="1103"/>
      <c r="AI8" s="1103"/>
      <c r="AJ8" s="1104"/>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9"/>
      <c r="BT8" s="1060"/>
      <c r="BU8" s="1060"/>
      <c r="BV8" s="1060"/>
      <c r="BW8" s="1060"/>
      <c r="BX8" s="1060"/>
      <c r="BY8" s="1060"/>
      <c r="BZ8" s="1060"/>
      <c r="CA8" s="1060"/>
      <c r="CB8" s="1060"/>
      <c r="CC8" s="1060"/>
      <c r="CD8" s="1060"/>
      <c r="CE8" s="1060"/>
      <c r="CF8" s="1060"/>
      <c r="CG8" s="1081"/>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0"/>
    </row>
    <row r="9" spans="1:131" s="231" customFormat="1" ht="26.25" customHeight="1" x14ac:dyDescent="0.15">
      <c r="A9" s="234">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x14ac:dyDescent="0.15">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4">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389</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4">
        <v>15722</v>
      </c>
      <c r="R23" s="1128"/>
      <c r="S23" s="1128"/>
      <c r="T23" s="1128"/>
      <c r="U23" s="1128"/>
      <c r="V23" s="1128">
        <v>15052</v>
      </c>
      <c r="W23" s="1128"/>
      <c r="X23" s="1128"/>
      <c r="Y23" s="1128"/>
      <c r="Z23" s="1128"/>
      <c r="AA23" s="1128">
        <v>670</v>
      </c>
      <c r="AB23" s="1128"/>
      <c r="AC23" s="1128"/>
      <c r="AD23" s="1128"/>
      <c r="AE23" s="1135"/>
      <c r="AF23" s="1136">
        <v>612</v>
      </c>
      <c r="AG23" s="1128"/>
      <c r="AH23" s="1128"/>
      <c r="AI23" s="1128"/>
      <c r="AJ23" s="1137"/>
      <c r="AK23" s="1138"/>
      <c r="AL23" s="1139"/>
      <c r="AM23" s="1139"/>
      <c r="AN23" s="1139"/>
      <c r="AO23" s="1139"/>
      <c r="AP23" s="1128">
        <v>13361</v>
      </c>
      <c r="AQ23" s="1128"/>
      <c r="AR23" s="1128"/>
      <c r="AS23" s="1128"/>
      <c r="AT23" s="1128"/>
      <c r="AU23" s="1129"/>
      <c r="AV23" s="1129"/>
      <c r="AW23" s="1129"/>
      <c r="AX23" s="1129"/>
      <c r="AY23" s="1130"/>
      <c r="AZ23" s="1131" t="s">
        <v>392</v>
      </c>
      <c r="BA23" s="1132"/>
      <c r="BB23" s="1132"/>
      <c r="BC23" s="1132"/>
      <c r="BD23" s="1133"/>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27" t="s">
        <v>393</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
      <c r="A25" s="1126" t="s">
        <v>394</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15">
      <c r="A26" s="1062" t="s">
        <v>371</v>
      </c>
      <c r="B26" s="1063"/>
      <c r="C26" s="1063"/>
      <c r="D26" s="1063"/>
      <c r="E26" s="1063"/>
      <c r="F26" s="1063"/>
      <c r="G26" s="1063"/>
      <c r="H26" s="1063"/>
      <c r="I26" s="1063"/>
      <c r="J26" s="1063"/>
      <c r="K26" s="1063"/>
      <c r="L26" s="1063"/>
      <c r="M26" s="1063"/>
      <c r="N26" s="1063"/>
      <c r="O26" s="1063"/>
      <c r="P26" s="1064"/>
      <c r="Q26" s="1068" t="s">
        <v>395</v>
      </c>
      <c r="R26" s="1069"/>
      <c r="S26" s="1069"/>
      <c r="T26" s="1069"/>
      <c r="U26" s="1070"/>
      <c r="V26" s="1068" t="s">
        <v>396</v>
      </c>
      <c r="W26" s="1069"/>
      <c r="X26" s="1069"/>
      <c r="Y26" s="1069"/>
      <c r="Z26" s="1070"/>
      <c r="AA26" s="1068" t="s">
        <v>397</v>
      </c>
      <c r="AB26" s="1069"/>
      <c r="AC26" s="1069"/>
      <c r="AD26" s="1069"/>
      <c r="AE26" s="1069"/>
      <c r="AF26" s="1122" t="s">
        <v>398</v>
      </c>
      <c r="AG26" s="1075"/>
      <c r="AH26" s="1075"/>
      <c r="AI26" s="1075"/>
      <c r="AJ26" s="1123"/>
      <c r="AK26" s="1069" t="s">
        <v>399</v>
      </c>
      <c r="AL26" s="1069"/>
      <c r="AM26" s="1069"/>
      <c r="AN26" s="1069"/>
      <c r="AO26" s="1070"/>
      <c r="AP26" s="1068" t="s">
        <v>400</v>
      </c>
      <c r="AQ26" s="1069"/>
      <c r="AR26" s="1069"/>
      <c r="AS26" s="1069"/>
      <c r="AT26" s="1070"/>
      <c r="AU26" s="1068" t="s">
        <v>401</v>
      </c>
      <c r="AV26" s="1069"/>
      <c r="AW26" s="1069"/>
      <c r="AX26" s="1069"/>
      <c r="AY26" s="1070"/>
      <c r="AZ26" s="1068" t="s">
        <v>402</v>
      </c>
      <c r="BA26" s="1069"/>
      <c r="BB26" s="1069"/>
      <c r="BC26" s="1069"/>
      <c r="BD26" s="1070"/>
      <c r="BE26" s="1068" t="s">
        <v>378</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15">
      <c r="A28" s="238">
        <v>1</v>
      </c>
      <c r="B28" s="1114" t="s">
        <v>403</v>
      </c>
      <c r="C28" s="1115"/>
      <c r="D28" s="1115"/>
      <c r="E28" s="1115"/>
      <c r="F28" s="1115"/>
      <c r="G28" s="1115"/>
      <c r="H28" s="1115"/>
      <c r="I28" s="1115"/>
      <c r="J28" s="1115"/>
      <c r="K28" s="1115"/>
      <c r="L28" s="1115"/>
      <c r="M28" s="1115"/>
      <c r="N28" s="1115"/>
      <c r="O28" s="1115"/>
      <c r="P28" s="1116"/>
      <c r="Q28" s="1117">
        <v>2425</v>
      </c>
      <c r="R28" s="1118"/>
      <c r="S28" s="1118"/>
      <c r="T28" s="1118"/>
      <c r="U28" s="1118"/>
      <c r="V28" s="1118">
        <v>2190</v>
      </c>
      <c r="W28" s="1118"/>
      <c r="X28" s="1118"/>
      <c r="Y28" s="1118"/>
      <c r="Z28" s="1118"/>
      <c r="AA28" s="1118">
        <v>235</v>
      </c>
      <c r="AB28" s="1118"/>
      <c r="AC28" s="1118"/>
      <c r="AD28" s="1118"/>
      <c r="AE28" s="1119"/>
      <c r="AF28" s="1120">
        <v>235</v>
      </c>
      <c r="AG28" s="1118"/>
      <c r="AH28" s="1118"/>
      <c r="AI28" s="1118"/>
      <c r="AJ28" s="1121"/>
      <c r="AK28" s="1109">
        <v>146</v>
      </c>
      <c r="AL28" s="1110"/>
      <c r="AM28" s="1110"/>
      <c r="AN28" s="1110"/>
      <c r="AO28" s="1110"/>
      <c r="AP28" s="1111" t="s">
        <v>590</v>
      </c>
      <c r="AQ28" s="1111"/>
      <c r="AR28" s="1111"/>
      <c r="AS28" s="1111"/>
      <c r="AT28" s="1111"/>
      <c r="AU28" s="1111" t="s">
        <v>590</v>
      </c>
      <c r="AV28" s="1111"/>
      <c r="AW28" s="1111"/>
      <c r="AX28" s="1111"/>
      <c r="AY28" s="1111"/>
      <c r="AZ28" s="1111" t="s">
        <v>590</v>
      </c>
      <c r="BA28" s="1111"/>
      <c r="BB28" s="1111"/>
      <c r="BC28" s="1111"/>
      <c r="BD28" s="1111"/>
      <c r="BE28" s="1112"/>
      <c r="BF28" s="1112"/>
      <c r="BG28" s="1112"/>
      <c r="BH28" s="1112"/>
      <c r="BI28" s="1113"/>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15">
      <c r="A29" s="238">
        <v>2</v>
      </c>
      <c r="B29" s="1097" t="s">
        <v>404</v>
      </c>
      <c r="C29" s="1098"/>
      <c r="D29" s="1098"/>
      <c r="E29" s="1098"/>
      <c r="F29" s="1098"/>
      <c r="G29" s="1098"/>
      <c r="H29" s="1098"/>
      <c r="I29" s="1098"/>
      <c r="J29" s="1098"/>
      <c r="K29" s="1098"/>
      <c r="L29" s="1098"/>
      <c r="M29" s="1098"/>
      <c r="N29" s="1098"/>
      <c r="O29" s="1098"/>
      <c r="P29" s="1099"/>
      <c r="Q29" s="1105">
        <v>306</v>
      </c>
      <c r="R29" s="1106"/>
      <c r="S29" s="1106"/>
      <c r="T29" s="1106"/>
      <c r="U29" s="1106"/>
      <c r="V29" s="1106">
        <v>304</v>
      </c>
      <c r="W29" s="1106"/>
      <c r="X29" s="1106"/>
      <c r="Y29" s="1106"/>
      <c r="Z29" s="1106"/>
      <c r="AA29" s="1106">
        <v>2</v>
      </c>
      <c r="AB29" s="1106"/>
      <c r="AC29" s="1106"/>
      <c r="AD29" s="1106"/>
      <c r="AE29" s="1107"/>
      <c r="AF29" s="1102">
        <v>2</v>
      </c>
      <c r="AG29" s="1103"/>
      <c r="AH29" s="1103"/>
      <c r="AI29" s="1103"/>
      <c r="AJ29" s="1104"/>
      <c r="AK29" s="1044">
        <v>70</v>
      </c>
      <c r="AL29" s="1035"/>
      <c r="AM29" s="1035"/>
      <c r="AN29" s="1035"/>
      <c r="AO29" s="1035"/>
      <c r="AP29" s="1108" t="s">
        <v>590</v>
      </c>
      <c r="AQ29" s="1108"/>
      <c r="AR29" s="1108"/>
      <c r="AS29" s="1108"/>
      <c r="AT29" s="1108"/>
      <c r="AU29" s="1108" t="s">
        <v>590</v>
      </c>
      <c r="AV29" s="1108"/>
      <c r="AW29" s="1108"/>
      <c r="AX29" s="1108"/>
      <c r="AY29" s="1108"/>
      <c r="AZ29" s="1108" t="s">
        <v>590</v>
      </c>
      <c r="BA29" s="1108"/>
      <c r="BB29" s="1108"/>
      <c r="BC29" s="1108"/>
      <c r="BD29" s="1108"/>
      <c r="BE29" s="1036"/>
      <c r="BF29" s="1036"/>
      <c r="BG29" s="1036"/>
      <c r="BH29" s="1036"/>
      <c r="BI29" s="1037"/>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15">
      <c r="A30" s="238">
        <v>3</v>
      </c>
      <c r="B30" s="1097" t="s">
        <v>405</v>
      </c>
      <c r="C30" s="1098"/>
      <c r="D30" s="1098"/>
      <c r="E30" s="1098"/>
      <c r="F30" s="1098"/>
      <c r="G30" s="1098"/>
      <c r="H30" s="1098"/>
      <c r="I30" s="1098"/>
      <c r="J30" s="1098"/>
      <c r="K30" s="1098"/>
      <c r="L30" s="1098"/>
      <c r="M30" s="1098"/>
      <c r="N30" s="1098"/>
      <c r="O30" s="1098"/>
      <c r="P30" s="1099"/>
      <c r="Q30" s="1105">
        <v>2021</v>
      </c>
      <c r="R30" s="1106"/>
      <c r="S30" s="1106"/>
      <c r="T30" s="1106"/>
      <c r="U30" s="1106"/>
      <c r="V30" s="1106">
        <v>1922</v>
      </c>
      <c r="W30" s="1106"/>
      <c r="X30" s="1106"/>
      <c r="Y30" s="1106"/>
      <c r="Z30" s="1106"/>
      <c r="AA30" s="1106">
        <v>99</v>
      </c>
      <c r="AB30" s="1106"/>
      <c r="AC30" s="1106"/>
      <c r="AD30" s="1106"/>
      <c r="AE30" s="1107"/>
      <c r="AF30" s="1102">
        <v>99</v>
      </c>
      <c r="AG30" s="1103"/>
      <c r="AH30" s="1103"/>
      <c r="AI30" s="1103"/>
      <c r="AJ30" s="1104"/>
      <c r="AK30" s="1044">
        <v>288</v>
      </c>
      <c r="AL30" s="1035"/>
      <c r="AM30" s="1035"/>
      <c r="AN30" s="1035"/>
      <c r="AO30" s="1035"/>
      <c r="AP30" s="1108" t="s">
        <v>590</v>
      </c>
      <c r="AQ30" s="1108"/>
      <c r="AR30" s="1108"/>
      <c r="AS30" s="1108"/>
      <c r="AT30" s="1108"/>
      <c r="AU30" s="1108" t="s">
        <v>590</v>
      </c>
      <c r="AV30" s="1108"/>
      <c r="AW30" s="1108"/>
      <c r="AX30" s="1108"/>
      <c r="AY30" s="1108"/>
      <c r="AZ30" s="1108" t="s">
        <v>590</v>
      </c>
      <c r="BA30" s="1108"/>
      <c r="BB30" s="1108"/>
      <c r="BC30" s="1108"/>
      <c r="BD30" s="1108"/>
      <c r="BE30" s="1036"/>
      <c r="BF30" s="1036"/>
      <c r="BG30" s="1036"/>
      <c r="BH30" s="1036"/>
      <c r="BI30" s="1037"/>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15">
      <c r="A31" s="238">
        <v>4</v>
      </c>
      <c r="B31" s="1097" t="s">
        <v>406</v>
      </c>
      <c r="C31" s="1098"/>
      <c r="D31" s="1098"/>
      <c r="E31" s="1098"/>
      <c r="F31" s="1098"/>
      <c r="G31" s="1098"/>
      <c r="H31" s="1098"/>
      <c r="I31" s="1098"/>
      <c r="J31" s="1098"/>
      <c r="K31" s="1098"/>
      <c r="L31" s="1098"/>
      <c r="M31" s="1098"/>
      <c r="N31" s="1098"/>
      <c r="O31" s="1098"/>
      <c r="P31" s="1099"/>
      <c r="Q31" s="1105">
        <v>342</v>
      </c>
      <c r="R31" s="1106"/>
      <c r="S31" s="1106"/>
      <c r="T31" s="1106"/>
      <c r="U31" s="1106"/>
      <c r="V31" s="1106">
        <v>63</v>
      </c>
      <c r="W31" s="1106"/>
      <c r="X31" s="1106"/>
      <c r="Y31" s="1106"/>
      <c r="Z31" s="1106"/>
      <c r="AA31" s="1106">
        <v>279</v>
      </c>
      <c r="AB31" s="1106"/>
      <c r="AC31" s="1106"/>
      <c r="AD31" s="1106"/>
      <c r="AE31" s="1107"/>
      <c r="AF31" s="1102">
        <v>279</v>
      </c>
      <c r="AG31" s="1103"/>
      <c r="AH31" s="1103"/>
      <c r="AI31" s="1103"/>
      <c r="AJ31" s="1104"/>
      <c r="AK31" s="1044">
        <v>1</v>
      </c>
      <c r="AL31" s="1035"/>
      <c r="AM31" s="1035"/>
      <c r="AN31" s="1035"/>
      <c r="AO31" s="1035"/>
      <c r="AP31" s="1035">
        <v>1565</v>
      </c>
      <c r="AQ31" s="1035"/>
      <c r="AR31" s="1035"/>
      <c r="AS31" s="1035"/>
      <c r="AT31" s="1035"/>
      <c r="AU31" s="1035">
        <v>6</v>
      </c>
      <c r="AV31" s="1035"/>
      <c r="AW31" s="1035"/>
      <c r="AX31" s="1035"/>
      <c r="AY31" s="1035"/>
      <c r="AZ31" s="1108" t="s">
        <v>590</v>
      </c>
      <c r="BA31" s="1108"/>
      <c r="BB31" s="1108"/>
      <c r="BC31" s="1108"/>
      <c r="BD31" s="1108"/>
      <c r="BE31" s="1036" t="s">
        <v>407</v>
      </c>
      <c r="BF31" s="1036"/>
      <c r="BG31" s="1036"/>
      <c r="BH31" s="1036"/>
      <c r="BI31" s="1037"/>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15">
      <c r="A32" s="238">
        <v>5</v>
      </c>
      <c r="B32" s="1097" t="s">
        <v>408</v>
      </c>
      <c r="C32" s="1098"/>
      <c r="D32" s="1098"/>
      <c r="E32" s="1098"/>
      <c r="F32" s="1098"/>
      <c r="G32" s="1098"/>
      <c r="H32" s="1098"/>
      <c r="I32" s="1098"/>
      <c r="J32" s="1098"/>
      <c r="K32" s="1098"/>
      <c r="L32" s="1098"/>
      <c r="M32" s="1098"/>
      <c r="N32" s="1098"/>
      <c r="O32" s="1098"/>
      <c r="P32" s="1099"/>
      <c r="Q32" s="1105">
        <v>543</v>
      </c>
      <c r="R32" s="1106"/>
      <c r="S32" s="1106"/>
      <c r="T32" s="1106"/>
      <c r="U32" s="1106"/>
      <c r="V32" s="1106">
        <v>203</v>
      </c>
      <c r="W32" s="1106"/>
      <c r="X32" s="1106"/>
      <c r="Y32" s="1106"/>
      <c r="Z32" s="1106"/>
      <c r="AA32" s="1106">
        <v>340</v>
      </c>
      <c r="AB32" s="1106"/>
      <c r="AC32" s="1106"/>
      <c r="AD32" s="1106"/>
      <c r="AE32" s="1107"/>
      <c r="AF32" s="1102">
        <v>340</v>
      </c>
      <c r="AG32" s="1103"/>
      <c r="AH32" s="1103"/>
      <c r="AI32" s="1103"/>
      <c r="AJ32" s="1104"/>
      <c r="AK32" s="1044">
        <v>494</v>
      </c>
      <c r="AL32" s="1035"/>
      <c r="AM32" s="1035"/>
      <c r="AN32" s="1035"/>
      <c r="AO32" s="1035"/>
      <c r="AP32" s="1035">
        <v>349</v>
      </c>
      <c r="AQ32" s="1035"/>
      <c r="AR32" s="1035"/>
      <c r="AS32" s="1035"/>
      <c r="AT32" s="1035"/>
      <c r="AU32" s="1035">
        <v>327</v>
      </c>
      <c r="AV32" s="1035"/>
      <c r="AW32" s="1035"/>
      <c r="AX32" s="1035"/>
      <c r="AY32" s="1035"/>
      <c r="AZ32" s="1108" t="s">
        <v>590</v>
      </c>
      <c r="BA32" s="1108"/>
      <c r="BB32" s="1108"/>
      <c r="BC32" s="1108"/>
      <c r="BD32" s="1108"/>
      <c r="BE32" s="1036" t="s">
        <v>407</v>
      </c>
      <c r="BF32" s="1036"/>
      <c r="BG32" s="1036"/>
      <c r="BH32" s="1036"/>
      <c r="BI32" s="1037"/>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15">
      <c r="A33" s="238">
        <v>6</v>
      </c>
      <c r="B33" s="1097" t="s">
        <v>409</v>
      </c>
      <c r="C33" s="1098"/>
      <c r="D33" s="1098"/>
      <c r="E33" s="1098"/>
      <c r="F33" s="1098"/>
      <c r="G33" s="1098"/>
      <c r="H33" s="1098"/>
      <c r="I33" s="1098"/>
      <c r="J33" s="1098"/>
      <c r="K33" s="1098"/>
      <c r="L33" s="1098"/>
      <c r="M33" s="1098"/>
      <c r="N33" s="1098"/>
      <c r="O33" s="1098"/>
      <c r="P33" s="1099"/>
      <c r="Q33" s="1105">
        <v>387</v>
      </c>
      <c r="R33" s="1106"/>
      <c r="S33" s="1106"/>
      <c r="T33" s="1106"/>
      <c r="U33" s="1106"/>
      <c r="V33" s="1106">
        <v>32</v>
      </c>
      <c r="W33" s="1106"/>
      <c r="X33" s="1106"/>
      <c r="Y33" s="1106"/>
      <c r="Z33" s="1106"/>
      <c r="AA33" s="1106">
        <v>384</v>
      </c>
      <c r="AB33" s="1106"/>
      <c r="AC33" s="1106"/>
      <c r="AD33" s="1106"/>
      <c r="AE33" s="1107"/>
      <c r="AF33" s="1102">
        <v>384</v>
      </c>
      <c r="AG33" s="1103"/>
      <c r="AH33" s="1103"/>
      <c r="AI33" s="1103"/>
      <c r="AJ33" s="1104"/>
      <c r="AK33" s="1044">
        <v>221</v>
      </c>
      <c r="AL33" s="1035"/>
      <c r="AM33" s="1035"/>
      <c r="AN33" s="1035"/>
      <c r="AO33" s="1035"/>
      <c r="AP33" s="1035">
        <v>2114</v>
      </c>
      <c r="AQ33" s="1035"/>
      <c r="AR33" s="1035"/>
      <c r="AS33" s="1035"/>
      <c r="AT33" s="1035"/>
      <c r="AU33" s="1035">
        <v>1393</v>
      </c>
      <c r="AV33" s="1035"/>
      <c r="AW33" s="1035"/>
      <c r="AX33" s="1035"/>
      <c r="AY33" s="1035"/>
      <c r="AZ33" s="1108" t="s">
        <v>590</v>
      </c>
      <c r="BA33" s="1108"/>
      <c r="BB33" s="1108"/>
      <c r="BC33" s="1108"/>
      <c r="BD33" s="1108"/>
      <c r="BE33" s="1036" t="s">
        <v>410</v>
      </c>
      <c r="BF33" s="1036"/>
      <c r="BG33" s="1036"/>
      <c r="BH33" s="1036"/>
      <c r="BI33" s="1037"/>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15">
      <c r="A34" s="238">
        <v>7</v>
      </c>
      <c r="B34" s="1097" t="s">
        <v>411</v>
      </c>
      <c r="C34" s="1098"/>
      <c r="D34" s="1098"/>
      <c r="E34" s="1098"/>
      <c r="F34" s="1098"/>
      <c r="G34" s="1098"/>
      <c r="H34" s="1098"/>
      <c r="I34" s="1098"/>
      <c r="J34" s="1098"/>
      <c r="K34" s="1098"/>
      <c r="L34" s="1098"/>
      <c r="M34" s="1098"/>
      <c r="N34" s="1098"/>
      <c r="O34" s="1098"/>
      <c r="P34" s="1099"/>
      <c r="Q34" s="1105">
        <v>521</v>
      </c>
      <c r="R34" s="1106"/>
      <c r="S34" s="1106"/>
      <c r="T34" s="1106"/>
      <c r="U34" s="1106"/>
      <c r="V34" s="1106">
        <v>517</v>
      </c>
      <c r="W34" s="1106"/>
      <c r="X34" s="1106"/>
      <c r="Y34" s="1106"/>
      <c r="Z34" s="1106"/>
      <c r="AA34" s="1106">
        <v>4</v>
      </c>
      <c r="AB34" s="1106"/>
      <c r="AC34" s="1106"/>
      <c r="AD34" s="1106"/>
      <c r="AE34" s="1107"/>
      <c r="AF34" s="1102">
        <v>4</v>
      </c>
      <c r="AG34" s="1103"/>
      <c r="AH34" s="1103"/>
      <c r="AI34" s="1103"/>
      <c r="AJ34" s="1104"/>
      <c r="AK34" s="1044">
        <v>26</v>
      </c>
      <c r="AL34" s="1035"/>
      <c r="AM34" s="1035"/>
      <c r="AN34" s="1035"/>
      <c r="AO34" s="1035"/>
      <c r="AP34" s="1035">
        <v>958</v>
      </c>
      <c r="AQ34" s="1035"/>
      <c r="AR34" s="1035"/>
      <c r="AS34" s="1035"/>
      <c r="AT34" s="1035"/>
      <c r="AU34" s="1035">
        <v>287</v>
      </c>
      <c r="AV34" s="1035"/>
      <c r="AW34" s="1035"/>
      <c r="AX34" s="1035"/>
      <c r="AY34" s="1035"/>
      <c r="AZ34" s="1108" t="s">
        <v>590</v>
      </c>
      <c r="BA34" s="1108"/>
      <c r="BB34" s="1108"/>
      <c r="BC34" s="1108"/>
      <c r="BD34" s="1108"/>
      <c r="BE34" s="1036" t="s">
        <v>412</v>
      </c>
      <c r="BF34" s="1036"/>
      <c r="BG34" s="1036"/>
      <c r="BH34" s="1036"/>
      <c r="BI34" s="1037"/>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15">
      <c r="A35" s="238">
        <v>8</v>
      </c>
      <c r="B35" s="1097" t="s">
        <v>413</v>
      </c>
      <c r="C35" s="1098"/>
      <c r="D35" s="1098"/>
      <c r="E35" s="1098"/>
      <c r="F35" s="1098"/>
      <c r="G35" s="1098"/>
      <c r="H35" s="1098"/>
      <c r="I35" s="1098"/>
      <c r="J35" s="1098"/>
      <c r="K35" s="1098"/>
      <c r="L35" s="1098"/>
      <c r="M35" s="1098"/>
      <c r="N35" s="1098"/>
      <c r="O35" s="1098"/>
      <c r="P35" s="1099"/>
      <c r="Q35" s="1105">
        <v>103</v>
      </c>
      <c r="R35" s="1106"/>
      <c r="S35" s="1106"/>
      <c r="T35" s="1106"/>
      <c r="U35" s="1106"/>
      <c r="V35" s="1106">
        <v>98</v>
      </c>
      <c r="W35" s="1106"/>
      <c r="X35" s="1106"/>
      <c r="Y35" s="1106"/>
      <c r="Z35" s="1106"/>
      <c r="AA35" s="1106">
        <v>5</v>
      </c>
      <c r="AB35" s="1106"/>
      <c r="AC35" s="1106"/>
      <c r="AD35" s="1106"/>
      <c r="AE35" s="1107"/>
      <c r="AF35" s="1102">
        <v>5</v>
      </c>
      <c r="AG35" s="1103"/>
      <c r="AH35" s="1103"/>
      <c r="AI35" s="1103"/>
      <c r="AJ35" s="1104"/>
      <c r="AK35" s="1044" t="s">
        <v>590</v>
      </c>
      <c r="AL35" s="1035"/>
      <c r="AM35" s="1035"/>
      <c r="AN35" s="1035"/>
      <c r="AO35" s="1035"/>
      <c r="AP35" s="1035" t="s">
        <v>590</v>
      </c>
      <c r="AQ35" s="1035"/>
      <c r="AR35" s="1035"/>
      <c r="AS35" s="1035"/>
      <c r="AT35" s="1035"/>
      <c r="AU35" s="1035" t="s">
        <v>590</v>
      </c>
      <c r="AV35" s="1035"/>
      <c r="AW35" s="1035"/>
      <c r="AX35" s="1035"/>
      <c r="AY35" s="1035"/>
      <c r="AZ35" s="1108" t="s">
        <v>590</v>
      </c>
      <c r="BA35" s="1108"/>
      <c r="BB35" s="1108"/>
      <c r="BC35" s="1108"/>
      <c r="BD35" s="1108"/>
      <c r="BE35" s="1036" t="s">
        <v>414</v>
      </c>
      <c r="BF35" s="1036"/>
      <c r="BG35" s="1036"/>
      <c r="BH35" s="1036"/>
      <c r="BI35" s="1037"/>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15">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4"/>
      <c r="AL36" s="1035"/>
      <c r="AM36" s="1035"/>
      <c r="AN36" s="1035"/>
      <c r="AO36" s="1035"/>
      <c r="AP36" s="1035"/>
      <c r="AQ36" s="1035"/>
      <c r="AR36" s="1035"/>
      <c r="AS36" s="1035"/>
      <c r="AT36" s="1035"/>
      <c r="AU36" s="1035"/>
      <c r="AV36" s="1035"/>
      <c r="AW36" s="1035"/>
      <c r="AX36" s="1035"/>
      <c r="AY36" s="1035"/>
      <c r="AZ36" s="1108"/>
      <c r="BA36" s="1108"/>
      <c r="BB36" s="1108"/>
      <c r="BC36" s="1108"/>
      <c r="BD36" s="1108"/>
      <c r="BE36" s="1036"/>
      <c r="BF36" s="1036"/>
      <c r="BG36" s="1036"/>
      <c r="BH36" s="1036"/>
      <c r="BI36" s="1037"/>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15">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4"/>
      <c r="AL37" s="1035"/>
      <c r="AM37" s="1035"/>
      <c r="AN37" s="1035"/>
      <c r="AO37" s="1035"/>
      <c r="AP37" s="1035"/>
      <c r="AQ37" s="1035"/>
      <c r="AR37" s="1035"/>
      <c r="AS37" s="1035"/>
      <c r="AT37" s="1035"/>
      <c r="AU37" s="1035"/>
      <c r="AV37" s="1035"/>
      <c r="AW37" s="1035"/>
      <c r="AX37" s="1035"/>
      <c r="AY37" s="1035"/>
      <c r="AZ37" s="1108"/>
      <c r="BA37" s="1108"/>
      <c r="BB37" s="1108"/>
      <c r="BC37" s="1108"/>
      <c r="BD37" s="1108"/>
      <c r="BE37" s="1036"/>
      <c r="BF37" s="1036"/>
      <c r="BG37" s="1036"/>
      <c r="BH37" s="1036"/>
      <c r="BI37" s="1037"/>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15">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4"/>
      <c r="AL38" s="1035"/>
      <c r="AM38" s="1035"/>
      <c r="AN38" s="1035"/>
      <c r="AO38" s="1035"/>
      <c r="AP38" s="1035"/>
      <c r="AQ38" s="1035"/>
      <c r="AR38" s="1035"/>
      <c r="AS38" s="1035"/>
      <c r="AT38" s="1035"/>
      <c r="AU38" s="1035"/>
      <c r="AV38" s="1035"/>
      <c r="AW38" s="1035"/>
      <c r="AX38" s="1035"/>
      <c r="AY38" s="1035"/>
      <c r="AZ38" s="1108"/>
      <c r="BA38" s="1108"/>
      <c r="BB38" s="1108"/>
      <c r="BC38" s="1108"/>
      <c r="BD38" s="1108"/>
      <c r="BE38" s="1036"/>
      <c r="BF38" s="1036"/>
      <c r="BG38" s="1036"/>
      <c r="BH38" s="1036"/>
      <c r="BI38" s="1037"/>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15">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4"/>
      <c r="AL39" s="1035"/>
      <c r="AM39" s="1035"/>
      <c r="AN39" s="1035"/>
      <c r="AO39" s="1035"/>
      <c r="AP39" s="1035"/>
      <c r="AQ39" s="1035"/>
      <c r="AR39" s="1035"/>
      <c r="AS39" s="1035"/>
      <c r="AT39" s="1035"/>
      <c r="AU39" s="1035"/>
      <c r="AV39" s="1035"/>
      <c r="AW39" s="1035"/>
      <c r="AX39" s="1035"/>
      <c r="AY39" s="1035"/>
      <c r="AZ39" s="1108"/>
      <c r="BA39" s="1108"/>
      <c r="BB39" s="1108"/>
      <c r="BC39" s="1108"/>
      <c r="BD39" s="1108"/>
      <c r="BE39" s="1036"/>
      <c r="BF39" s="1036"/>
      <c r="BG39" s="1036"/>
      <c r="BH39" s="1036"/>
      <c r="BI39" s="1037"/>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15">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4"/>
      <c r="AL40" s="1035"/>
      <c r="AM40" s="1035"/>
      <c r="AN40" s="1035"/>
      <c r="AO40" s="1035"/>
      <c r="AP40" s="1035"/>
      <c r="AQ40" s="1035"/>
      <c r="AR40" s="1035"/>
      <c r="AS40" s="1035"/>
      <c r="AT40" s="1035"/>
      <c r="AU40" s="1035"/>
      <c r="AV40" s="1035"/>
      <c r="AW40" s="1035"/>
      <c r="AX40" s="1035"/>
      <c r="AY40" s="1035"/>
      <c r="AZ40" s="1108"/>
      <c r="BA40" s="1108"/>
      <c r="BB40" s="1108"/>
      <c r="BC40" s="1108"/>
      <c r="BD40" s="1108"/>
      <c r="BE40" s="1036"/>
      <c r="BF40" s="1036"/>
      <c r="BG40" s="1036"/>
      <c r="BH40" s="1036"/>
      <c r="BI40" s="1037"/>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15">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4"/>
      <c r="AL41" s="1035"/>
      <c r="AM41" s="1035"/>
      <c r="AN41" s="1035"/>
      <c r="AO41" s="1035"/>
      <c r="AP41" s="1035"/>
      <c r="AQ41" s="1035"/>
      <c r="AR41" s="1035"/>
      <c r="AS41" s="1035"/>
      <c r="AT41" s="1035"/>
      <c r="AU41" s="1035"/>
      <c r="AV41" s="1035"/>
      <c r="AW41" s="1035"/>
      <c r="AX41" s="1035"/>
      <c r="AY41" s="1035"/>
      <c r="AZ41" s="1108"/>
      <c r="BA41" s="1108"/>
      <c r="BB41" s="1108"/>
      <c r="BC41" s="1108"/>
      <c r="BD41" s="1108"/>
      <c r="BE41" s="1036"/>
      <c r="BF41" s="1036"/>
      <c r="BG41" s="1036"/>
      <c r="BH41" s="1036"/>
      <c r="BI41" s="1037"/>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15">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4"/>
      <c r="AL42" s="1035"/>
      <c r="AM42" s="1035"/>
      <c r="AN42" s="1035"/>
      <c r="AO42" s="1035"/>
      <c r="AP42" s="1035"/>
      <c r="AQ42" s="1035"/>
      <c r="AR42" s="1035"/>
      <c r="AS42" s="1035"/>
      <c r="AT42" s="1035"/>
      <c r="AU42" s="1035"/>
      <c r="AV42" s="1035"/>
      <c r="AW42" s="1035"/>
      <c r="AX42" s="1035"/>
      <c r="AY42" s="1035"/>
      <c r="AZ42" s="1108"/>
      <c r="BA42" s="1108"/>
      <c r="BB42" s="1108"/>
      <c r="BC42" s="1108"/>
      <c r="BD42" s="1108"/>
      <c r="BE42" s="1036"/>
      <c r="BF42" s="1036"/>
      <c r="BG42" s="1036"/>
      <c r="BH42" s="1036"/>
      <c r="BI42" s="1037"/>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15">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4"/>
      <c r="AL43" s="1035"/>
      <c r="AM43" s="1035"/>
      <c r="AN43" s="1035"/>
      <c r="AO43" s="1035"/>
      <c r="AP43" s="1035"/>
      <c r="AQ43" s="1035"/>
      <c r="AR43" s="1035"/>
      <c r="AS43" s="1035"/>
      <c r="AT43" s="1035"/>
      <c r="AU43" s="1035"/>
      <c r="AV43" s="1035"/>
      <c r="AW43" s="1035"/>
      <c r="AX43" s="1035"/>
      <c r="AY43" s="1035"/>
      <c r="AZ43" s="1108"/>
      <c r="BA43" s="1108"/>
      <c r="BB43" s="1108"/>
      <c r="BC43" s="1108"/>
      <c r="BD43" s="1108"/>
      <c r="BE43" s="1036"/>
      <c r="BF43" s="1036"/>
      <c r="BG43" s="1036"/>
      <c r="BH43" s="1036"/>
      <c r="BI43" s="1037"/>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15">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4"/>
      <c r="AL44" s="1035"/>
      <c r="AM44" s="1035"/>
      <c r="AN44" s="1035"/>
      <c r="AO44" s="1035"/>
      <c r="AP44" s="1035"/>
      <c r="AQ44" s="1035"/>
      <c r="AR44" s="1035"/>
      <c r="AS44" s="1035"/>
      <c r="AT44" s="1035"/>
      <c r="AU44" s="1035"/>
      <c r="AV44" s="1035"/>
      <c r="AW44" s="1035"/>
      <c r="AX44" s="1035"/>
      <c r="AY44" s="1035"/>
      <c r="AZ44" s="1108"/>
      <c r="BA44" s="1108"/>
      <c r="BB44" s="1108"/>
      <c r="BC44" s="1108"/>
      <c r="BD44" s="1108"/>
      <c r="BE44" s="1036"/>
      <c r="BF44" s="1036"/>
      <c r="BG44" s="1036"/>
      <c r="BH44" s="1036"/>
      <c r="BI44" s="1037"/>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15">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4"/>
      <c r="AL45" s="1035"/>
      <c r="AM45" s="1035"/>
      <c r="AN45" s="1035"/>
      <c r="AO45" s="1035"/>
      <c r="AP45" s="1035"/>
      <c r="AQ45" s="1035"/>
      <c r="AR45" s="1035"/>
      <c r="AS45" s="1035"/>
      <c r="AT45" s="1035"/>
      <c r="AU45" s="1035"/>
      <c r="AV45" s="1035"/>
      <c r="AW45" s="1035"/>
      <c r="AX45" s="1035"/>
      <c r="AY45" s="1035"/>
      <c r="AZ45" s="1108"/>
      <c r="BA45" s="1108"/>
      <c r="BB45" s="1108"/>
      <c r="BC45" s="1108"/>
      <c r="BD45" s="1108"/>
      <c r="BE45" s="1036"/>
      <c r="BF45" s="1036"/>
      <c r="BG45" s="1036"/>
      <c r="BH45" s="1036"/>
      <c r="BI45" s="1037"/>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15">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4"/>
      <c r="AL46" s="1035"/>
      <c r="AM46" s="1035"/>
      <c r="AN46" s="1035"/>
      <c r="AO46" s="1035"/>
      <c r="AP46" s="1035"/>
      <c r="AQ46" s="1035"/>
      <c r="AR46" s="1035"/>
      <c r="AS46" s="1035"/>
      <c r="AT46" s="1035"/>
      <c r="AU46" s="1035"/>
      <c r="AV46" s="1035"/>
      <c r="AW46" s="1035"/>
      <c r="AX46" s="1035"/>
      <c r="AY46" s="1035"/>
      <c r="AZ46" s="1108"/>
      <c r="BA46" s="1108"/>
      <c r="BB46" s="1108"/>
      <c r="BC46" s="1108"/>
      <c r="BD46" s="1108"/>
      <c r="BE46" s="1036"/>
      <c r="BF46" s="1036"/>
      <c r="BG46" s="1036"/>
      <c r="BH46" s="1036"/>
      <c r="BI46" s="1037"/>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15">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4"/>
      <c r="AL47" s="1035"/>
      <c r="AM47" s="1035"/>
      <c r="AN47" s="1035"/>
      <c r="AO47" s="1035"/>
      <c r="AP47" s="1035"/>
      <c r="AQ47" s="1035"/>
      <c r="AR47" s="1035"/>
      <c r="AS47" s="1035"/>
      <c r="AT47" s="1035"/>
      <c r="AU47" s="1035"/>
      <c r="AV47" s="1035"/>
      <c r="AW47" s="1035"/>
      <c r="AX47" s="1035"/>
      <c r="AY47" s="1035"/>
      <c r="AZ47" s="1108"/>
      <c r="BA47" s="1108"/>
      <c r="BB47" s="1108"/>
      <c r="BC47" s="1108"/>
      <c r="BD47" s="1108"/>
      <c r="BE47" s="1036"/>
      <c r="BF47" s="1036"/>
      <c r="BG47" s="1036"/>
      <c r="BH47" s="1036"/>
      <c r="BI47" s="1037"/>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15">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4"/>
      <c r="AL48" s="1035"/>
      <c r="AM48" s="1035"/>
      <c r="AN48" s="1035"/>
      <c r="AO48" s="1035"/>
      <c r="AP48" s="1035"/>
      <c r="AQ48" s="1035"/>
      <c r="AR48" s="1035"/>
      <c r="AS48" s="1035"/>
      <c r="AT48" s="1035"/>
      <c r="AU48" s="1035"/>
      <c r="AV48" s="1035"/>
      <c r="AW48" s="1035"/>
      <c r="AX48" s="1035"/>
      <c r="AY48" s="1035"/>
      <c r="AZ48" s="1108"/>
      <c r="BA48" s="1108"/>
      <c r="BB48" s="1108"/>
      <c r="BC48" s="1108"/>
      <c r="BD48" s="1108"/>
      <c r="BE48" s="1036"/>
      <c r="BF48" s="1036"/>
      <c r="BG48" s="1036"/>
      <c r="BH48" s="1036"/>
      <c r="BI48" s="1037"/>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15">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4"/>
      <c r="AL49" s="1035"/>
      <c r="AM49" s="1035"/>
      <c r="AN49" s="1035"/>
      <c r="AO49" s="1035"/>
      <c r="AP49" s="1035"/>
      <c r="AQ49" s="1035"/>
      <c r="AR49" s="1035"/>
      <c r="AS49" s="1035"/>
      <c r="AT49" s="1035"/>
      <c r="AU49" s="1035"/>
      <c r="AV49" s="1035"/>
      <c r="AW49" s="1035"/>
      <c r="AX49" s="1035"/>
      <c r="AY49" s="1035"/>
      <c r="AZ49" s="1108"/>
      <c r="BA49" s="1108"/>
      <c r="BB49" s="1108"/>
      <c r="BC49" s="1108"/>
      <c r="BD49" s="1108"/>
      <c r="BE49" s="1036"/>
      <c r="BF49" s="1036"/>
      <c r="BG49" s="1036"/>
      <c r="BH49" s="1036"/>
      <c r="BI49" s="1037"/>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15">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6"/>
      <c r="BF50" s="1036"/>
      <c r="BG50" s="1036"/>
      <c r="BH50" s="1036"/>
      <c r="BI50" s="1037"/>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15">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6"/>
      <c r="BF51" s="1036"/>
      <c r="BG51" s="1036"/>
      <c r="BH51" s="1036"/>
      <c r="BI51" s="1037"/>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15">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6"/>
      <c r="BF52" s="1036"/>
      <c r="BG52" s="1036"/>
      <c r="BH52" s="1036"/>
      <c r="BI52" s="1037"/>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15">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6"/>
      <c r="BF53" s="1036"/>
      <c r="BG53" s="1036"/>
      <c r="BH53" s="1036"/>
      <c r="BI53" s="1037"/>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15">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6"/>
      <c r="BF54" s="1036"/>
      <c r="BG54" s="1036"/>
      <c r="BH54" s="1036"/>
      <c r="BI54" s="1037"/>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15">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6"/>
      <c r="BF55" s="1036"/>
      <c r="BG55" s="1036"/>
      <c r="BH55" s="1036"/>
      <c r="BI55" s="1037"/>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15">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6"/>
      <c r="BF56" s="1036"/>
      <c r="BG56" s="1036"/>
      <c r="BH56" s="1036"/>
      <c r="BI56" s="1037"/>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15">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6"/>
      <c r="BF57" s="1036"/>
      <c r="BG57" s="1036"/>
      <c r="BH57" s="1036"/>
      <c r="BI57" s="1037"/>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15">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6"/>
      <c r="BF58" s="1036"/>
      <c r="BG58" s="1036"/>
      <c r="BH58" s="1036"/>
      <c r="BI58" s="1037"/>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15">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6"/>
      <c r="BF59" s="1036"/>
      <c r="BG59" s="1036"/>
      <c r="BH59" s="1036"/>
      <c r="BI59" s="1037"/>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15">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6"/>
      <c r="BF60" s="1036"/>
      <c r="BG60" s="1036"/>
      <c r="BH60" s="1036"/>
      <c r="BI60" s="1037"/>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6"/>
      <c r="BF61" s="1036"/>
      <c r="BG61" s="1036"/>
      <c r="BH61" s="1036"/>
      <c r="BI61" s="1037"/>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15">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6"/>
      <c r="BF62" s="1036"/>
      <c r="BG62" s="1036"/>
      <c r="BH62" s="1036"/>
      <c r="BI62" s="1037"/>
      <c r="BJ62" s="1094" t="s">
        <v>415</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
      <c r="A63" s="236" t="s">
        <v>390</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7"/>
      <c r="AF63" s="1088">
        <v>1347</v>
      </c>
      <c r="AG63" s="1023"/>
      <c r="AH63" s="1023"/>
      <c r="AI63" s="1023"/>
      <c r="AJ63" s="1089"/>
      <c r="AK63" s="1090"/>
      <c r="AL63" s="1027"/>
      <c r="AM63" s="1027"/>
      <c r="AN63" s="1027"/>
      <c r="AO63" s="1027"/>
      <c r="AP63" s="1023">
        <v>4986</v>
      </c>
      <c r="AQ63" s="1023"/>
      <c r="AR63" s="1023"/>
      <c r="AS63" s="1023"/>
      <c r="AT63" s="1023"/>
      <c r="AU63" s="1023">
        <v>2013</v>
      </c>
      <c r="AV63" s="1023"/>
      <c r="AW63" s="1023"/>
      <c r="AX63" s="1023"/>
      <c r="AY63" s="1023"/>
      <c r="AZ63" s="1084"/>
      <c r="BA63" s="1084"/>
      <c r="BB63" s="1084"/>
      <c r="BC63" s="1084"/>
      <c r="BD63" s="1084"/>
      <c r="BE63" s="1024"/>
      <c r="BF63" s="1024"/>
      <c r="BG63" s="1024"/>
      <c r="BH63" s="1024"/>
      <c r="BI63" s="1025"/>
      <c r="BJ63" s="1085" t="s">
        <v>417</v>
      </c>
      <c r="BK63" s="1017"/>
      <c r="BL63" s="1017"/>
      <c r="BM63" s="1017"/>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15">
      <c r="A66" s="1062" t="s">
        <v>419</v>
      </c>
      <c r="B66" s="1063"/>
      <c r="C66" s="1063"/>
      <c r="D66" s="1063"/>
      <c r="E66" s="1063"/>
      <c r="F66" s="1063"/>
      <c r="G66" s="1063"/>
      <c r="H66" s="1063"/>
      <c r="I66" s="1063"/>
      <c r="J66" s="1063"/>
      <c r="K66" s="1063"/>
      <c r="L66" s="1063"/>
      <c r="M66" s="1063"/>
      <c r="N66" s="1063"/>
      <c r="O66" s="1063"/>
      <c r="P66" s="1064"/>
      <c r="Q66" s="1068" t="s">
        <v>420</v>
      </c>
      <c r="R66" s="1069"/>
      <c r="S66" s="1069"/>
      <c r="T66" s="1069"/>
      <c r="U66" s="1070"/>
      <c r="V66" s="1068" t="s">
        <v>396</v>
      </c>
      <c r="W66" s="1069"/>
      <c r="X66" s="1069"/>
      <c r="Y66" s="1069"/>
      <c r="Z66" s="1070"/>
      <c r="AA66" s="1068" t="s">
        <v>421</v>
      </c>
      <c r="AB66" s="1069"/>
      <c r="AC66" s="1069"/>
      <c r="AD66" s="1069"/>
      <c r="AE66" s="1070"/>
      <c r="AF66" s="1074" t="s">
        <v>422</v>
      </c>
      <c r="AG66" s="1075"/>
      <c r="AH66" s="1075"/>
      <c r="AI66" s="1075"/>
      <c r="AJ66" s="1076"/>
      <c r="AK66" s="1068" t="s">
        <v>423</v>
      </c>
      <c r="AL66" s="1063"/>
      <c r="AM66" s="1063"/>
      <c r="AN66" s="1063"/>
      <c r="AO66" s="1064"/>
      <c r="AP66" s="1068" t="s">
        <v>424</v>
      </c>
      <c r="AQ66" s="1069"/>
      <c r="AR66" s="1069"/>
      <c r="AS66" s="1069"/>
      <c r="AT66" s="1070"/>
      <c r="AU66" s="1068" t="s">
        <v>425</v>
      </c>
      <c r="AV66" s="1069"/>
      <c r="AW66" s="1069"/>
      <c r="AX66" s="1069"/>
      <c r="AY66" s="1070"/>
      <c r="AZ66" s="1068" t="s">
        <v>378</v>
      </c>
      <c r="BA66" s="1069"/>
      <c r="BB66" s="1069"/>
      <c r="BC66" s="1069"/>
      <c r="BD66" s="1082"/>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52" t="s">
        <v>596</v>
      </c>
      <c r="C68" s="1053"/>
      <c r="D68" s="1053"/>
      <c r="E68" s="1053"/>
      <c r="F68" s="1053"/>
      <c r="G68" s="1053"/>
      <c r="H68" s="1053"/>
      <c r="I68" s="1053"/>
      <c r="J68" s="1053"/>
      <c r="K68" s="1053"/>
      <c r="L68" s="1053"/>
      <c r="M68" s="1053"/>
      <c r="N68" s="1053"/>
      <c r="O68" s="1053"/>
      <c r="P68" s="1054"/>
      <c r="Q68" s="1055">
        <v>6735</v>
      </c>
      <c r="R68" s="1049"/>
      <c r="S68" s="1049"/>
      <c r="T68" s="1049"/>
      <c r="U68" s="1049"/>
      <c r="V68" s="1049">
        <v>6364</v>
      </c>
      <c r="W68" s="1049"/>
      <c r="X68" s="1049"/>
      <c r="Y68" s="1049"/>
      <c r="Z68" s="1049"/>
      <c r="AA68" s="1049">
        <v>371</v>
      </c>
      <c r="AB68" s="1049"/>
      <c r="AC68" s="1049"/>
      <c r="AD68" s="1049"/>
      <c r="AE68" s="1049"/>
      <c r="AF68" s="1049">
        <v>367</v>
      </c>
      <c r="AG68" s="1049"/>
      <c r="AH68" s="1049"/>
      <c r="AI68" s="1049"/>
      <c r="AJ68" s="1049"/>
      <c r="AK68" s="1049" t="s">
        <v>523</v>
      </c>
      <c r="AL68" s="1049"/>
      <c r="AM68" s="1049"/>
      <c r="AN68" s="1049"/>
      <c r="AO68" s="1049"/>
      <c r="AP68" s="1049">
        <v>1545</v>
      </c>
      <c r="AQ68" s="1049"/>
      <c r="AR68" s="1049"/>
      <c r="AS68" s="1049"/>
      <c r="AT68" s="1049"/>
      <c r="AU68" s="1049">
        <v>176</v>
      </c>
      <c r="AV68" s="1049"/>
      <c r="AW68" s="1049"/>
      <c r="AX68" s="1049"/>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46" t="s">
        <v>597</v>
      </c>
      <c r="C69" s="1047"/>
      <c r="D69" s="1047"/>
      <c r="E69" s="1047"/>
      <c r="F69" s="1047"/>
      <c r="G69" s="1047"/>
      <c r="H69" s="1047"/>
      <c r="I69" s="1047"/>
      <c r="J69" s="1047"/>
      <c r="K69" s="1047"/>
      <c r="L69" s="1047"/>
      <c r="M69" s="1047"/>
      <c r="N69" s="1047"/>
      <c r="O69" s="1047"/>
      <c r="P69" s="1048"/>
      <c r="Q69" s="1041">
        <v>2996</v>
      </c>
      <c r="R69" s="1035"/>
      <c r="S69" s="1035"/>
      <c r="T69" s="1035"/>
      <c r="U69" s="1035"/>
      <c r="V69" s="1035">
        <v>2815</v>
      </c>
      <c r="W69" s="1035"/>
      <c r="X69" s="1035"/>
      <c r="Y69" s="1035"/>
      <c r="Z69" s="1035"/>
      <c r="AA69" s="1035">
        <v>181</v>
      </c>
      <c r="AB69" s="1035"/>
      <c r="AC69" s="1035"/>
      <c r="AD69" s="1035"/>
      <c r="AE69" s="1035"/>
      <c r="AF69" s="1035">
        <v>181</v>
      </c>
      <c r="AG69" s="1035"/>
      <c r="AH69" s="1035"/>
      <c r="AI69" s="1035"/>
      <c r="AJ69" s="1035"/>
      <c r="AK69" s="1035" t="s">
        <v>523</v>
      </c>
      <c r="AL69" s="1035"/>
      <c r="AM69" s="1035"/>
      <c r="AN69" s="1035"/>
      <c r="AO69" s="1035"/>
      <c r="AP69" s="1035">
        <v>1092</v>
      </c>
      <c r="AQ69" s="1035"/>
      <c r="AR69" s="1035"/>
      <c r="AS69" s="1035"/>
      <c r="AT69" s="1035"/>
      <c r="AU69" s="1035">
        <v>47</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46" t="s">
        <v>598</v>
      </c>
      <c r="C70" s="1047"/>
      <c r="D70" s="1047"/>
      <c r="E70" s="1047"/>
      <c r="F70" s="1047"/>
      <c r="G70" s="1047"/>
      <c r="H70" s="1047"/>
      <c r="I70" s="1047"/>
      <c r="J70" s="1047"/>
      <c r="K70" s="1047"/>
      <c r="L70" s="1047"/>
      <c r="M70" s="1047"/>
      <c r="N70" s="1047"/>
      <c r="O70" s="1047"/>
      <c r="P70" s="1048"/>
      <c r="Q70" s="1041">
        <v>1457</v>
      </c>
      <c r="R70" s="1035"/>
      <c r="S70" s="1035"/>
      <c r="T70" s="1035"/>
      <c r="U70" s="1035"/>
      <c r="V70" s="1035">
        <v>1425</v>
      </c>
      <c r="W70" s="1035"/>
      <c r="X70" s="1035"/>
      <c r="Y70" s="1035"/>
      <c r="Z70" s="1035"/>
      <c r="AA70" s="1035">
        <v>32</v>
      </c>
      <c r="AB70" s="1035"/>
      <c r="AC70" s="1035"/>
      <c r="AD70" s="1035"/>
      <c r="AE70" s="1035"/>
      <c r="AF70" s="1035">
        <v>508</v>
      </c>
      <c r="AG70" s="1035"/>
      <c r="AH70" s="1035"/>
      <c r="AI70" s="1035"/>
      <c r="AJ70" s="1035"/>
      <c r="AK70" s="1035" t="s">
        <v>523</v>
      </c>
      <c r="AL70" s="1035"/>
      <c r="AM70" s="1035"/>
      <c r="AN70" s="1035"/>
      <c r="AO70" s="1035"/>
      <c r="AP70" s="1035">
        <v>3086</v>
      </c>
      <c r="AQ70" s="1035"/>
      <c r="AR70" s="1035"/>
      <c r="AS70" s="1035"/>
      <c r="AT70" s="1035"/>
      <c r="AU70" s="1035" t="s">
        <v>523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1056</v>
      </c>
      <c r="AG88" s="1023"/>
      <c r="AH88" s="1023"/>
      <c r="AI88" s="1023"/>
      <c r="AJ88" s="1023"/>
      <c r="AK88" s="1027"/>
      <c r="AL88" s="1027"/>
      <c r="AM88" s="1027"/>
      <c r="AN88" s="1027"/>
      <c r="AO88" s="1027"/>
      <c r="AP88" s="1023">
        <v>5723</v>
      </c>
      <c r="AQ88" s="1023"/>
      <c r="AR88" s="1023"/>
      <c r="AS88" s="1023"/>
      <c r="AT88" s="1023"/>
      <c r="AU88" s="1023">
        <v>223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305</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305</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305</v>
      </c>
      <c r="DR109" s="960"/>
      <c r="DS109" s="960"/>
      <c r="DT109" s="960"/>
      <c r="DU109" s="961"/>
      <c r="DV109" s="962" t="s">
        <v>437</v>
      </c>
      <c r="DW109" s="960"/>
      <c r="DX109" s="960"/>
      <c r="DY109" s="960"/>
      <c r="DZ109" s="993"/>
    </row>
    <row r="110" spans="1:131" s="226"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801951</v>
      </c>
      <c r="AB110" s="953"/>
      <c r="AC110" s="953"/>
      <c r="AD110" s="953"/>
      <c r="AE110" s="954"/>
      <c r="AF110" s="955">
        <v>797383</v>
      </c>
      <c r="AG110" s="953"/>
      <c r="AH110" s="953"/>
      <c r="AI110" s="953"/>
      <c r="AJ110" s="954"/>
      <c r="AK110" s="955">
        <v>917108</v>
      </c>
      <c r="AL110" s="953"/>
      <c r="AM110" s="953"/>
      <c r="AN110" s="953"/>
      <c r="AO110" s="954"/>
      <c r="AP110" s="956">
        <v>13.2</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10065943</v>
      </c>
      <c r="BR110" s="906"/>
      <c r="BS110" s="906"/>
      <c r="BT110" s="906"/>
      <c r="BU110" s="906"/>
      <c r="BV110" s="906">
        <v>12272187</v>
      </c>
      <c r="BW110" s="906"/>
      <c r="BX110" s="906"/>
      <c r="BY110" s="906"/>
      <c r="BZ110" s="906"/>
      <c r="CA110" s="906">
        <v>13360925</v>
      </c>
      <c r="CB110" s="906"/>
      <c r="CC110" s="906"/>
      <c r="CD110" s="906"/>
      <c r="CE110" s="906"/>
      <c r="CF110" s="930">
        <v>192.3</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443</v>
      </c>
      <c r="DM110" s="906"/>
      <c r="DN110" s="906"/>
      <c r="DO110" s="906"/>
      <c r="DP110" s="906"/>
      <c r="DQ110" s="906" t="s">
        <v>444</v>
      </c>
      <c r="DR110" s="906"/>
      <c r="DS110" s="906"/>
      <c r="DT110" s="906"/>
      <c r="DU110" s="906"/>
      <c r="DV110" s="907" t="s">
        <v>445</v>
      </c>
      <c r="DW110" s="907"/>
      <c r="DX110" s="907"/>
      <c r="DY110" s="907"/>
      <c r="DZ110" s="908"/>
    </row>
    <row r="111" spans="1:131" s="226" customFormat="1" ht="26.25" customHeight="1" x14ac:dyDescent="0.15">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447</v>
      </c>
      <c r="AB111" s="983"/>
      <c r="AC111" s="983"/>
      <c r="AD111" s="983"/>
      <c r="AE111" s="984"/>
      <c r="AF111" s="985" t="s">
        <v>443</v>
      </c>
      <c r="AG111" s="983"/>
      <c r="AH111" s="983"/>
      <c r="AI111" s="983"/>
      <c r="AJ111" s="984"/>
      <c r="AK111" s="985" t="s">
        <v>443</v>
      </c>
      <c r="AL111" s="983"/>
      <c r="AM111" s="983"/>
      <c r="AN111" s="983"/>
      <c r="AO111" s="984"/>
      <c r="AP111" s="986" t="s">
        <v>443</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440789</v>
      </c>
      <c r="BR111" s="881"/>
      <c r="BS111" s="881"/>
      <c r="BT111" s="881"/>
      <c r="BU111" s="881"/>
      <c r="BV111" s="881">
        <v>492772</v>
      </c>
      <c r="BW111" s="881"/>
      <c r="BX111" s="881"/>
      <c r="BY111" s="881"/>
      <c r="BZ111" s="881"/>
      <c r="CA111" s="881">
        <v>482614</v>
      </c>
      <c r="CB111" s="881"/>
      <c r="CC111" s="881"/>
      <c r="CD111" s="881"/>
      <c r="CE111" s="881"/>
      <c r="CF111" s="939">
        <v>6.9</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178</v>
      </c>
      <c r="DH111" s="881"/>
      <c r="DI111" s="881"/>
      <c r="DJ111" s="881"/>
      <c r="DK111" s="881"/>
      <c r="DL111" s="881" t="s">
        <v>443</v>
      </c>
      <c r="DM111" s="881"/>
      <c r="DN111" s="881"/>
      <c r="DO111" s="881"/>
      <c r="DP111" s="881"/>
      <c r="DQ111" s="881" t="s">
        <v>443</v>
      </c>
      <c r="DR111" s="881"/>
      <c r="DS111" s="881"/>
      <c r="DT111" s="881"/>
      <c r="DU111" s="881"/>
      <c r="DV111" s="858" t="s">
        <v>443</v>
      </c>
      <c r="DW111" s="858"/>
      <c r="DX111" s="858"/>
      <c r="DY111" s="858"/>
      <c r="DZ111" s="859"/>
    </row>
    <row r="112" spans="1:131" s="226" customFormat="1" ht="26.25" customHeight="1" x14ac:dyDescent="0.15">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443</v>
      </c>
      <c r="AG112" s="844"/>
      <c r="AH112" s="844"/>
      <c r="AI112" s="844"/>
      <c r="AJ112" s="845"/>
      <c r="AK112" s="846" t="s">
        <v>443</v>
      </c>
      <c r="AL112" s="844"/>
      <c r="AM112" s="844"/>
      <c r="AN112" s="844"/>
      <c r="AO112" s="845"/>
      <c r="AP112" s="888" t="s">
        <v>443</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1804009</v>
      </c>
      <c r="BR112" s="881"/>
      <c r="BS112" s="881"/>
      <c r="BT112" s="881"/>
      <c r="BU112" s="881"/>
      <c r="BV112" s="881">
        <v>2028614</v>
      </c>
      <c r="BW112" s="881"/>
      <c r="BX112" s="881"/>
      <c r="BY112" s="881"/>
      <c r="BZ112" s="881"/>
      <c r="CA112" s="881">
        <v>2013297</v>
      </c>
      <c r="CB112" s="881"/>
      <c r="CC112" s="881"/>
      <c r="CD112" s="881"/>
      <c r="CE112" s="881"/>
      <c r="CF112" s="939">
        <v>29</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47900</v>
      </c>
      <c r="DH112" s="881"/>
      <c r="DI112" s="881"/>
      <c r="DJ112" s="881"/>
      <c r="DK112" s="881"/>
      <c r="DL112" s="881">
        <v>37028</v>
      </c>
      <c r="DM112" s="881"/>
      <c r="DN112" s="881"/>
      <c r="DO112" s="881"/>
      <c r="DP112" s="881"/>
      <c r="DQ112" s="881">
        <v>27178</v>
      </c>
      <c r="DR112" s="881"/>
      <c r="DS112" s="881"/>
      <c r="DT112" s="881"/>
      <c r="DU112" s="881"/>
      <c r="DV112" s="858">
        <v>0.4</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218865</v>
      </c>
      <c r="AB113" s="983"/>
      <c r="AC113" s="983"/>
      <c r="AD113" s="983"/>
      <c r="AE113" s="984"/>
      <c r="AF113" s="985">
        <v>247338</v>
      </c>
      <c r="AG113" s="983"/>
      <c r="AH113" s="983"/>
      <c r="AI113" s="983"/>
      <c r="AJ113" s="984"/>
      <c r="AK113" s="985">
        <v>224396</v>
      </c>
      <c r="AL113" s="983"/>
      <c r="AM113" s="983"/>
      <c r="AN113" s="983"/>
      <c r="AO113" s="984"/>
      <c r="AP113" s="986">
        <v>3.2</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157920</v>
      </c>
      <c r="BR113" s="881"/>
      <c r="BS113" s="881"/>
      <c r="BT113" s="881"/>
      <c r="BU113" s="881"/>
      <c r="BV113" s="881">
        <v>145584</v>
      </c>
      <c r="BW113" s="881"/>
      <c r="BX113" s="881"/>
      <c r="BY113" s="881"/>
      <c r="BZ113" s="881"/>
      <c r="CA113" s="881">
        <v>222573</v>
      </c>
      <c r="CB113" s="881"/>
      <c r="CC113" s="881"/>
      <c r="CD113" s="881"/>
      <c r="CE113" s="881"/>
      <c r="CF113" s="939">
        <v>3.2</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178</v>
      </c>
      <c r="DH113" s="844"/>
      <c r="DI113" s="844"/>
      <c r="DJ113" s="844"/>
      <c r="DK113" s="845"/>
      <c r="DL113" s="846" t="s">
        <v>443</v>
      </c>
      <c r="DM113" s="844"/>
      <c r="DN113" s="844"/>
      <c r="DO113" s="844"/>
      <c r="DP113" s="845"/>
      <c r="DQ113" s="846" t="s">
        <v>447</v>
      </c>
      <c r="DR113" s="844"/>
      <c r="DS113" s="844"/>
      <c r="DT113" s="844"/>
      <c r="DU113" s="845"/>
      <c r="DV113" s="888" t="s">
        <v>443</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8817</v>
      </c>
      <c r="AB114" s="844"/>
      <c r="AC114" s="844"/>
      <c r="AD114" s="844"/>
      <c r="AE114" s="845"/>
      <c r="AF114" s="846">
        <v>12039</v>
      </c>
      <c r="AG114" s="844"/>
      <c r="AH114" s="844"/>
      <c r="AI114" s="844"/>
      <c r="AJ114" s="845"/>
      <c r="AK114" s="846">
        <v>10669</v>
      </c>
      <c r="AL114" s="844"/>
      <c r="AM114" s="844"/>
      <c r="AN114" s="844"/>
      <c r="AO114" s="845"/>
      <c r="AP114" s="888">
        <v>0.2</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933513</v>
      </c>
      <c r="BR114" s="881"/>
      <c r="BS114" s="881"/>
      <c r="BT114" s="881"/>
      <c r="BU114" s="881"/>
      <c r="BV114" s="881">
        <v>857863</v>
      </c>
      <c r="BW114" s="881"/>
      <c r="BX114" s="881"/>
      <c r="BY114" s="881"/>
      <c r="BZ114" s="881"/>
      <c r="CA114" s="881">
        <v>747571</v>
      </c>
      <c r="CB114" s="881"/>
      <c r="CC114" s="881"/>
      <c r="CD114" s="881"/>
      <c r="CE114" s="881"/>
      <c r="CF114" s="939">
        <v>10.8</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443</v>
      </c>
      <c r="DM114" s="844"/>
      <c r="DN114" s="844"/>
      <c r="DO114" s="844"/>
      <c r="DP114" s="845"/>
      <c r="DQ114" s="846" t="s">
        <v>447</v>
      </c>
      <c r="DR114" s="844"/>
      <c r="DS114" s="844"/>
      <c r="DT114" s="844"/>
      <c r="DU114" s="845"/>
      <c r="DV114" s="888" t="s">
        <v>460</v>
      </c>
      <c r="DW114" s="889"/>
      <c r="DX114" s="889"/>
      <c r="DY114" s="889"/>
      <c r="DZ114" s="890"/>
    </row>
    <row r="115" spans="1:130" s="226"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73434</v>
      </c>
      <c r="AB115" s="983"/>
      <c r="AC115" s="983"/>
      <c r="AD115" s="983"/>
      <c r="AE115" s="984"/>
      <c r="AF115" s="985">
        <v>91714</v>
      </c>
      <c r="AG115" s="983"/>
      <c r="AH115" s="983"/>
      <c r="AI115" s="983"/>
      <c r="AJ115" s="984"/>
      <c r="AK115" s="985">
        <v>121470</v>
      </c>
      <c r="AL115" s="983"/>
      <c r="AM115" s="983"/>
      <c r="AN115" s="983"/>
      <c r="AO115" s="984"/>
      <c r="AP115" s="986">
        <v>1.7</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443</v>
      </c>
      <c r="BR115" s="881"/>
      <c r="BS115" s="881"/>
      <c r="BT115" s="881"/>
      <c r="BU115" s="881"/>
      <c r="BV115" s="881" t="s">
        <v>447</v>
      </c>
      <c r="BW115" s="881"/>
      <c r="BX115" s="881"/>
      <c r="BY115" s="881"/>
      <c r="BZ115" s="881"/>
      <c r="CA115" s="881" t="s">
        <v>443</v>
      </c>
      <c r="CB115" s="881"/>
      <c r="CC115" s="881"/>
      <c r="CD115" s="881"/>
      <c r="CE115" s="881"/>
      <c r="CF115" s="939" t="s">
        <v>463</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443</v>
      </c>
      <c r="DH115" s="844"/>
      <c r="DI115" s="844"/>
      <c r="DJ115" s="844"/>
      <c r="DK115" s="845"/>
      <c r="DL115" s="846" t="s">
        <v>463</v>
      </c>
      <c r="DM115" s="844"/>
      <c r="DN115" s="844"/>
      <c r="DO115" s="844"/>
      <c r="DP115" s="845"/>
      <c r="DQ115" s="846" t="s">
        <v>443</v>
      </c>
      <c r="DR115" s="844"/>
      <c r="DS115" s="844"/>
      <c r="DT115" s="844"/>
      <c r="DU115" s="845"/>
      <c r="DV115" s="888" t="s">
        <v>465</v>
      </c>
      <c r="DW115" s="889"/>
      <c r="DX115" s="889"/>
      <c r="DY115" s="889"/>
      <c r="DZ115" s="890"/>
    </row>
    <row r="116" spans="1:130" s="226" customFormat="1" ht="26.25" customHeight="1" x14ac:dyDescent="0.15">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463</v>
      </c>
      <c r="AB116" s="844"/>
      <c r="AC116" s="844"/>
      <c r="AD116" s="844"/>
      <c r="AE116" s="845"/>
      <c r="AF116" s="846" t="s">
        <v>443</v>
      </c>
      <c r="AG116" s="844"/>
      <c r="AH116" s="844"/>
      <c r="AI116" s="844"/>
      <c r="AJ116" s="845"/>
      <c r="AK116" s="846" t="s">
        <v>443</v>
      </c>
      <c r="AL116" s="844"/>
      <c r="AM116" s="844"/>
      <c r="AN116" s="844"/>
      <c r="AO116" s="845"/>
      <c r="AP116" s="888" t="s">
        <v>178</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443</v>
      </c>
      <c r="BW116" s="881"/>
      <c r="BX116" s="881"/>
      <c r="BY116" s="881"/>
      <c r="BZ116" s="881"/>
      <c r="CA116" s="881" t="s">
        <v>447</v>
      </c>
      <c r="CB116" s="881"/>
      <c r="CC116" s="881"/>
      <c r="CD116" s="881"/>
      <c r="CE116" s="881"/>
      <c r="CF116" s="939" t="s">
        <v>443</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131524</v>
      </c>
      <c r="DH116" s="844"/>
      <c r="DI116" s="844"/>
      <c r="DJ116" s="844"/>
      <c r="DK116" s="845"/>
      <c r="DL116" s="846">
        <v>117552</v>
      </c>
      <c r="DM116" s="844"/>
      <c r="DN116" s="844"/>
      <c r="DO116" s="844"/>
      <c r="DP116" s="845"/>
      <c r="DQ116" s="846">
        <v>103761</v>
      </c>
      <c r="DR116" s="844"/>
      <c r="DS116" s="844"/>
      <c r="DT116" s="844"/>
      <c r="DU116" s="845"/>
      <c r="DV116" s="888">
        <v>1.5</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1103067</v>
      </c>
      <c r="AB117" s="967"/>
      <c r="AC117" s="967"/>
      <c r="AD117" s="967"/>
      <c r="AE117" s="968"/>
      <c r="AF117" s="969">
        <v>1148474</v>
      </c>
      <c r="AG117" s="967"/>
      <c r="AH117" s="967"/>
      <c r="AI117" s="967"/>
      <c r="AJ117" s="968"/>
      <c r="AK117" s="969">
        <v>1273643</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460</v>
      </c>
      <c r="BR117" s="881"/>
      <c r="BS117" s="881"/>
      <c r="BT117" s="881"/>
      <c r="BU117" s="881"/>
      <c r="BV117" s="881" t="s">
        <v>463</v>
      </c>
      <c r="BW117" s="881"/>
      <c r="BX117" s="881"/>
      <c r="BY117" s="881"/>
      <c r="BZ117" s="881"/>
      <c r="CA117" s="881" t="s">
        <v>443</v>
      </c>
      <c r="CB117" s="881"/>
      <c r="CC117" s="881"/>
      <c r="CD117" s="881"/>
      <c r="CE117" s="881"/>
      <c r="CF117" s="939" t="s">
        <v>443</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443</v>
      </c>
      <c r="DH117" s="844"/>
      <c r="DI117" s="844"/>
      <c r="DJ117" s="844"/>
      <c r="DK117" s="845"/>
      <c r="DL117" s="846" t="s">
        <v>443</v>
      </c>
      <c r="DM117" s="844"/>
      <c r="DN117" s="844"/>
      <c r="DO117" s="844"/>
      <c r="DP117" s="845"/>
      <c r="DQ117" s="846" t="s">
        <v>447</v>
      </c>
      <c r="DR117" s="844"/>
      <c r="DS117" s="844"/>
      <c r="DT117" s="844"/>
      <c r="DU117" s="845"/>
      <c r="DV117" s="888" t="s">
        <v>447</v>
      </c>
      <c r="DW117" s="889"/>
      <c r="DX117" s="889"/>
      <c r="DY117" s="889"/>
      <c r="DZ117" s="890"/>
    </row>
    <row r="118" spans="1:130" s="226"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305</v>
      </c>
      <c r="AL118" s="960"/>
      <c r="AM118" s="960"/>
      <c r="AN118" s="960"/>
      <c r="AO118" s="961"/>
      <c r="AP118" s="963" t="s">
        <v>437</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443</v>
      </c>
      <c r="BW118" s="909"/>
      <c r="BX118" s="909"/>
      <c r="BY118" s="909"/>
      <c r="BZ118" s="909"/>
      <c r="CA118" s="909" t="s">
        <v>443</v>
      </c>
      <c r="CB118" s="909"/>
      <c r="CC118" s="909"/>
      <c r="CD118" s="909"/>
      <c r="CE118" s="909"/>
      <c r="CF118" s="939" t="s">
        <v>443</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443</v>
      </c>
      <c r="DH118" s="844"/>
      <c r="DI118" s="844"/>
      <c r="DJ118" s="844"/>
      <c r="DK118" s="845"/>
      <c r="DL118" s="846" t="s">
        <v>443</v>
      </c>
      <c r="DM118" s="844"/>
      <c r="DN118" s="844"/>
      <c r="DO118" s="844"/>
      <c r="DP118" s="845"/>
      <c r="DQ118" s="846" t="s">
        <v>463</v>
      </c>
      <c r="DR118" s="844"/>
      <c r="DS118" s="844"/>
      <c r="DT118" s="844"/>
      <c r="DU118" s="845"/>
      <c r="DV118" s="888" t="s">
        <v>443</v>
      </c>
      <c r="DW118" s="889"/>
      <c r="DX118" s="889"/>
      <c r="DY118" s="889"/>
      <c r="DZ118" s="890"/>
    </row>
    <row r="119" spans="1:130" s="226"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443</v>
      </c>
      <c r="AB119" s="953"/>
      <c r="AC119" s="953"/>
      <c r="AD119" s="953"/>
      <c r="AE119" s="954"/>
      <c r="AF119" s="955" t="s">
        <v>443</v>
      </c>
      <c r="AG119" s="953"/>
      <c r="AH119" s="953"/>
      <c r="AI119" s="953"/>
      <c r="AJ119" s="954"/>
      <c r="AK119" s="955" t="s">
        <v>463</v>
      </c>
      <c r="AL119" s="953"/>
      <c r="AM119" s="953"/>
      <c r="AN119" s="953"/>
      <c r="AO119" s="954"/>
      <c r="AP119" s="956" t="s">
        <v>447</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474</v>
      </c>
      <c r="BP119" s="942"/>
      <c r="BQ119" s="943">
        <v>13402174</v>
      </c>
      <c r="BR119" s="909"/>
      <c r="BS119" s="909"/>
      <c r="BT119" s="909"/>
      <c r="BU119" s="909"/>
      <c r="BV119" s="909">
        <v>15797020</v>
      </c>
      <c r="BW119" s="909"/>
      <c r="BX119" s="909"/>
      <c r="BY119" s="909"/>
      <c r="BZ119" s="909"/>
      <c r="CA119" s="909">
        <v>16826980</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261365</v>
      </c>
      <c r="DH119" s="828"/>
      <c r="DI119" s="828"/>
      <c r="DJ119" s="828"/>
      <c r="DK119" s="829"/>
      <c r="DL119" s="830">
        <v>338192</v>
      </c>
      <c r="DM119" s="828"/>
      <c r="DN119" s="828"/>
      <c r="DO119" s="828"/>
      <c r="DP119" s="829"/>
      <c r="DQ119" s="830">
        <v>351675</v>
      </c>
      <c r="DR119" s="828"/>
      <c r="DS119" s="828"/>
      <c r="DT119" s="828"/>
      <c r="DU119" s="829"/>
      <c r="DV119" s="912">
        <v>5.0999999999999996</v>
      </c>
      <c r="DW119" s="913"/>
      <c r="DX119" s="913"/>
      <c r="DY119" s="913"/>
      <c r="DZ119" s="914"/>
    </row>
    <row r="120" spans="1:130" s="226" customFormat="1" ht="26.25" customHeight="1" x14ac:dyDescent="0.15">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443</v>
      </c>
      <c r="AB120" s="844"/>
      <c r="AC120" s="844"/>
      <c r="AD120" s="844"/>
      <c r="AE120" s="845"/>
      <c r="AF120" s="846" t="s">
        <v>443</v>
      </c>
      <c r="AG120" s="844"/>
      <c r="AH120" s="844"/>
      <c r="AI120" s="844"/>
      <c r="AJ120" s="845"/>
      <c r="AK120" s="846" t="s">
        <v>443</v>
      </c>
      <c r="AL120" s="844"/>
      <c r="AM120" s="844"/>
      <c r="AN120" s="844"/>
      <c r="AO120" s="845"/>
      <c r="AP120" s="888" t="s">
        <v>443</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3378353</v>
      </c>
      <c r="BR120" s="906"/>
      <c r="BS120" s="906"/>
      <c r="BT120" s="906"/>
      <c r="BU120" s="906"/>
      <c r="BV120" s="906">
        <v>2775490</v>
      </c>
      <c r="BW120" s="906"/>
      <c r="BX120" s="906"/>
      <c r="BY120" s="906"/>
      <c r="BZ120" s="906"/>
      <c r="CA120" s="906">
        <v>2870407</v>
      </c>
      <c r="CB120" s="906"/>
      <c r="CC120" s="906"/>
      <c r="CD120" s="906"/>
      <c r="CE120" s="906"/>
      <c r="CF120" s="930">
        <v>41.3</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t="s">
        <v>447</v>
      </c>
      <c r="DH120" s="906"/>
      <c r="DI120" s="906"/>
      <c r="DJ120" s="906"/>
      <c r="DK120" s="906"/>
      <c r="DL120" s="906">
        <v>1484508</v>
      </c>
      <c r="DM120" s="906"/>
      <c r="DN120" s="906"/>
      <c r="DO120" s="906"/>
      <c r="DP120" s="906"/>
      <c r="DQ120" s="906">
        <v>1393008</v>
      </c>
      <c r="DR120" s="906"/>
      <c r="DS120" s="906"/>
      <c r="DT120" s="906"/>
      <c r="DU120" s="906"/>
      <c r="DV120" s="907">
        <v>20</v>
      </c>
      <c r="DW120" s="907"/>
      <c r="DX120" s="907"/>
      <c r="DY120" s="907"/>
      <c r="DZ120" s="908"/>
    </row>
    <row r="121" spans="1:130" s="226" customFormat="1" ht="26.25" customHeight="1" x14ac:dyDescent="0.15">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13</v>
      </c>
      <c r="AB121" s="844"/>
      <c r="AC121" s="844"/>
      <c r="AD121" s="844"/>
      <c r="AE121" s="845"/>
      <c r="AF121" s="846">
        <v>15</v>
      </c>
      <c r="AG121" s="844"/>
      <c r="AH121" s="844"/>
      <c r="AI121" s="844"/>
      <c r="AJ121" s="845"/>
      <c r="AK121" s="846">
        <v>14</v>
      </c>
      <c r="AL121" s="844"/>
      <c r="AM121" s="844"/>
      <c r="AN121" s="844"/>
      <c r="AO121" s="845"/>
      <c r="AP121" s="888">
        <v>0</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136172</v>
      </c>
      <c r="BR121" s="881"/>
      <c r="BS121" s="881"/>
      <c r="BT121" s="881"/>
      <c r="BU121" s="881"/>
      <c r="BV121" s="881">
        <v>103985</v>
      </c>
      <c r="BW121" s="881"/>
      <c r="BX121" s="881"/>
      <c r="BY121" s="881"/>
      <c r="BZ121" s="881"/>
      <c r="CA121" s="881">
        <v>71850</v>
      </c>
      <c r="CB121" s="881"/>
      <c r="CC121" s="881"/>
      <c r="CD121" s="881"/>
      <c r="CE121" s="881"/>
      <c r="CF121" s="939">
        <v>1</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337468</v>
      </c>
      <c r="DH121" s="881"/>
      <c r="DI121" s="881"/>
      <c r="DJ121" s="881"/>
      <c r="DK121" s="881"/>
      <c r="DL121" s="881">
        <v>377614</v>
      </c>
      <c r="DM121" s="881"/>
      <c r="DN121" s="881"/>
      <c r="DO121" s="881"/>
      <c r="DP121" s="881"/>
      <c r="DQ121" s="881">
        <v>326777</v>
      </c>
      <c r="DR121" s="881"/>
      <c r="DS121" s="881"/>
      <c r="DT121" s="881"/>
      <c r="DU121" s="881"/>
      <c r="DV121" s="858">
        <v>4.7</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443</v>
      </c>
      <c r="AB122" s="844"/>
      <c r="AC122" s="844"/>
      <c r="AD122" s="844"/>
      <c r="AE122" s="845"/>
      <c r="AF122" s="846" t="s">
        <v>460</v>
      </c>
      <c r="AG122" s="844"/>
      <c r="AH122" s="844"/>
      <c r="AI122" s="844"/>
      <c r="AJ122" s="845"/>
      <c r="AK122" s="846" t="s">
        <v>443</v>
      </c>
      <c r="AL122" s="844"/>
      <c r="AM122" s="844"/>
      <c r="AN122" s="844"/>
      <c r="AO122" s="845"/>
      <c r="AP122" s="888" t="s">
        <v>460</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8605362</v>
      </c>
      <c r="BR122" s="909"/>
      <c r="BS122" s="909"/>
      <c r="BT122" s="909"/>
      <c r="BU122" s="909"/>
      <c r="BV122" s="909">
        <v>9055918</v>
      </c>
      <c r="BW122" s="909"/>
      <c r="BX122" s="909"/>
      <c r="BY122" s="909"/>
      <c r="BZ122" s="909"/>
      <c r="CA122" s="909">
        <v>8818808</v>
      </c>
      <c r="CB122" s="909"/>
      <c r="CC122" s="909"/>
      <c r="CD122" s="909"/>
      <c r="CE122" s="909"/>
      <c r="CF122" s="910">
        <v>126.9</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v>158340</v>
      </c>
      <c r="DH122" s="881"/>
      <c r="DI122" s="881"/>
      <c r="DJ122" s="881"/>
      <c r="DK122" s="881"/>
      <c r="DL122" s="881">
        <v>154838</v>
      </c>
      <c r="DM122" s="881"/>
      <c r="DN122" s="881"/>
      <c r="DO122" s="881"/>
      <c r="DP122" s="881"/>
      <c r="DQ122" s="881">
        <v>287253</v>
      </c>
      <c r="DR122" s="881"/>
      <c r="DS122" s="881"/>
      <c r="DT122" s="881"/>
      <c r="DU122" s="881"/>
      <c r="DV122" s="858">
        <v>4.0999999999999996</v>
      </c>
      <c r="DW122" s="858"/>
      <c r="DX122" s="858"/>
      <c r="DY122" s="858"/>
      <c r="DZ122" s="859"/>
    </row>
    <row r="123" spans="1:130" s="226" customFormat="1" ht="26.25" customHeight="1" x14ac:dyDescent="0.15">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15157</v>
      </c>
      <c r="AB123" s="844"/>
      <c r="AC123" s="844"/>
      <c r="AD123" s="844"/>
      <c r="AE123" s="845"/>
      <c r="AF123" s="846">
        <v>24152</v>
      </c>
      <c r="AG123" s="844"/>
      <c r="AH123" s="844"/>
      <c r="AI123" s="844"/>
      <c r="AJ123" s="845"/>
      <c r="AK123" s="846">
        <v>23969</v>
      </c>
      <c r="AL123" s="844"/>
      <c r="AM123" s="844"/>
      <c r="AN123" s="844"/>
      <c r="AO123" s="845"/>
      <c r="AP123" s="888">
        <v>0.3</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485</v>
      </c>
      <c r="BP123" s="942"/>
      <c r="BQ123" s="896">
        <v>12119887</v>
      </c>
      <c r="BR123" s="897"/>
      <c r="BS123" s="897"/>
      <c r="BT123" s="897"/>
      <c r="BU123" s="897"/>
      <c r="BV123" s="897">
        <v>11935393</v>
      </c>
      <c r="BW123" s="897"/>
      <c r="BX123" s="897"/>
      <c r="BY123" s="897"/>
      <c r="BZ123" s="897"/>
      <c r="CA123" s="897">
        <v>11761065</v>
      </c>
      <c r="CB123" s="897"/>
      <c r="CC123" s="897"/>
      <c r="CD123" s="897"/>
      <c r="CE123" s="897"/>
      <c r="CF123" s="812"/>
      <c r="CG123" s="813"/>
      <c r="CH123" s="813"/>
      <c r="CI123" s="813"/>
      <c r="CJ123" s="898"/>
      <c r="CK123" s="933"/>
      <c r="CL123" s="919"/>
      <c r="CM123" s="919"/>
      <c r="CN123" s="919"/>
      <c r="CO123" s="920"/>
      <c r="CP123" s="899" t="s">
        <v>486</v>
      </c>
      <c r="CQ123" s="900"/>
      <c r="CR123" s="900"/>
      <c r="CS123" s="900"/>
      <c r="CT123" s="900"/>
      <c r="CU123" s="900"/>
      <c r="CV123" s="900"/>
      <c r="CW123" s="900"/>
      <c r="CX123" s="900"/>
      <c r="CY123" s="900"/>
      <c r="CZ123" s="900"/>
      <c r="DA123" s="900"/>
      <c r="DB123" s="900"/>
      <c r="DC123" s="900"/>
      <c r="DD123" s="900"/>
      <c r="DE123" s="900"/>
      <c r="DF123" s="901"/>
      <c r="DG123" s="843">
        <v>10552</v>
      </c>
      <c r="DH123" s="844"/>
      <c r="DI123" s="844"/>
      <c r="DJ123" s="844"/>
      <c r="DK123" s="845"/>
      <c r="DL123" s="846">
        <v>11654</v>
      </c>
      <c r="DM123" s="844"/>
      <c r="DN123" s="844"/>
      <c r="DO123" s="844"/>
      <c r="DP123" s="845"/>
      <c r="DQ123" s="846">
        <v>6259</v>
      </c>
      <c r="DR123" s="844"/>
      <c r="DS123" s="844"/>
      <c r="DT123" s="844"/>
      <c r="DU123" s="845"/>
      <c r="DV123" s="888">
        <v>0.1</v>
      </c>
      <c r="DW123" s="889"/>
      <c r="DX123" s="889"/>
      <c r="DY123" s="889"/>
      <c r="DZ123" s="890"/>
    </row>
    <row r="124" spans="1:130" s="226" customFormat="1" ht="26.25" customHeight="1" thickBot="1" x14ac:dyDescent="0.2">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443</v>
      </c>
      <c r="AB124" s="844"/>
      <c r="AC124" s="844"/>
      <c r="AD124" s="844"/>
      <c r="AE124" s="845"/>
      <c r="AF124" s="846" t="s">
        <v>443</v>
      </c>
      <c r="AG124" s="844"/>
      <c r="AH124" s="844"/>
      <c r="AI124" s="844"/>
      <c r="AJ124" s="845"/>
      <c r="AK124" s="846" t="s">
        <v>443</v>
      </c>
      <c r="AL124" s="844"/>
      <c r="AM124" s="844"/>
      <c r="AN124" s="844"/>
      <c r="AO124" s="845"/>
      <c r="AP124" s="888" t="s">
        <v>447</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19.7</v>
      </c>
      <c r="BR124" s="895"/>
      <c r="BS124" s="895"/>
      <c r="BT124" s="895"/>
      <c r="BU124" s="895"/>
      <c r="BV124" s="895">
        <v>58.5</v>
      </c>
      <c r="BW124" s="895"/>
      <c r="BX124" s="895"/>
      <c r="BY124" s="895"/>
      <c r="BZ124" s="895"/>
      <c r="CA124" s="895">
        <v>72.8</v>
      </c>
      <c r="CB124" s="895"/>
      <c r="CC124" s="895"/>
      <c r="CD124" s="895"/>
      <c r="CE124" s="895"/>
      <c r="CF124" s="790"/>
      <c r="CG124" s="791"/>
      <c r="CH124" s="791"/>
      <c r="CI124" s="791"/>
      <c r="CJ124" s="926"/>
      <c r="CK124" s="934"/>
      <c r="CL124" s="934"/>
      <c r="CM124" s="934"/>
      <c r="CN124" s="934"/>
      <c r="CO124" s="935"/>
      <c r="CP124" s="899" t="s">
        <v>488</v>
      </c>
      <c r="CQ124" s="900"/>
      <c r="CR124" s="900"/>
      <c r="CS124" s="900"/>
      <c r="CT124" s="900"/>
      <c r="CU124" s="900"/>
      <c r="CV124" s="900"/>
      <c r="CW124" s="900"/>
      <c r="CX124" s="900"/>
      <c r="CY124" s="900"/>
      <c r="CZ124" s="900"/>
      <c r="DA124" s="900"/>
      <c r="DB124" s="900"/>
      <c r="DC124" s="900"/>
      <c r="DD124" s="900"/>
      <c r="DE124" s="900"/>
      <c r="DF124" s="901"/>
      <c r="DG124" s="827">
        <v>1297649</v>
      </c>
      <c r="DH124" s="828"/>
      <c r="DI124" s="828"/>
      <c r="DJ124" s="828"/>
      <c r="DK124" s="829"/>
      <c r="DL124" s="830" t="s">
        <v>447</v>
      </c>
      <c r="DM124" s="828"/>
      <c r="DN124" s="828"/>
      <c r="DO124" s="828"/>
      <c r="DP124" s="829"/>
      <c r="DQ124" s="830" t="s">
        <v>443</v>
      </c>
      <c r="DR124" s="828"/>
      <c r="DS124" s="828"/>
      <c r="DT124" s="828"/>
      <c r="DU124" s="829"/>
      <c r="DV124" s="912" t="s">
        <v>443</v>
      </c>
      <c r="DW124" s="913"/>
      <c r="DX124" s="913"/>
      <c r="DY124" s="913"/>
      <c r="DZ124" s="914"/>
    </row>
    <row r="125" spans="1:130" s="226" customFormat="1" ht="26.25" customHeight="1" x14ac:dyDescent="0.15">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443</v>
      </c>
      <c r="AB125" s="844"/>
      <c r="AC125" s="844"/>
      <c r="AD125" s="844"/>
      <c r="AE125" s="845"/>
      <c r="AF125" s="846" t="s">
        <v>443</v>
      </c>
      <c r="AG125" s="844"/>
      <c r="AH125" s="844"/>
      <c r="AI125" s="844"/>
      <c r="AJ125" s="845"/>
      <c r="AK125" s="846" t="s">
        <v>447</v>
      </c>
      <c r="AL125" s="844"/>
      <c r="AM125" s="844"/>
      <c r="AN125" s="844"/>
      <c r="AO125" s="845"/>
      <c r="AP125" s="888" t="s">
        <v>447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489</v>
      </c>
      <c r="CL125" s="916"/>
      <c r="CM125" s="916"/>
      <c r="CN125" s="916"/>
      <c r="CO125" s="917"/>
      <c r="CP125" s="924" t="s">
        <v>490</v>
      </c>
      <c r="CQ125" s="872"/>
      <c r="CR125" s="872"/>
      <c r="CS125" s="872"/>
      <c r="CT125" s="872"/>
      <c r="CU125" s="872"/>
      <c r="CV125" s="872"/>
      <c r="CW125" s="872"/>
      <c r="CX125" s="872"/>
      <c r="CY125" s="872"/>
      <c r="CZ125" s="872"/>
      <c r="DA125" s="872"/>
      <c r="DB125" s="872"/>
      <c r="DC125" s="872"/>
      <c r="DD125" s="872"/>
      <c r="DE125" s="872"/>
      <c r="DF125" s="873"/>
      <c r="DG125" s="925" t="s">
        <v>443</v>
      </c>
      <c r="DH125" s="906"/>
      <c r="DI125" s="906"/>
      <c r="DJ125" s="906"/>
      <c r="DK125" s="906"/>
      <c r="DL125" s="906" t="s">
        <v>443</v>
      </c>
      <c r="DM125" s="906"/>
      <c r="DN125" s="906"/>
      <c r="DO125" s="906"/>
      <c r="DP125" s="906"/>
      <c r="DQ125" s="906" t="s">
        <v>443</v>
      </c>
      <c r="DR125" s="906"/>
      <c r="DS125" s="906"/>
      <c r="DT125" s="906"/>
      <c r="DU125" s="906"/>
      <c r="DV125" s="907" t="s">
        <v>443</v>
      </c>
      <c r="DW125" s="907"/>
      <c r="DX125" s="907"/>
      <c r="DY125" s="907"/>
      <c r="DZ125" s="908"/>
    </row>
    <row r="126" spans="1:130" s="226" customFormat="1" ht="26.25" customHeight="1" thickBot="1" x14ac:dyDescent="0.2">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3125</v>
      </c>
      <c r="AB126" s="844"/>
      <c r="AC126" s="844"/>
      <c r="AD126" s="844"/>
      <c r="AE126" s="845"/>
      <c r="AF126" s="846">
        <v>2568</v>
      </c>
      <c r="AG126" s="844"/>
      <c r="AH126" s="844"/>
      <c r="AI126" s="844"/>
      <c r="AJ126" s="845"/>
      <c r="AK126" s="846">
        <v>2095</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491</v>
      </c>
      <c r="CQ126" s="816"/>
      <c r="CR126" s="816"/>
      <c r="CS126" s="816"/>
      <c r="CT126" s="816"/>
      <c r="CU126" s="816"/>
      <c r="CV126" s="816"/>
      <c r="CW126" s="816"/>
      <c r="CX126" s="816"/>
      <c r="CY126" s="816"/>
      <c r="CZ126" s="816"/>
      <c r="DA126" s="816"/>
      <c r="DB126" s="816"/>
      <c r="DC126" s="816"/>
      <c r="DD126" s="816"/>
      <c r="DE126" s="816"/>
      <c r="DF126" s="817"/>
      <c r="DG126" s="880" t="s">
        <v>443</v>
      </c>
      <c r="DH126" s="881"/>
      <c r="DI126" s="881"/>
      <c r="DJ126" s="881"/>
      <c r="DK126" s="881"/>
      <c r="DL126" s="881" t="s">
        <v>443</v>
      </c>
      <c r="DM126" s="881"/>
      <c r="DN126" s="881"/>
      <c r="DO126" s="881"/>
      <c r="DP126" s="881"/>
      <c r="DQ126" s="881" t="s">
        <v>443</v>
      </c>
      <c r="DR126" s="881"/>
      <c r="DS126" s="881"/>
      <c r="DT126" s="881"/>
      <c r="DU126" s="881"/>
      <c r="DV126" s="858" t="s">
        <v>443</v>
      </c>
      <c r="DW126" s="858"/>
      <c r="DX126" s="858"/>
      <c r="DY126" s="858"/>
      <c r="DZ126" s="859"/>
    </row>
    <row r="127" spans="1:130" s="226" customFormat="1" ht="26.25" customHeight="1" x14ac:dyDescent="0.15">
      <c r="A127" s="886"/>
      <c r="B127" s="887"/>
      <c r="C127" s="902" t="s">
        <v>492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55139</v>
      </c>
      <c r="AB127" s="844"/>
      <c r="AC127" s="844"/>
      <c r="AD127" s="844"/>
      <c r="AE127" s="845"/>
      <c r="AF127" s="846">
        <v>64979</v>
      </c>
      <c r="AG127" s="844"/>
      <c r="AH127" s="844"/>
      <c r="AI127" s="844"/>
      <c r="AJ127" s="845"/>
      <c r="AK127" s="846">
        <v>95392</v>
      </c>
      <c r="AL127" s="844"/>
      <c r="AM127" s="844"/>
      <c r="AN127" s="844"/>
      <c r="AO127" s="845"/>
      <c r="AP127" s="888">
        <v>1.4</v>
      </c>
      <c r="AQ127" s="889"/>
      <c r="AR127" s="889"/>
      <c r="AS127" s="889"/>
      <c r="AT127" s="890"/>
      <c r="AU127" s="228"/>
      <c r="AV127" s="228"/>
      <c r="AW127" s="228"/>
      <c r="AX127" s="905" t="s">
        <v>493</v>
      </c>
      <c r="AY127" s="876"/>
      <c r="AZ127" s="876"/>
      <c r="BA127" s="876"/>
      <c r="BB127" s="876"/>
      <c r="BC127" s="876"/>
      <c r="BD127" s="876"/>
      <c r="BE127" s="877"/>
      <c r="BF127" s="875" t="s">
        <v>494</v>
      </c>
      <c r="BG127" s="876"/>
      <c r="BH127" s="876"/>
      <c r="BI127" s="876"/>
      <c r="BJ127" s="876"/>
      <c r="BK127" s="876"/>
      <c r="BL127" s="877"/>
      <c r="BM127" s="875" t="s">
        <v>495</v>
      </c>
      <c r="BN127" s="876"/>
      <c r="BO127" s="876"/>
      <c r="BP127" s="876"/>
      <c r="BQ127" s="876"/>
      <c r="BR127" s="876"/>
      <c r="BS127" s="877"/>
      <c r="BT127" s="875" t="s">
        <v>496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497</v>
      </c>
      <c r="CQ127" s="816"/>
      <c r="CR127" s="816"/>
      <c r="CS127" s="816"/>
      <c r="CT127" s="816"/>
      <c r="CU127" s="816"/>
      <c r="CV127" s="816"/>
      <c r="CW127" s="816"/>
      <c r="CX127" s="816"/>
      <c r="CY127" s="816"/>
      <c r="CZ127" s="816"/>
      <c r="DA127" s="816"/>
      <c r="DB127" s="816"/>
      <c r="DC127" s="816"/>
      <c r="DD127" s="816"/>
      <c r="DE127" s="816"/>
      <c r="DF127" s="817"/>
      <c r="DG127" s="880" t="s">
        <v>443</v>
      </c>
      <c r="DH127" s="881"/>
      <c r="DI127" s="881"/>
      <c r="DJ127" s="881"/>
      <c r="DK127" s="881"/>
      <c r="DL127" s="881" t="s">
        <v>443</v>
      </c>
      <c r="DM127" s="881"/>
      <c r="DN127" s="881"/>
      <c r="DO127" s="881"/>
      <c r="DP127" s="881"/>
      <c r="DQ127" s="881" t="s">
        <v>443</v>
      </c>
      <c r="DR127" s="881"/>
      <c r="DS127" s="881"/>
      <c r="DT127" s="881"/>
      <c r="DU127" s="881"/>
      <c r="DV127" s="858" t="s">
        <v>443</v>
      </c>
      <c r="DW127" s="858"/>
      <c r="DX127" s="858"/>
      <c r="DY127" s="858"/>
      <c r="DZ127" s="859"/>
    </row>
    <row r="128" spans="1:130" s="226" customFormat="1" ht="26.25" customHeight="1" thickBot="1" x14ac:dyDescent="0.2">
      <c r="A128" s="860" t="s">
        <v>498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499</v>
      </c>
      <c r="X128" s="862"/>
      <c r="Y128" s="862"/>
      <c r="Z128" s="863"/>
      <c r="AA128" s="864">
        <v>61906</v>
      </c>
      <c r="AB128" s="865"/>
      <c r="AC128" s="865"/>
      <c r="AD128" s="865"/>
      <c r="AE128" s="866"/>
      <c r="AF128" s="867">
        <v>55218</v>
      </c>
      <c r="AG128" s="865"/>
      <c r="AH128" s="865"/>
      <c r="AI128" s="865"/>
      <c r="AJ128" s="866"/>
      <c r="AK128" s="867">
        <v>55729</v>
      </c>
      <c r="AL128" s="865"/>
      <c r="AM128" s="865"/>
      <c r="AN128" s="865"/>
      <c r="AO128" s="866"/>
      <c r="AP128" s="868"/>
      <c r="AQ128" s="869"/>
      <c r="AR128" s="869"/>
      <c r="AS128" s="869"/>
      <c r="AT128" s="870"/>
      <c r="AU128" s="228"/>
      <c r="AV128" s="228"/>
      <c r="AW128" s="228"/>
      <c r="AX128" s="871" t="s">
        <v>500</v>
      </c>
      <c r="AY128" s="872"/>
      <c r="AZ128" s="872"/>
      <c r="BA128" s="872"/>
      <c r="BB128" s="872"/>
      <c r="BC128" s="872"/>
      <c r="BD128" s="872"/>
      <c r="BE128" s="873"/>
      <c r="BF128" s="850" t="s">
        <v>443</v>
      </c>
      <c r="BG128" s="851"/>
      <c r="BH128" s="851"/>
      <c r="BI128" s="851"/>
      <c r="BJ128" s="851"/>
      <c r="BK128" s="851"/>
      <c r="BL128" s="874"/>
      <c r="BM128" s="850">
        <v>13.82</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501</v>
      </c>
      <c r="CQ128" s="794"/>
      <c r="CR128" s="794"/>
      <c r="CS128" s="794"/>
      <c r="CT128" s="794"/>
      <c r="CU128" s="794"/>
      <c r="CV128" s="794"/>
      <c r="CW128" s="794"/>
      <c r="CX128" s="794"/>
      <c r="CY128" s="794"/>
      <c r="CZ128" s="794"/>
      <c r="DA128" s="794"/>
      <c r="DB128" s="794"/>
      <c r="DC128" s="794"/>
      <c r="DD128" s="794"/>
      <c r="DE128" s="794"/>
      <c r="DF128" s="795"/>
      <c r="DG128" s="854" t="s">
        <v>443</v>
      </c>
      <c r="DH128" s="855"/>
      <c r="DI128" s="855"/>
      <c r="DJ128" s="855"/>
      <c r="DK128" s="855"/>
      <c r="DL128" s="855" t="s">
        <v>443</v>
      </c>
      <c r="DM128" s="855"/>
      <c r="DN128" s="855"/>
      <c r="DO128" s="855"/>
      <c r="DP128" s="855"/>
      <c r="DQ128" s="855" t="s">
        <v>443</v>
      </c>
      <c r="DR128" s="855"/>
      <c r="DS128" s="855"/>
      <c r="DT128" s="855"/>
      <c r="DU128" s="855"/>
      <c r="DV128" s="856" t="s">
        <v>465</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502</v>
      </c>
      <c r="X129" s="841"/>
      <c r="Y129" s="841"/>
      <c r="Z129" s="842"/>
      <c r="AA129" s="843">
        <v>7262824</v>
      </c>
      <c r="AB129" s="844"/>
      <c r="AC129" s="844"/>
      <c r="AD129" s="844"/>
      <c r="AE129" s="845"/>
      <c r="AF129" s="846">
        <v>7361260</v>
      </c>
      <c r="AG129" s="844"/>
      <c r="AH129" s="844"/>
      <c r="AI129" s="844"/>
      <c r="AJ129" s="845"/>
      <c r="AK129" s="846">
        <v>7725533</v>
      </c>
      <c r="AL129" s="844"/>
      <c r="AM129" s="844"/>
      <c r="AN129" s="844"/>
      <c r="AO129" s="845"/>
      <c r="AP129" s="847"/>
      <c r="AQ129" s="848"/>
      <c r="AR129" s="848"/>
      <c r="AS129" s="848"/>
      <c r="AT129" s="849"/>
      <c r="AU129" s="229"/>
      <c r="AV129" s="229"/>
      <c r="AW129" s="229"/>
      <c r="AX129" s="815" t="s">
        <v>503</v>
      </c>
      <c r="AY129" s="816"/>
      <c r="AZ129" s="816"/>
      <c r="BA129" s="816"/>
      <c r="BB129" s="816"/>
      <c r="BC129" s="816"/>
      <c r="BD129" s="816"/>
      <c r="BE129" s="817"/>
      <c r="BF129" s="834" t="s">
        <v>443</v>
      </c>
      <c r="BG129" s="835"/>
      <c r="BH129" s="835"/>
      <c r="BI129" s="835"/>
      <c r="BJ129" s="835"/>
      <c r="BK129" s="835"/>
      <c r="BL129" s="836"/>
      <c r="BM129" s="834">
        <v>18.82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505</v>
      </c>
      <c r="X130" s="841"/>
      <c r="Y130" s="841"/>
      <c r="Z130" s="842"/>
      <c r="AA130" s="843">
        <v>759378</v>
      </c>
      <c r="AB130" s="844"/>
      <c r="AC130" s="844"/>
      <c r="AD130" s="844"/>
      <c r="AE130" s="845"/>
      <c r="AF130" s="846">
        <v>761337</v>
      </c>
      <c r="AG130" s="844"/>
      <c r="AH130" s="844"/>
      <c r="AI130" s="844"/>
      <c r="AJ130" s="845"/>
      <c r="AK130" s="846">
        <v>776386</v>
      </c>
      <c r="AL130" s="844"/>
      <c r="AM130" s="844"/>
      <c r="AN130" s="844"/>
      <c r="AO130" s="845"/>
      <c r="AP130" s="847"/>
      <c r="AQ130" s="848"/>
      <c r="AR130" s="848"/>
      <c r="AS130" s="848"/>
      <c r="AT130" s="849"/>
      <c r="AU130" s="229"/>
      <c r="AV130" s="229"/>
      <c r="AW130" s="229"/>
      <c r="AX130" s="815" t="s">
        <v>506</v>
      </c>
      <c r="AY130" s="816"/>
      <c r="AZ130" s="816"/>
      <c r="BA130" s="816"/>
      <c r="BB130" s="816"/>
      <c r="BC130" s="816"/>
      <c r="BD130" s="816"/>
      <c r="BE130" s="817"/>
      <c r="BF130" s="818">
        <v>5.2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507</v>
      </c>
      <c r="X131" s="825"/>
      <c r="Y131" s="825"/>
      <c r="Z131" s="826"/>
      <c r="AA131" s="827">
        <v>6503446</v>
      </c>
      <c r="AB131" s="828"/>
      <c r="AC131" s="828"/>
      <c r="AD131" s="828"/>
      <c r="AE131" s="829"/>
      <c r="AF131" s="830">
        <v>6599923</v>
      </c>
      <c r="AG131" s="828"/>
      <c r="AH131" s="828"/>
      <c r="AI131" s="828"/>
      <c r="AJ131" s="829"/>
      <c r="AK131" s="830">
        <v>6949147</v>
      </c>
      <c r="AL131" s="828"/>
      <c r="AM131" s="828"/>
      <c r="AN131" s="828"/>
      <c r="AO131" s="829"/>
      <c r="AP131" s="831"/>
      <c r="AQ131" s="832"/>
      <c r="AR131" s="832"/>
      <c r="AS131" s="832"/>
      <c r="AT131" s="833"/>
      <c r="AU131" s="229"/>
      <c r="AV131" s="229"/>
      <c r="AW131" s="229"/>
      <c r="AX131" s="793" t="s">
        <v>508</v>
      </c>
      <c r="AY131" s="794"/>
      <c r="AZ131" s="794"/>
      <c r="BA131" s="794"/>
      <c r="BB131" s="794"/>
      <c r="BC131" s="794"/>
      <c r="BD131" s="794"/>
      <c r="BE131" s="795"/>
      <c r="BF131" s="796">
        <v>72.8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4.332826013</v>
      </c>
      <c r="AB132" s="809"/>
      <c r="AC132" s="809"/>
      <c r="AD132" s="809"/>
      <c r="AE132" s="810"/>
      <c r="AF132" s="811">
        <v>5.0291344310000001</v>
      </c>
      <c r="AG132" s="809"/>
      <c r="AH132" s="809"/>
      <c r="AI132" s="809"/>
      <c r="AJ132" s="810"/>
      <c r="AK132" s="811">
        <v>6.3537044759999999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4</v>
      </c>
      <c r="AB133" s="788"/>
      <c r="AC133" s="788"/>
      <c r="AD133" s="788"/>
      <c r="AE133" s="789"/>
      <c r="AF133" s="787">
        <v>4.4000000000000004</v>
      </c>
      <c r="AG133" s="788"/>
      <c r="AH133" s="788"/>
      <c r="AI133" s="788"/>
      <c r="AJ133" s="789"/>
      <c r="AK133" s="787">
        <v>5.2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aWxiQHkYD8n3/liXb5ry/lYwd4HxV5KL6kbis6pBJUdu5qQmy9TVl6WqcAYI8/7Hl2FdXKg4sloXn+LOwoiAg==" saltValue="ZLtRlohTom6e/jMac2bP3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W4" sqref="AW4"/>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jLZH4SRM3aCRH7YU4OoZe5KsiyWNN6grKybZ78iWmL8+GBzV5VEb/pkhHgCssSzshtBNHDAVI0EXK/TRAUs9A==" saltValue="j4TZZKSM64rDediRe3VR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520</v>
      </c>
      <c r="AL9" s="1198"/>
      <c r="AM9" s="1198"/>
      <c r="AN9" s="1199"/>
      <c r="AO9" s="277">
        <v>1855119</v>
      </c>
      <c r="AP9" s="277">
        <v>102036</v>
      </c>
      <c r="AQ9" s="278">
        <v>112299</v>
      </c>
      <c r="AR9" s="279">
        <v>-9.1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521</v>
      </c>
      <c r="AL10" s="1198"/>
      <c r="AM10" s="1198"/>
      <c r="AN10" s="1199"/>
      <c r="AO10" s="280">
        <v>276427</v>
      </c>
      <c r="AP10" s="280">
        <v>15204</v>
      </c>
      <c r="AQ10" s="281">
        <v>14397</v>
      </c>
      <c r="AR10" s="282">
        <v>5.6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522</v>
      </c>
      <c r="AL11" s="1198"/>
      <c r="AM11" s="1198"/>
      <c r="AN11" s="1199"/>
      <c r="AO11" s="280" t="s">
        <v>523</v>
      </c>
      <c r="AP11" s="280" t="s">
        <v>523</v>
      </c>
      <c r="AQ11" s="281">
        <v>3270</v>
      </c>
      <c r="AR11" s="282" t="s">
        <v>523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524</v>
      </c>
      <c r="AL12" s="1198"/>
      <c r="AM12" s="1198"/>
      <c r="AN12" s="1199"/>
      <c r="AO12" s="280" t="s">
        <v>523</v>
      </c>
      <c r="AP12" s="280" t="s">
        <v>523</v>
      </c>
      <c r="AQ12" s="281" t="s">
        <v>523</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525</v>
      </c>
      <c r="AL13" s="1198"/>
      <c r="AM13" s="1198"/>
      <c r="AN13" s="1199"/>
      <c r="AO13" s="280">
        <v>89535</v>
      </c>
      <c r="AP13" s="280">
        <v>4925</v>
      </c>
      <c r="AQ13" s="281">
        <v>5340</v>
      </c>
      <c r="AR13" s="282">
        <v>-7.8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526</v>
      </c>
      <c r="AL14" s="1198"/>
      <c r="AM14" s="1198"/>
      <c r="AN14" s="1199"/>
      <c r="AO14" s="280">
        <v>44669</v>
      </c>
      <c r="AP14" s="280">
        <v>2457</v>
      </c>
      <c r="AQ14" s="281">
        <v>1646</v>
      </c>
      <c r="AR14" s="282">
        <v>49.3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527</v>
      </c>
      <c r="AL15" s="1201"/>
      <c r="AM15" s="1201"/>
      <c r="AN15" s="1202"/>
      <c r="AO15" s="280">
        <v>-128912</v>
      </c>
      <c r="AP15" s="280">
        <v>-7090</v>
      </c>
      <c r="AQ15" s="281">
        <v>-8096</v>
      </c>
      <c r="AR15" s="282">
        <v>-12.4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187</v>
      </c>
      <c r="AL16" s="1201"/>
      <c r="AM16" s="1201"/>
      <c r="AN16" s="1202"/>
      <c r="AO16" s="280">
        <v>2136838</v>
      </c>
      <c r="AP16" s="280">
        <v>117531</v>
      </c>
      <c r="AQ16" s="281">
        <v>128856</v>
      </c>
      <c r="AR16" s="282">
        <v>-8.8000000000000007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532</v>
      </c>
      <c r="AL21" s="1204"/>
      <c r="AM21" s="1204"/>
      <c r="AN21" s="1205"/>
      <c r="AO21" s="293">
        <v>9.9600000000000009</v>
      </c>
      <c r="AP21" s="294">
        <v>11.72</v>
      </c>
      <c r="AQ21" s="295">
        <v>-1.76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533</v>
      </c>
      <c r="AL22" s="1204"/>
      <c r="AM22" s="1204"/>
      <c r="AN22" s="1205"/>
      <c r="AO22" s="298">
        <v>98.1</v>
      </c>
      <c r="AP22" s="299">
        <v>95.1</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6" t="s">
        <v>534</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537</v>
      </c>
      <c r="AL32" s="1188"/>
      <c r="AM32" s="1188"/>
      <c r="AN32" s="1189"/>
      <c r="AO32" s="308">
        <v>917108</v>
      </c>
      <c r="AP32" s="308">
        <v>50443</v>
      </c>
      <c r="AQ32" s="309">
        <v>78499</v>
      </c>
      <c r="AR32" s="310">
        <v>-35.700000000000003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538</v>
      </c>
      <c r="AL33" s="1188"/>
      <c r="AM33" s="1188"/>
      <c r="AN33" s="1189"/>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539</v>
      </c>
      <c r="AL34" s="1188"/>
      <c r="AM34" s="1188"/>
      <c r="AN34" s="1189"/>
      <c r="AO34" s="308" t="s">
        <v>523</v>
      </c>
      <c r="AP34" s="308" t="s">
        <v>523</v>
      </c>
      <c r="AQ34" s="309" t="s">
        <v>523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540</v>
      </c>
      <c r="AL35" s="1188"/>
      <c r="AM35" s="1188"/>
      <c r="AN35" s="1189"/>
      <c r="AO35" s="308">
        <v>224396</v>
      </c>
      <c r="AP35" s="308">
        <v>12342</v>
      </c>
      <c r="AQ35" s="309">
        <v>20020</v>
      </c>
      <c r="AR35" s="310">
        <v>-38.4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541</v>
      </c>
      <c r="AL36" s="1188"/>
      <c r="AM36" s="1188"/>
      <c r="AN36" s="1189"/>
      <c r="AO36" s="308">
        <v>10669</v>
      </c>
      <c r="AP36" s="308">
        <v>587</v>
      </c>
      <c r="AQ36" s="309">
        <v>2278</v>
      </c>
      <c r="AR36" s="310">
        <v>-74.2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542</v>
      </c>
      <c r="AL37" s="1188"/>
      <c r="AM37" s="1188"/>
      <c r="AN37" s="1189"/>
      <c r="AO37" s="308">
        <v>121470</v>
      </c>
      <c r="AP37" s="308">
        <v>6681</v>
      </c>
      <c r="AQ37" s="309">
        <v>744</v>
      </c>
      <c r="AR37" s="310">
        <v>798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543</v>
      </c>
      <c r="AL38" s="1191"/>
      <c r="AM38" s="1191"/>
      <c r="AN38" s="1192"/>
      <c r="AO38" s="311" t="s">
        <v>523</v>
      </c>
      <c r="AP38" s="311" t="s">
        <v>523</v>
      </c>
      <c r="AQ38" s="312">
        <v>2</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544</v>
      </c>
      <c r="AL39" s="1191"/>
      <c r="AM39" s="1191"/>
      <c r="AN39" s="1192"/>
      <c r="AO39" s="308">
        <v>-55729</v>
      </c>
      <c r="AP39" s="308">
        <v>-3065</v>
      </c>
      <c r="AQ39" s="309">
        <v>-2296</v>
      </c>
      <c r="AR39" s="310">
        <v>33.5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545</v>
      </c>
      <c r="AL40" s="1188"/>
      <c r="AM40" s="1188"/>
      <c r="AN40" s="1189"/>
      <c r="AO40" s="308">
        <v>-776386</v>
      </c>
      <c r="AP40" s="308">
        <v>-42703</v>
      </c>
      <c r="AQ40" s="309">
        <v>-69950</v>
      </c>
      <c r="AR40" s="310">
        <v>-39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298</v>
      </c>
      <c r="AL41" s="1194"/>
      <c r="AM41" s="1194"/>
      <c r="AN41" s="1195"/>
      <c r="AO41" s="308">
        <v>441528</v>
      </c>
      <c r="AP41" s="308">
        <v>24285</v>
      </c>
      <c r="AQ41" s="309">
        <v>29297</v>
      </c>
      <c r="AR41" s="310">
        <v>-17.100000000000001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515</v>
      </c>
      <c r="AN49" s="1182" t="s">
        <v>549</v>
      </c>
      <c r="AO49" s="1183"/>
      <c r="AP49" s="1183"/>
      <c r="AQ49" s="1183"/>
      <c r="AR49" s="118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1859749</v>
      </c>
      <c r="AN51" s="330">
        <v>99271</v>
      </c>
      <c r="AO51" s="331">
        <v>14.7</v>
      </c>
      <c r="AP51" s="332">
        <v>106005</v>
      </c>
      <c r="AQ51" s="333">
        <v>9.1999999999999993</v>
      </c>
      <c r="AR51" s="334">
        <v>5.5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1154088</v>
      </c>
      <c r="AN52" s="338">
        <v>61604</v>
      </c>
      <c r="AO52" s="339">
        <v>30.9</v>
      </c>
      <c r="AP52" s="340">
        <v>58359</v>
      </c>
      <c r="AQ52" s="341">
        <v>16.5</v>
      </c>
      <c r="AR52" s="342">
        <v>14.4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1795066</v>
      </c>
      <c r="AN53" s="330">
        <v>96163</v>
      </c>
      <c r="AO53" s="331">
        <v>-3.1</v>
      </c>
      <c r="AP53" s="332">
        <v>98507</v>
      </c>
      <c r="AQ53" s="333">
        <v>-7.1</v>
      </c>
      <c r="AR53" s="334">
        <v>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1210235</v>
      </c>
      <c r="AN54" s="338">
        <v>64833</v>
      </c>
      <c r="AO54" s="339">
        <v>5.2</v>
      </c>
      <c r="AP54" s="340">
        <v>47567</v>
      </c>
      <c r="AQ54" s="341">
        <v>-18.5</v>
      </c>
      <c r="AR54" s="342">
        <v>23.7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2071749</v>
      </c>
      <c r="AN55" s="330">
        <v>112180</v>
      </c>
      <c r="AO55" s="331">
        <v>16.7</v>
      </c>
      <c r="AP55" s="332">
        <v>113347</v>
      </c>
      <c r="AQ55" s="333">
        <v>15.1</v>
      </c>
      <c r="AR55" s="334">
        <v>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1435738</v>
      </c>
      <c r="AN56" s="338">
        <v>77742</v>
      </c>
      <c r="AO56" s="339">
        <v>19.899999999999999</v>
      </c>
      <c r="AP56" s="340">
        <v>58728</v>
      </c>
      <c r="AQ56" s="341">
        <v>23.5</v>
      </c>
      <c r="AR56" s="342">
        <v>-3.6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5730575</v>
      </c>
      <c r="AN57" s="330">
        <v>312702</v>
      </c>
      <c r="AO57" s="331">
        <v>178.8</v>
      </c>
      <c r="AP57" s="332">
        <v>125418</v>
      </c>
      <c r="AQ57" s="333">
        <v>10.6</v>
      </c>
      <c r="AR57" s="334">
        <v>168.2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3417971</v>
      </c>
      <c r="AN58" s="338">
        <v>186509</v>
      </c>
      <c r="AO58" s="339">
        <v>139.9</v>
      </c>
      <c r="AP58" s="340">
        <v>60445</v>
      </c>
      <c r="AQ58" s="341">
        <v>2.9</v>
      </c>
      <c r="AR58" s="342">
        <v>137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3389454</v>
      </c>
      <c r="AN59" s="330">
        <v>186428</v>
      </c>
      <c r="AO59" s="331">
        <v>-40.4</v>
      </c>
      <c r="AP59" s="332">
        <v>108384</v>
      </c>
      <c r="AQ59" s="333">
        <v>-13.6</v>
      </c>
      <c r="AR59" s="334">
        <v>-26.8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1569479</v>
      </c>
      <c r="AN60" s="338">
        <v>86325</v>
      </c>
      <c r="AO60" s="339">
        <v>-53.7</v>
      </c>
      <c r="AP60" s="340">
        <v>51153</v>
      </c>
      <c r="AQ60" s="341">
        <v>-15.4</v>
      </c>
      <c r="AR60" s="342">
        <v>-38.299999999999997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2969319</v>
      </c>
      <c r="AN61" s="345">
        <v>161349</v>
      </c>
      <c r="AO61" s="346">
        <v>33.299999999999997</v>
      </c>
      <c r="AP61" s="347">
        <v>110332</v>
      </c>
      <c r="AQ61" s="348">
        <v>2.8</v>
      </c>
      <c r="AR61" s="334">
        <v>30.5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1757502</v>
      </c>
      <c r="AN62" s="338">
        <v>95403</v>
      </c>
      <c r="AO62" s="339">
        <v>28.4</v>
      </c>
      <c r="AP62" s="340">
        <v>55250</v>
      </c>
      <c r="AQ62" s="341">
        <v>1.8</v>
      </c>
      <c r="AR62" s="342">
        <v>26.6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GUQnVBQpdwVEew4BfXquf5fio42LJ+AURzYEAGUDLXkzI7mBElvEb9UpwsBjhiQx7XgUAwYMD9AxLHjvLouPw==" saltValue="bM46bngdVDV5Xe35HNPF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E2RcYhhMYKzD4gNYLIHUHa52gnU85HoClOduVmCMeGvNoce36p4tWqwi8UmEf6g/S6kvg4gv/veAWysY0Bd/Yw==" saltValue="uVw0LjDNZa4gj+cGVGP2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C93" sqref="DC9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iKKKysHC6wldrtz8tDWum1SQ9rCWoxDkx6Iy0t7uTYWgX/IhnwPxyO4rZBuKMmCOSsyPXon69cXAaUR7ExeoSw==" saltValue="p5qc+OxZggzcUpkuDVq4G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C48" sqref="C48:E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6" t="s">
        <v>3</v>
      </c>
      <c r="D47" s="1206"/>
      <c r="E47" s="1207"/>
      <c r="F47" s="11">
        <v>14.61</v>
      </c>
      <c r="G47" s="12">
        <v>14.7</v>
      </c>
      <c r="H47" s="12">
        <v>14.47</v>
      </c>
      <c r="I47" s="12">
        <v>14.3</v>
      </c>
      <c r="J47" s="13">
        <v>14.27</v>
      </c>
    </row>
    <row r="48" spans="2:10" ht="57.75" customHeight="1" x14ac:dyDescent="0.15">
      <c r="B48" s="14"/>
      <c r="C48" s="1208" t="s">
        <v>4</v>
      </c>
      <c r="D48" s="1208"/>
      <c r="E48" s="1209"/>
      <c r="F48" s="15">
        <v>4.21</v>
      </c>
      <c r="G48" s="16">
        <v>5.33</v>
      </c>
      <c r="H48" s="16">
        <v>5.01</v>
      </c>
      <c r="I48" s="16">
        <v>5.26</v>
      </c>
      <c r="J48" s="17">
        <v>7.92</v>
      </c>
    </row>
    <row r="49" spans="2:10" ht="57.75" customHeight="1" thickBot="1" x14ac:dyDescent="0.2">
      <c r="B49" s="18"/>
      <c r="C49" s="1210" t="s">
        <v>5</v>
      </c>
      <c r="D49" s="1210"/>
      <c r="E49" s="1211"/>
      <c r="F49" s="19">
        <v>1.75</v>
      </c>
      <c r="G49" s="20">
        <v>1.1100000000000001</v>
      </c>
      <c r="H49" s="20" t="s">
        <v>570</v>
      </c>
      <c r="I49" s="20">
        <v>0.33</v>
      </c>
      <c r="J49" s="21">
        <v>5.03</v>
      </c>
    </row>
    <row r="50" spans="2:10" x14ac:dyDescent="0.15"/>
  </sheetData>
  <sheetProtection algorithmName="SHA-512" hashValue="tMvQgTnZsKTI8GWxd5r+eEdz2nAJ3aW2f/AyPn0qE+Dmqj+HJzc3eb7GgsD0g7ILEfFUNGNTaFMPqLRkKPg7Uw==" saltValue="H9JqMaajWGuJEXxHwUf3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　森　健　太</cp:lastModifiedBy>
  <cp:lastPrinted>2023-03-28T04:42:29Z</cp:lastPrinted>
  <dcterms:created xsi:type="dcterms:W3CDTF">2023-02-20T03:36:47Z</dcterms:created>
  <dcterms:modified xsi:type="dcterms:W3CDTF">2023-10-13T02:03:37Z</dcterms:modified>
  <cp:category/>
</cp:coreProperties>
</file>