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C:\Users\nakata.m\Desktop\"/>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<sst xmlns="http://schemas.openxmlformats.org/spreadsheetml/2006/main" count="1042" uniqueCount="595">
  <si>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</si>
  <si>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</si>
  <si>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</si>
  <si>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</si>
  <si>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</si>
  <si>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</si>
  <si>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</si>
  <si>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</si>
  <si>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</si>
  <si>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</si>
  <si>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</si>
  <si>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</si>
  <si>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</si>
  <si>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</si>
  <si>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</si>
  <si>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</si>
  <si>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</si>
  <si>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</si>
  <si>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</si>
  <si>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</si>
  <si>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</si>
  <si>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</si>
  <si>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</si>
  <si>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</si>
  <si>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</si>
  <si>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</si>
  <si>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</si>
  <si>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</si>
  <si>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</si>
  <si>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</si>
  <si>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</si>
  <si>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</si>
  <si>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</si>
  <si>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</si>
  <si>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</si>
  <si>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</si>
  <si>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</si>
  <si>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</si>
  <si>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</si>
  <si>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</si>
  <si>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</si>
  <si>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</si>
  <si>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</si>
  <si>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</si>
  <si>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</si>
  <si>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</si>
  <si>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</si>
  <si>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</si>
  <si>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</si>
  <si>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</si>
  <si>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</si>
  <si>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</si>
  <si>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</si>
  <si>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</si>
  <si>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</si>
  <si>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</si>
  <si>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</si>
  <si>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</si>
  <si>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</si>
  <si>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</si>
  <si>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</si>
  <si>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</si>
  <si>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</si>
  <si>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</si>
  <si>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</si>
  <si>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</si>
  <si>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</si>
  <si>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</si>
  <si>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</si>
  <si>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</si>
  <si>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</si>
  <si>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</si>
  <si>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</si>
  <si>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</si>
  <si>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</si>
  <si>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</si>
  <si>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</si>
  <si>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</si>
  <si>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</si>
  <si>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</si>
  <si>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</si>
  <si>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</si>
  <si>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</si>
  <si>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</si>
  <si>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</si>
  <si>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</si>
  <si>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</si>
  <si>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</si>
  <si>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</si>
  <si>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</si>
  <si>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</si>
  <si>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</si>
  <si>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</si>
  <si>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</si>
  <si>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</si>
  <si>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</si>
  <si>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</si>
  <si>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</si>
  <si>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</si>
  <si>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芽室町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</si>
  <si>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</si>
  <si>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</si>
  <si>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</si>
  <si>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</si>
  <si>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</si>
  <si>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</si>
  <si>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</si>
  <si>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</si>
  <si>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</si>
  <si>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</si>
  <si>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</si>
  <si>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</si>
  <si>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</si>
  <si>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</si>
  <si>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</si>
  <si>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</si>
  <si>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</si>
  <si>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</si>
  <si>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</si>
  <si>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</si>
  <si>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</si>
  <si>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</si>
  <si>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</si>
  <si>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</si>
  <si>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</si>
  <si>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</si>
  <si>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</si>
  <si>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</si>
  <si>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</si>
  <si>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</si>
  <si>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</si>
  <si>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</si>
  <si>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</si>
  <si>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</si>
  <si>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</si>
  <si>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</si>
  <si>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</si>
  <si>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</si>
  <si>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</si>
  <si>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</si>
  <si>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</si>
  <si>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</si>
  <si>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</si>
  <si>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</si>
  <si>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</si>
  <si>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</si>
  <si>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</si>
  <si>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</si>
  <si>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</si>
  <si>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</si>
  <si>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</si>
  <si>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</si>
  <si>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</si>
  <si>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</si>
  <si>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</si>
  <si>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</si>
  <si>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</si>
  <si>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</si>
  <si>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</si>
  <si>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</si>
  <si>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</si>
  <si>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</si>
  <si>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</si>
  <si>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</si>
  <si>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</si>
  <si>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</si>
  <si>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</si>
  <si>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</si>
  <si>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</si>
  <si>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</si>
  <si>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</si>
  <si>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</si>
  <si>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</si>
  <si>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</si>
  <si>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</si>
  <si>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</si>
  <si>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</si>
  <si>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</si>
  <si>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</si>
  <si>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</si>
  <si>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</si>
  <si>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</si>
  <si>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</si>
  <si>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</si>
  <si>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</si>
  <si>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</si>
  <si>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</si>
  <si>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</si>
  <si>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</si>
  <si>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</si>
  <si>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</si>
  <si>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</si>
  <si>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</si>
  <si>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</si>
  <si>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</si>
  <si>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</si>
  <si>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</si>
  <si>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</si>
  <si>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</si>
  <si>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</si>
  <si>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</si>
  <si>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</si>
  <si>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</si>
  <si>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</si>
  <si>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</si>
  <si>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</si>
  <si>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</si>
  <si>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</si>
  <si>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</si>
  <si>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</si>
  <si>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</si>
  <si>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</si>
  <si>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</si>
  <si>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</si>
  <si>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</si>
  <si>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北海道芽室町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</si>
  <si>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</si>
  <si>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</si>
  <si>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</si>
  <si>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</si>
  <si>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</si>
  <si>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</si>
  <si>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</si>
  <si>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</si>
  <si>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</si>
  <si>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</si>
  <si>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</si>
  <si>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</si>
  <si>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</si>
  <si>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</si>
  <si>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</si>
  <si>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</si>
  <si>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</si>
  <si>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</si>
  <si>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</si>
  <si>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</si>
  <si>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</si>
  <si>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</si>
  <si>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</si>
  <si>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</si>
  <si>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</si>
  <si>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</si>
  <si>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</si>
  <si>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</si>
  <si>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</si>
  <si>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</si>
  <si>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</si>
  <si>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</si>
  <si>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</si>
  <si>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</si>
  <si>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</si>
  <si>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</si>
  <si>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</si>
  <si>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</si>
  <si>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</si>
  <si>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</si>
  <si>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</si>
  <si>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</si>
  <si>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</si>
  <si>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</si>
  <si>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</si>
  <si>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</si>
  <si>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</si>
  <si>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</si>
  <si>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</si>
  <si>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</si>
  <si>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</si>
  <si>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</si>
  <si>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</si>
  <si>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</si>
  <si>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</si>
  <si>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</si>
  <si>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</si>
  <si>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</si>
  <si>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</si>
  <si>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</si>
  <si>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</si>
  <si>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</si>
  <si>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</si>
  <si>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</si>
  <si>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</si>
  <si>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</si>
  <si>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</si>
  <si>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</si>
  <si>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</si>
  <si>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</si>
  <si>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</si>
  <si>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</si>
  <si>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</si>
  <si>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</si>
  <si>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</si>
  <si>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</si>
  <si>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</si>
  <si>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</si>
  <si>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</si>
  <si>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</si>
  <si>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</si>
  <si>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</si>
  <si>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</si>
  <si>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</si>
  <si>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</si>
  <si>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</si>
  <si>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</si>
  <si>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</si>
  <si>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</si>
  <si>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</si>
  <si>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</si>
  <si>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</si>
  <si>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</si>
  <si>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</si>
  <si>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</si>
  <si>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</si>
  <si>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</si>
  <si>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</si>
  <si>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</si>
  <si>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</si>
  <si>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</si>
  <si>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</si>
  <si>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</si>
  <si>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</si>
  <si>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</si>
  <si>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</si>
  <si>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</si>
  <si>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</si>
  <si>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</si>
  <si>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</si>
  <si>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</si>
  <si>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</si>
  <si>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</si>
  <si>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</si>
  <si>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</si>
  <si>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</si>
  <si>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</si>
  <si>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</si>
  <si>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</si>
  <si>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</si>
  <si>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</si>
  <si>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</si>
  <si>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</si>
  <si>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</si>
  <si>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</si>
  <si>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</si>
  <si>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</si>
  <si>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</si>
  <si>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</si>
  <si>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</si>
  <si>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</si>
  <si>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</si>
  <si>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</si>
  <si>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</si>
  <si>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</si>
  <si>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</si>
  <si>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</si>
  <si>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</si>
  <si>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</si>
  <si>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</si>
  <si>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</si>
  <si>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</si>
  <si>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</si>
  <si>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</si>
  <si>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</si>
  <si>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</si>
  <si>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</si>
  <si>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</si>
  <si>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</si>
  <si>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</si>
  <si>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</si>
  <si>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</si>
  <si>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北海道芽室町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</si>
  <si>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</si>
  <si>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</si>
  <si>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</si>
  <si>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</si>
  <si>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</si>
  <si>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</si>
  <si>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</si>
  <si>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</si>
  <si>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</si>
  <si>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</si>
  <si>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</si>
  <si>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</si>
  <si>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</si>
  <si>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</si>
  <si>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</si>
  <si>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</si>
  <si>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</si>
  <si>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</si>
  <si>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</si>
  <si>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</si>
  <si>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</si>
  <si>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</si>
  <si>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</si>
  <si>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</si>
  <si>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</si>
  <si>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</si>
  <si>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</si>
  <si>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</si>
  <si>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</si>
  <si>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</si>
  <si>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</si>
  <si>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</si>
  <si>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</si>
  <si>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</si>
  <si>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</si>
  <si>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</si>
  <si>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</si>
  <si>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</si>
  <si>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</si>
  <si>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公立芽室病院事業会計</t>
    <phoneticPr fontId="5"/>
  </si>
  <si>
    <t>下水道事業会計</t>
    <phoneticPr fontId="5"/>
  </si>
  <si>
    <t>簡易水道特別会計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</si>
  <si>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</si>
  <si>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</si>
  <si>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</si>
  <si>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</si>
  <si>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</si>
  <si>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</si>
  <si>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</si>
  <si>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</si>
  <si>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</si>
  <si>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</si>
  <si>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</si>
  <si>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</si>
  <si>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</si>
  <si>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</si>
  <si>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</si>
  <si>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</si>
  <si>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</si>
  <si>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</si>
  <si>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</si>
  <si>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</si>
  <si>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</si>
  <si>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</si>
  <si>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</si>
  <si>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</si>
  <si>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</si>
  <si>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</si>
  <si>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</si>
  <si>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</si>
  <si>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</si>
  <si>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</si>
  <si>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</si>
  <si>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</si>
  <si>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</si>
  <si>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</si>
  <si>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</si>
  <si>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</si>
  <si>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</si>
  <si>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</si>
  <si>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</si>
  <si>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</si>
  <si>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</si>
  <si>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</si>
  <si>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</si>
  <si>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</si>
  <si>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</si>
  <si>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</si>
  <si>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</si>
  <si>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</si>
  <si>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</si>
  <si>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</si>
  <si>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</si>
  <si>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</si>
  <si>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</si>
  <si>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</si>
  <si>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</si>
  <si>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</si>
  <si>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</si>
  <si>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</si>
  <si>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</si>
  <si>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</si>
  <si>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</si>
  <si>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</si>
  <si>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</si>
  <si>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</si>
  <si>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</si>
  <si>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</si>
  <si>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公立芽室病院事業会計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</si>
  <si>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</si>
  <si>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</si>
  <si>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</si>
  <si>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</si>
  <si>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</si>
  <si>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</si>
  <si>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</si>
  <si>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</si>
  <si>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</si>
  <si>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</si>
  <si>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</si>
  <si>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</si>
  <si>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</si>
  <si>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</si>
  <si>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</si>
  <si>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</si>
  <si>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</si>
  <si>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</si>
  <si>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</si>
  <si>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</si>
  <si>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</si>
  <si>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</si>
  <si>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</si>
  <si>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</si>
  <si>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</si>
  <si>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</si>
  <si>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</si>
  <si>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</si>
  <si>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</si>
  <si>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</si>
  <si>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</si>
  <si>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</si>
  <si>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</si>
  <si>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</si>
  <si>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</si>
  <si>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</si>
  <si>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</si>
  <si>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</si>
  <si>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</si>
  <si>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</si>
  <si>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</si>
  <si>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</si>
  <si>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</si>
  <si>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</si>
  <si>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</si>
  <si>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</si>
  <si>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</si>
  <si>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</si>
  <si>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</si>
  <si>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</si>
  <si>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</si>
  <si>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</si>
  <si>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</si>
  <si>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</si>
  <si>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</si>
  <si>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</si>
  <si>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</si>
  <si>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</si>
  <si>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</si>
  <si>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</si>
  <si>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</si>
  <si>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</si>
  <si>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</si>
  <si>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</si>
  <si>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</si>
  <si>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</si>
  <si>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</si>
  <si>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</si>
  <si>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</si>
  <si>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</si>
  <si>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</si>
  <si>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</si>
  <si>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</si>
  <si>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</si>
  <si>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</si>
  <si>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</si>
  <si>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</si>
  <si>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</si>
  <si>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</si>
  <si>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</si>
  <si>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</si>
  <si>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</si>
  <si>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</si>
  <si>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</si>
  <si>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</si>
  <si>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</si>
  <si>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</si>
  <si>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</si>
  <si>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0.23</t>
  </si>
  <si>
    <t>▲ 2.70</t>
  </si>
  <si>
    <t>公立芽室病院事業会計</t>
  </si>
  <si>
    <t>▲ 3.52</t>
  </si>
  <si>
    <t>▲ 0.62</t>
  </si>
  <si>
    <t>下水道事業会計</t>
  </si>
  <si>
    <t>一般会計</t>
  </si>
  <si>
    <t>国民健康保険特別会計</t>
  </si>
  <si>
    <t>上水道事業会計</t>
  </si>
  <si>
    <t>介護保険特別会計</t>
  </si>
  <si>
    <t>地域開発事業特別会計</t>
  </si>
  <si>
    <t>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</si>
  <si>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</si>
  <si>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</si>
  <si>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</si>
  <si>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</si>
  <si>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</si>
  <si>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</si>
  <si>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</si>
  <si>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</si>
  <si>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とかち広域消防事務組合</t>
    <rPh sb="3" eb="5">
      <t>コウイキ</t>
    </rPh>
    <rPh sb="5" eb="7">
      <t>ショウボウ</t>
    </rPh>
    <rPh sb="7" eb="9">
      <t>ジム</t>
    </rPh>
    <rPh sb="9" eb="11">
      <t>クミアイ</t>
    </rPh>
    <phoneticPr fontId="5"/>
  </si>
  <si>
    <t>十勝圏複合事務組合</t>
    <rPh sb="0" eb="9">
      <t>トカチケン</t>
    </rPh>
    <phoneticPr fontId="5"/>
  </si>
  <si>
    <t>十勝中部広域水道企業団</t>
    <rPh sb="0" eb="11">
      <t>トカチチュウブ</t>
    </rPh>
    <phoneticPr fontId="5"/>
  </si>
  <si>
    <t>-</t>
    <phoneticPr fontId="2"/>
  </si>
  <si>
    <t>公共施設整備基金</t>
    <rPh sb="0" eb="2">
      <t>コウキョウ</t>
    </rPh>
    <rPh sb="2" eb="4">
      <t>シセツ</t>
    </rPh>
    <rPh sb="4" eb="6">
      <t>セイビ</t>
    </rPh>
    <rPh sb="6" eb="8">
      <t>キキン</t>
    </rPh>
    <phoneticPr fontId="5"/>
  </si>
  <si>
    <t>寄附金管理基金</t>
    <rPh sb="0" eb="3">
      <t>キフキン</t>
    </rPh>
    <rPh sb="3" eb="5">
      <t>カンリ</t>
    </rPh>
    <rPh sb="5" eb="7">
      <t>キキン</t>
    </rPh>
    <phoneticPr fontId="5"/>
  </si>
  <si>
    <t>地域福祉基金</t>
    <rPh sb="0" eb="2">
      <t>チイキ</t>
    </rPh>
    <rPh sb="2" eb="4">
      <t>フクシ</t>
    </rPh>
    <rPh sb="4" eb="6">
      <t>キキン</t>
    </rPh>
    <phoneticPr fontId="5"/>
  </si>
  <si>
    <t>農業振興基金</t>
    <rPh sb="0" eb="2">
      <t>ノウギョウ</t>
    </rPh>
    <rPh sb="2" eb="4">
      <t>シンコウ</t>
    </rPh>
    <rPh sb="4" eb="6">
      <t>キキン</t>
    </rPh>
    <phoneticPr fontId="5"/>
  </si>
  <si>
    <t>地域振興基金</t>
    <rPh sb="0" eb="2">
      <t>チイキ</t>
    </rPh>
    <rPh sb="2" eb="4">
      <t>シンコウ</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</si>
</sst>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26" fillId="0" borderId="112" xfId="20" applyFont="1" applyBorder="1" applyAlignment="1" applyProtection="1">
      <alignment horizontal="left" vertical="center" wrapText="1"/>
      <protection locked="0"/>
    </xf>
    <xf numFmtId="0" fontId="26" fillId="0" borderId="113" xfId="20" applyFont="1" applyBorder="1" applyAlignment="1" applyProtection="1">
      <alignment horizontal="left" vertical="center" wrapText="1"/>
      <protection locked="0"/>
    </xf>
    <xf numFmtId="0" fontId="26" fillId="0" borderId="114" xfId="20" applyFont="1" applyBorder="1" applyAlignment="1" applyProtection="1">
      <alignment horizontal="left" vertical="center" wrapTex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26" fillId="0" borderId="98" xfId="20" applyFont="1" applyBorder="1" applyAlignment="1" applyProtection="1">
      <alignment horizontal="left" vertical="center" wrapText="1"/>
      <protection locked="0"/>
    </xf>
    <xf numFmtId="0" fontId="26" fillId="0" borderId="99" xfId="20" applyFont="1" applyBorder="1" applyAlignment="1" applyProtection="1">
      <alignment horizontal="left" vertical="center" wrapText="1"/>
      <protection locked="0"/>
    </xf>
    <xf numFmtId="0" fontId="26" fillId="0" borderId="100" xfId="20" applyFont="1" applyBorder="1" applyAlignment="1" applyProtection="1">
      <alignment horizontal="left" vertical="center" wrapTex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108384</c:v>
                </c:pt>
                <c:pt idx="4">
                  <c:v>80959</c:v>
                </c:pt>
              </c:numCache>
            </c:numRef>
          </c:val>
          <c:smooth val="0"/>
          <c:extLst>
            <c:ext xmlns:c16="http://schemas.microsoft.com/office/drawing/2014/chart" uri="{C3380CC4-5D6E-409C-BE32-E72D297353CC}">
              <c16:uniqueId val="{00000000-633A-4825-B6CA-B6E9E02715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96163</c:v>
                </c:pt>
                <c:pt idx="1">
                  <c:v>112180</c:v>
                </c:pt>
                <c:pt idx="2">
                  <c:v>312702</c:v>
                </c:pt>
                <c:pt idx="3">
                  <c:v>186428</c:v>
                </c:pt>
                <c:pt idx="4">
                  <c:v>73663</c:v>
                </c:pt>
              </c:numCache>
            </c:numRef>
          </c:val>
          <c:smooth val="0"/>
          <c:extLst>
            <c:ext xmlns:c16="http://schemas.microsoft.com/office/drawing/2014/chart" uri="{C3380CC4-5D6E-409C-BE32-E72D297353CC}">
              <c16:uniqueId val="{00000001-633A-4825-B6CA-B6E9E02715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5.33</c:v>
                </c:pt>
                <c:pt idx="1">
                  <c:v>5.01</c:v>
                </c:pt>
                <c:pt idx="2">
                  <c:v>5.26</c:v>
                </c:pt>
                <c:pt idx="3">
                  <c:v>7.92</c:v>
                </c:pt>
                <c:pt idx="4">
                  <c:v>5.43</c:v>
                </c:pt>
              </c:numCache>
            </c:numRef>
          </c:val>
          <c:extLst>
            <c:ext xmlns:c16="http://schemas.microsoft.com/office/drawing/2014/chart" uri="{C3380CC4-5D6E-409C-BE32-E72D297353CC}">
              <c16:uniqueId val="{00000000-E386-495F-BB1B-E90EC0AB70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c:v>
                </c:pt>
                <c:pt idx="1">
                  <c:v>14.47</c:v>
                </c:pt>
                <c:pt idx="2">
                  <c:v>14.3</c:v>
                </c:pt>
                <c:pt idx="3">
                  <c:v>14.27</c:v>
                </c:pt>
                <c:pt idx="4">
                  <c:v>14.65</c:v>
                </c:pt>
              </c:numCache>
            </c:numRef>
          </c:val>
          <c:extLst>
            <c:ext xmlns:c16="http://schemas.microsoft.com/office/drawing/2014/chart" uri="{C3380CC4-5D6E-409C-BE32-E72D297353CC}">
              <c16:uniqueId val="{00000001-E386-495F-BB1B-E90EC0AB70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1.1100000000000001</c:v>
                </c:pt>
                <c:pt idx="1">
                  <c:v>-0.23</c:v>
                </c:pt>
                <c:pt idx="2">
                  <c:v>0.33</c:v>
                </c:pt>
                <c:pt idx="3">
                  <c:v>5.03</c:v>
                </c:pt>
                <c:pt idx="4">
                  <c:v>-2.7</c:v>
                </c:pt>
              </c:numCache>
            </c:numRef>
          </c:val>
          <c:smooth val="0"/>
          <c:extLst>
            <c:ext xmlns:c16="http://schemas.microsoft.com/office/drawing/2014/chart" uri="{C3380CC4-5D6E-409C-BE32-E72D297353CC}">
              <c16:uniqueId val="{00000002-E386-495F-BB1B-E90EC0AB70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0.36</c:v>
                </c:pt>
                <c:pt idx="2">
                  <c:v>#N/A</c:v>
                </c:pt>
                <c:pt idx="3">
                  <c:v>0.52</c:v>
                </c:pt>
                <c:pt idx="4">
                  <c:v>#N/A</c:v>
                </c:pt>
                <c:pt idx="5">
                  <c:v>0.01</c:v>
                </c:pt>
                <c:pt idx="6">
                  <c:v>#N/A</c:v>
                </c:pt>
                <c:pt idx="7">
                  <c:v>0.02</c:v>
                </c:pt>
                <c:pt idx="8">
                  <c:v>#N/A</c:v>
                </c:pt>
                <c:pt idx="9">
                  <c:v>0.01</c:v>
                </c:pt>
              </c:numCache>
            </c:numRef>
          </c:val>
          <c:extLst>
            <c:ext xmlns:c16="http://schemas.microsoft.com/office/drawing/2014/chart" uri="{C3380CC4-5D6E-409C-BE32-E72D297353CC}">
              <c16:uniqueId val="{00000000-AB26-4C54-9D99-779D25371B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26-4C54-9D99-779D25371B29}"/>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0.05</c:v>
                </c:pt>
                <c:pt idx="4">
                  <c:v>#N/A</c:v>
                </c:pt>
                <c:pt idx="5">
                  <c:v>7.0000000000000007E-2</c:v>
                </c:pt>
                <c:pt idx="6">
                  <c:v>#N/A</c:v>
                </c:pt>
                <c:pt idx="7">
                  <c:v>0.04</c:v>
                </c:pt>
                <c:pt idx="8">
                  <c:v>#N/A</c:v>
                </c:pt>
                <c:pt idx="9">
                  <c:v>0.03</c:v>
                </c:pt>
              </c:numCache>
            </c:numRef>
          </c:val>
          <c:extLst>
            <c:ext xmlns:c16="http://schemas.microsoft.com/office/drawing/2014/chart" uri="{C3380CC4-5D6E-409C-BE32-E72D297353CC}">
              <c16:uniqueId val="{00000002-AB26-4C54-9D99-779D25371B29}"/>
            </c:ext>
          </c:extLst>
        </c:ser>
        <c:ser>
          <c:idx val="3"/>
          <c:order val="3"/>
          <c:tx>
            <c:strRef>
              <c:f>データシート!$A$30</c:f>
              <c:strCache>
                <c:ptCount val="1"/>
                <c:pt idx="0">
                  <c:v>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6.76</c:v>
                </c:pt>
                <c:pt idx="2">
                  <c:v>#N/A</c:v>
                </c:pt>
                <c:pt idx="3">
                  <c:v>7.0000000000000007E-2</c:v>
                </c:pt>
                <c:pt idx="4">
                  <c:v>#N/A</c:v>
                </c:pt>
                <c:pt idx="5">
                  <c:v>0.37</c:v>
                </c:pt>
                <c:pt idx="6">
                  <c:v>#N/A</c:v>
                </c:pt>
                <c:pt idx="7">
                  <c:v>0.06</c:v>
                </c:pt>
                <c:pt idx="8">
                  <c:v>#N/A</c:v>
                </c:pt>
                <c:pt idx="9">
                  <c:v>0.13</c:v>
                </c:pt>
              </c:numCache>
            </c:numRef>
          </c:val>
          <c:extLst>
            <c:ext xmlns:c16="http://schemas.microsoft.com/office/drawing/2014/chart" uri="{C3380CC4-5D6E-409C-BE32-E72D297353CC}">
              <c16:uniqueId val="{00000003-AB26-4C54-9D99-779D25371B2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0.56000000000000005</c:v>
                </c:pt>
                <c:pt idx="2">
                  <c:v>#N/A</c:v>
                </c:pt>
                <c:pt idx="3">
                  <c:v>0.72</c:v>
                </c:pt>
                <c:pt idx="4">
                  <c:v>#N/A</c:v>
                </c:pt>
                <c:pt idx="5">
                  <c:v>0.83</c:v>
                </c:pt>
                <c:pt idx="6">
                  <c:v>#N/A</c:v>
                </c:pt>
                <c:pt idx="7">
                  <c:v>1.28</c:v>
                </c:pt>
                <c:pt idx="8">
                  <c:v>#N/A</c:v>
                </c:pt>
                <c:pt idx="9">
                  <c:v>1.29</c:v>
                </c:pt>
              </c:numCache>
            </c:numRef>
          </c:val>
          <c:extLst>
            <c:ext xmlns:c16="http://schemas.microsoft.com/office/drawing/2014/chart" uri="{C3380CC4-5D6E-409C-BE32-E72D297353CC}">
              <c16:uniqueId val="{00000004-AB26-4C54-9D99-779D25371B29}"/>
            </c:ext>
          </c:extLst>
        </c:ser>
        <c:ser>
          <c:idx val="5"/>
          <c:order val="5"/>
          <c:tx>
            <c:strRef>
              <c:f>データシート!$A$32</c:f>
              <c:strCache>
                <c:ptCount val="1"/>
                <c:pt idx="0">
                  <c:v>上水道事業会計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3.06</c:v>
                </c:pt>
                <c:pt idx="2">
                  <c:v>#N/A</c:v>
                </c:pt>
                <c:pt idx="3">
                  <c:v>3.32</c:v>
                </c:pt>
                <c:pt idx="4">
                  <c:v>#N/A</c:v>
                </c:pt>
                <c:pt idx="5">
                  <c:v>3.42</c:v>
                </c:pt>
                <c:pt idx="6">
                  <c:v>#N/A</c:v>
                </c:pt>
                <c:pt idx="7">
                  <c:v>3.61</c:v>
                </c:pt>
                <c:pt idx="8">
                  <c:v>#N/A</c:v>
                </c:pt>
                <c:pt idx="9">
                  <c:v>4.09</c:v>
                </c:pt>
              </c:numCache>
            </c:numRef>
          </c:val>
          <c:extLst>
            <c:ext xmlns:c16="http://schemas.microsoft.com/office/drawing/2014/chart" uri="{C3380CC4-5D6E-409C-BE32-E72D297353CC}">
              <c16:uniqueId val="{00000005-AB26-4C54-9D99-779D25371B2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1.08</c:v>
                </c:pt>
                <c:pt idx="2">
                  <c:v>#N/A</c:v>
                </c:pt>
                <c:pt idx="3">
                  <c:v>2</c:v>
                </c:pt>
                <c:pt idx="4">
                  <c:v>#N/A</c:v>
                </c:pt>
                <c:pt idx="5">
                  <c:v>2.77</c:v>
                </c:pt>
                <c:pt idx="6">
                  <c:v>#N/A</c:v>
                </c:pt>
                <c:pt idx="7">
                  <c:v>3.03</c:v>
                </c:pt>
                <c:pt idx="8">
                  <c:v>#N/A</c:v>
                </c:pt>
                <c:pt idx="9">
                  <c:v>4.1500000000000004</c:v>
                </c:pt>
              </c:numCache>
            </c:numRef>
          </c:val>
          <c:extLst>
            <c:ext xmlns:c16="http://schemas.microsoft.com/office/drawing/2014/chart" uri="{C3380CC4-5D6E-409C-BE32-E72D297353CC}">
              <c16:uniqueId val="{00000006-AB26-4C54-9D99-779D25371B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5.33</c:v>
                </c:pt>
                <c:pt idx="2">
                  <c:v>#N/A</c:v>
                </c:pt>
                <c:pt idx="3">
                  <c:v>5</c:v>
                </c:pt>
                <c:pt idx="4">
                  <c:v>#N/A</c:v>
                </c:pt>
                <c:pt idx="5">
                  <c:v>5.25</c:v>
                </c:pt>
                <c:pt idx="6">
                  <c:v>#N/A</c:v>
                </c:pt>
                <c:pt idx="7">
                  <c:v>7.92</c:v>
                </c:pt>
                <c:pt idx="8">
                  <c:v>#N/A</c:v>
                </c:pt>
                <c:pt idx="9">
                  <c:v>5.43</c:v>
                </c:pt>
              </c:numCache>
            </c:numRef>
          </c:val>
          <c:extLst>
            <c:ext xmlns:c16="http://schemas.microsoft.com/office/drawing/2014/chart" uri="{C3380CC4-5D6E-409C-BE32-E72D297353CC}">
              <c16:uniqueId val="{00000007-AB26-4C54-9D99-779D25371B2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3.32</c:v>
                </c:pt>
                <c:pt idx="6">
                  <c:v>#N/A</c:v>
                </c:pt>
                <c:pt idx="7">
                  <c:v>4.96</c:v>
                </c:pt>
                <c:pt idx="8">
                  <c:v>#N/A</c:v>
                </c:pt>
                <c:pt idx="9">
                  <c:v>6.87</c:v>
                </c:pt>
              </c:numCache>
            </c:numRef>
          </c:val>
          <c:extLst>
            <c:ext xmlns:c16="http://schemas.microsoft.com/office/drawing/2014/chart" uri="{C3380CC4-5D6E-409C-BE32-E72D297353CC}">
              <c16:uniqueId val="{00000008-AB26-4C54-9D99-779D25371B29}"/>
            </c:ext>
          </c:extLst>
        </c:ser>
        <c:ser>
          <c:idx val="9"/>
          <c:order val="9"/>
          <c:tx>
            <c:strRef>
              <c:f>データシート!$A$36</c:f>
              <c:strCache>
                <c:ptCount val="1"/>
                <c:pt idx="0">
                  <c:v>公立芽室病院事業会計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3.52</c:v>
                </c:pt>
                <c:pt idx="1">
                  <c:v>#N/A</c:v>
                </c:pt>
                <c:pt idx="2">
                  <c:v>0.62</c:v>
                </c:pt>
                <c:pt idx="3">
                  <c:v>#N/A</c:v>
                </c:pt>
                <c:pt idx="4">
                  <c:v>#N/A</c:v>
                </c:pt>
                <c:pt idx="5">
                  <c:v>2.17</c:v>
                </c:pt>
                <c:pt idx="6">
                  <c:v>#N/A</c:v>
                </c:pt>
                <c:pt idx="7">
                  <c:v>4.3899999999999997</c:v>
                </c:pt>
                <c:pt idx="8">
                  <c:v>#N/A</c:v>
                </c:pt>
                <c:pt idx="9">
                  <c:v>11.5</c:v>
                </c:pt>
              </c:numCache>
            </c:numRef>
          </c:val>
          <c:extLst>
            <c:ext xmlns:c16="http://schemas.microsoft.com/office/drawing/2014/chart" uri="{C3380CC4-5D6E-409C-BE32-E72D297353CC}">
              <c16:uniqueId val="{00000009-AB26-4C54-9D99-779D25371B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836</c:v>
                </c:pt>
                <c:pt idx="5">
                  <c:v>821</c:v>
                </c:pt>
                <c:pt idx="8">
                  <c:v>816</c:v>
                </c:pt>
                <c:pt idx="11">
                  <c:v>832</c:v>
                </c:pt>
                <c:pt idx="14">
                  <c:v>803</c:v>
                </c:pt>
              </c:numCache>
            </c:numRef>
          </c:val>
          <c:extLst>
            <c:ext xmlns:c16="http://schemas.microsoft.com/office/drawing/2014/chart" uri="{C3380CC4-5D6E-409C-BE32-E72D297353CC}">
              <c16:uniqueId val="{00000000-BF17-450F-BBF3-28063C3EBD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17-450F-BBF3-28063C3EBD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91</c:v>
                </c:pt>
                <c:pt idx="3">
                  <c:v>73</c:v>
                </c:pt>
                <c:pt idx="6">
                  <c:v>92</c:v>
                </c:pt>
                <c:pt idx="9">
                  <c:v>121</c:v>
                </c:pt>
                <c:pt idx="12">
                  <c:v>146</c:v>
                </c:pt>
              </c:numCache>
            </c:numRef>
          </c:val>
          <c:extLst>
            <c:ext xmlns:c16="http://schemas.microsoft.com/office/drawing/2014/chart" uri="{C3380CC4-5D6E-409C-BE32-E72D297353CC}">
              <c16:uniqueId val="{00000002-BF17-450F-BBF3-28063C3EBD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9</c:v>
                </c:pt>
                <c:pt idx="6">
                  <c:v>12</c:v>
                </c:pt>
                <c:pt idx="9">
                  <c:v>11</c:v>
                </c:pt>
                <c:pt idx="12">
                  <c:v>16</c:v>
                </c:pt>
              </c:numCache>
            </c:numRef>
          </c:val>
          <c:extLst>
            <c:ext xmlns:c16="http://schemas.microsoft.com/office/drawing/2014/chart" uri="{C3380CC4-5D6E-409C-BE32-E72D297353CC}">
              <c16:uniqueId val="{00000003-BF17-450F-BBF3-28063C3EBD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221</c:v>
                </c:pt>
                <c:pt idx="3">
                  <c:v>219</c:v>
                </c:pt>
                <c:pt idx="6">
                  <c:v>247</c:v>
                </c:pt>
                <c:pt idx="9">
                  <c:v>224</c:v>
                </c:pt>
                <c:pt idx="12">
                  <c:v>258</c:v>
                </c:pt>
              </c:numCache>
            </c:numRef>
          </c:val>
          <c:extLst>
            <c:ext xmlns:c16="http://schemas.microsoft.com/office/drawing/2014/chart" uri="{C3380CC4-5D6E-409C-BE32-E72D297353CC}">
              <c16:uniqueId val="{00000004-BF17-450F-BBF3-28063C3EBD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17-450F-BBF3-28063C3EBD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17-450F-BBF3-28063C3EBD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776</c:v>
                </c:pt>
                <c:pt idx="3">
                  <c:v>802</c:v>
                </c:pt>
                <c:pt idx="6">
                  <c:v>797</c:v>
                </c:pt>
                <c:pt idx="9">
                  <c:v>917</c:v>
                </c:pt>
                <c:pt idx="12">
                  <c:v>952</c:v>
                </c:pt>
              </c:numCache>
            </c:numRef>
          </c:val>
          <c:extLst>
            <c:ext xmlns:c16="http://schemas.microsoft.com/office/drawing/2014/chart" uri="{C3380CC4-5D6E-409C-BE32-E72D297353CC}">
              <c16:uniqueId val="{00000007-BF17-450F-BBF3-28063C3EBD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263</c:v>
                </c:pt>
                <c:pt idx="2">
                  <c:v>#N/A</c:v>
                </c:pt>
                <c:pt idx="3">
                  <c:v>#N/A</c:v>
                </c:pt>
                <c:pt idx="4">
                  <c:v>282</c:v>
                </c:pt>
                <c:pt idx="5">
                  <c:v>#N/A</c:v>
                </c:pt>
                <c:pt idx="6">
                  <c:v>#N/A</c:v>
                </c:pt>
                <c:pt idx="7">
                  <c:v>332</c:v>
                </c:pt>
                <c:pt idx="8">
                  <c:v>#N/A</c:v>
                </c:pt>
                <c:pt idx="9">
                  <c:v>#N/A</c:v>
                </c:pt>
                <c:pt idx="10">
                  <c:v>441</c:v>
                </c:pt>
                <c:pt idx="11">
                  <c:v>#N/A</c:v>
                </c:pt>
                <c:pt idx="12">
                  <c:v>#N/A</c:v>
                </c:pt>
                <c:pt idx="13">
                  <c:v>569</c:v>
                </c:pt>
                <c:pt idx="14">
                  <c:v>#N/A</c:v>
                </c:pt>
              </c:numCache>
            </c:numRef>
          </c:val>
          <c:smooth val="0"/>
          <c:extLst>
            <c:ext xmlns:c16="http://schemas.microsoft.com/office/drawing/2014/chart" uri="{C3380CC4-5D6E-409C-BE32-E72D297353CC}">
              <c16:uniqueId val="{00000008-BF17-450F-BBF3-28063C3EBD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8535</c:v>
                </c:pt>
                <c:pt idx="5">
                  <c:v>8605</c:v>
                </c:pt>
                <c:pt idx="8">
                  <c:v>9056</c:v>
                </c:pt>
                <c:pt idx="11">
                  <c:v>8819</c:v>
                </c:pt>
                <c:pt idx="14">
                  <c:v>9269</c:v>
                </c:pt>
              </c:numCache>
            </c:numRef>
          </c:val>
          <c:extLst>
            <c:ext xmlns:c16="http://schemas.microsoft.com/office/drawing/2014/chart" uri="{C3380CC4-5D6E-409C-BE32-E72D297353CC}">
              <c16:uniqueId val="{00000000-0E19-46C6-B78F-D42A4E5E06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166</c:v>
                </c:pt>
                <c:pt idx="5">
                  <c:v>136</c:v>
                </c:pt>
                <c:pt idx="8">
                  <c:v>104</c:v>
                </c:pt>
                <c:pt idx="11">
                  <c:v>72</c:v>
                </c:pt>
                <c:pt idx="14">
                  <c:v>48</c:v>
                </c:pt>
              </c:numCache>
            </c:numRef>
          </c:val>
          <c:extLst>
            <c:ext xmlns:c16="http://schemas.microsoft.com/office/drawing/2014/chart" uri="{C3380CC4-5D6E-409C-BE32-E72D297353CC}">
              <c16:uniqueId val="{00000001-0E19-46C6-B78F-D42A4E5E06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3537</c:v>
                </c:pt>
                <c:pt idx="5">
                  <c:v>3378</c:v>
                </c:pt>
                <c:pt idx="8">
                  <c:v>2775</c:v>
                </c:pt>
                <c:pt idx="11">
                  <c:v>2870</c:v>
                </c:pt>
                <c:pt idx="14">
                  <c:v>3067</c:v>
                </c:pt>
              </c:numCache>
            </c:numRef>
          </c:val>
          <c:extLst>
            <c:ext xmlns:c16="http://schemas.microsoft.com/office/drawing/2014/chart" uri="{C3380CC4-5D6E-409C-BE32-E72D297353CC}">
              <c16:uniqueId val="{00000002-0E19-46C6-B78F-D42A4E5E06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19-46C6-B78F-D42A4E5E06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19-46C6-B78F-D42A4E5E06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19-46C6-B78F-D42A4E5E06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1060</c:v>
                </c:pt>
                <c:pt idx="3">
                  <c:v>934</c:v>
                </c:pt>
                <c:pt idx="6">
                  <c:v>858</c:v>
                </c:pt>
                <c:pt idx="9">
                  <c:v>748</c:v>
                </c:pt>
                <c:pt idx="12">
                  <c:v>679</c:v>
                </c:pt>
              </c:numCache>
            </c:numRef>
          </c:val>
          <c:extLst>
            <c:ext xmlns:c16="http://schemas.microsoft.com/office/drawing/2014/chart" uri="{C3380CC4-5D6E-409C-BE32-E72D297353CC}">
              <c16:uniqueId val="{00000006-0E19-46C6-B78F-D42A4E5E06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42</c:v>
                </c:pt>
                <c:pt idx="3">
                  <c:v>158</c:v>
                </c:pt>
                <c:pt idx="6">
                  <c:v>146</c:v>
                </c:pt>
                <c:pt idx="9">
                  <c:v>223</c:v>
                </c:pt>
                <c:pt idx="12">
                  <c:v>207</c:v>
                </c:pt>
              </c:numCache>
            </c:numRef>
          </c:val>
          <c:extLst>
            <c:ext xmlns:c16="http://schemas.microsoft.com/office/drawing/2014/chart" uri="{C3380CC4-5D6E-409C-BE32-E72D297353CC}">
              <c16:uniqueId val="{00000007-0E19-46C6-B78F-D42A4E5E06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1842</c:v>
                </c:pt>
                <c:pt idx="3">
                  <c:v>1804</c:v>
                </c:pt>
                <c:pt idx="6">
                  <c:v>2029</c:v>
                </c:pt>
                <c:pt idx="9">
                  <c:v>2013</c:v>
                </c:pt>
                <c:pt idx="12">
                  <c:v>1853</c:v>
                </c:pt>
              </c:numCache>
            </c:numRef>
          </c:val>
          <c:extLst>
            <c:ext xmlns:c16="http://schemas.microsoft.com/office/drawing/2014/chart" uri="{C3380CC4-5D6E-409C-BE32-E72D297353CC}">
              <c16:uniqueId val="{00000008-0E19-46C6-B78F-D42A4E5E06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392</c:v>
                </c:pt>
                <c:pt idx="3">
                  <c:v>441</c:v>
                </c:pt>
                <c:pt idx="6">
                  <c:v>493</c:v>
                </c:pt>
                <c:pt idx="9">
                  <c:v>483</c:v>
                </c:pt>
                <c:pt idx="12">
                  <c:v>463</c:v>
                </c:pt>
              </c:numCache>
            </c:numRef>
          </c:val>
          <c:extLst>
            <c:ext xmlns:c16="http://schemas.microsoft.com/office/drawing/2014/chart" uri="{C3380CC4-5D6E-409C-BE32-E72D297353CC}">
              <c16:uniqueId val="{00000009-0E19-46C6-B78F-D42A4E5E06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9446</c:v>
                </c:pt>
                <c:pt idx="3">
                  <c:v>10066</c:v>
                </c:pt>
                <c:pt idx="6">
                  <c:v>12272</c:v>
                </c:pt>
                <c:pt idx="9">
                  <c:v>13361</c:v>
                </c:pt>
                <c:pt idx="12">
                  <c:v>13123</c:v>
                </c:pt>
              </c:numCache>
            </c:numRef>
          </c:val>
          <c:extLst>
            <c:ext xmlns:c16="http://schemas.microsoft.com/office/drawing/2014/chart" uri="{C3380CC4-5D6E-409C-BE32-E72D297353CC}">
              <c16:uniqueId val="{0000000A-0E19-46C6-B78F-D42A4E5E06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544</c:v>
                </c:pt>
                <c:pt idx="2">
                  <c:v>#N/A</c:v>
                </c:pt>
                <c:pt idx="3">
                  <c:v>#N/A</c:v>
                </c:pt>
                <c:pt idx="4">
                  <c:v>1282</c:v>
                </c:pt>
                <c:pt idx="5">
                  <c:v>#N/A</c:v>
                </c:pt>
                <c:pt idx="6">
                  <c:v>#N/A</c:v>
                </c:pt>
                <c:pt idx="7">
                  <c:v>3862</c:v>
                </c:pt>
                <c:pt idx="8">
                  <c:v>#N/A</c:v>
                </c:pt>
                <c:pt idx="9">
                  <c:v>#N/A</c:v>
                </c:pt>
                <c:pt idx="10">
                  <c:v>5066</c:v>
                </c:pt>
                <c:pt idx="11">
                  <c:v>#N/A</c:v>
                </c:pt>
                <c:pt idx="12">
                  <c:v>#N/A</c:v>
                </c:pt>
                <c:pt idx="13">
                  <c:v>3942</c:v>
                </c:pt>
                <c:pt idx="14">
                  <c:v>#N/A</c:v>
                </c:pt>
              </c:numCache>
            </c:numRef>
          </c:val>
          <c:smooth val="0"/>
          <c:extLst>
            <c:ext xmlns:c16="http://schemas.microsoft.com/office/drawing/2014/chart" uri="{C3380CC4-5D6E-409C-BE32-E72D297353CC}">
              <c16:uniqueId val="{0000000B-0E19-46C6-B78F-D42A4E5E06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1052</c:v>
                </c:pt>
                <c:pt idx="1">
                  <c:v>1102</c:v>
                </c:pt>
                <c:pt idx="2">
                  <c:v>1102</c:v>
                </c:pt>
              </c:numCache>
            </c:numRef>
          </c:val>
          <c:extLst>
            <c:ext xmlns:c16="http://schemas.microsoft.com/office/drawing/2014/chart" uri="{C3380CC4-5D6E-409C-BE32-E72D297353CC}">
              <c16:uniqueId val="{00000000-3A16-4AF8-BABF-336D370718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132</c:v>
                </c:pt>
                <c:pt idx="1">
                  <c:v>132</c:v>
                </c:pt>
                <c:pt idx="2">
                  <c:v>132</c:v>
                </c:pt>
              </c:numCache>
            </c:numRef>
          </c:val>
          <c:extLst>
            <c:ext xmlns:c16="http://schemas.microsoft.com/office/drawing/2014/chart" uri="{C3380CC4-5D6E-409C-BE32-E72D297353CC}">
              <c16:uniqueId val="{00000001-3A16-4AF8-BABF-336D370718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1591</c:v>
                </c:pt>
                <c:pt idx="1">
                  <c:v>1636</c:v>
                </c:pt>
                <c:pt idx="2">
                  <c:v>1832</c:v>
                </c:pt>
              </c:numCache>
            </c:numRef>
          </c:val>
          <c:extLst>
            <c:ext xmlns:c16="http://schemas.microsoft.com/office/drawing/2014/chart" uri="{C3380CC4-5D6E-409C-BE32-E72D297353CC}">
              <c16:uniqueId val="{00000002-3A16-4AF8-BABF-336D370718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元利償還金は哺育育成施設整備事業債や役場庁舎建設事業の元金償還開始、及び特殊要因として繰上償還実施などにより増となっている。</a:t>
          </a:r>
        </a:p>
        <a:p>
          <a:r>
            <a:rPr kumimoji="1" lang="ja-JP" altLang="en-US" sz="1400">
              <a:latin typeface="ＭＳ ゴシック" pitchFamily="49" charset="-128"/>
              <a:ea typeface="ＭＳ ゴシック" pitchFamily="49" charset="-128"/>
            </a:rPr>
            <a:t>　今後においても、プール建設の新規借入なども控えていることから、元利償還金は増加する見込みとなっている。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満期一括償還地方債を借入していないため、積み立てをしていない。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将来負担比率については、プール建設事業を繰越にて実施することになったことにより、地方債現在高が減額し、昨年度より比率は増加することなった。</a:t>
          </a:r>
        </a:p>
        <a:p>
          <a:r>
            <a:rPr kumimoji="1" lang="ja-JP" altLang="en-US" sz="1400">
              <a:latin typeface="ＭＳ ゴシック" pitchFamily="49" charset="-128"/>
              <a:ea typeface="ＭＳ ゴシック" pitchFamily="49" charset="-128"/>
            </a:rPr>
            <a:t>　今後の起債発行予定額は増加傾向であるため、財政状況を勘案しながら新規地方債の発行及び債務負担を必要最低限とすることで比率の抑制に努める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北海道芽室町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財政調整基金及びその他目的基金を積み増し、基金全体としては微増となっている。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減債基金については、必要最低限の積立額を残しながら、財源不足が見込まれる場合に取り崩しを予定している。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必要に応じ、特定目的基金の積立て及び取り崩しを行い、今後の資金需要に対応していく。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公共施設整備基金：公共施設整備に係る資金及び芽室町を組織団体とする一部事務組合の公共施設整備に係る町負担金に充てるもの。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地域福祉基金：在宅福祉の普及及び向上、健康及び生きがいづくりの推進等の地域福祉推進を図るために民間団体が行う事業の支援に要する経費に充てるもの。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寄附金管理基金：芽室町ふるさと応援寄附条例に定められている項目から、寄附者の意向に基づき充てるもの。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農業振興基金：芽室町の農業の振興及び農業後継者の育成を図るために必要な業務へ充てるもの。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地域振興基金：芽室町のまちづくりを担う人材の育成、快適な生活環境の形成その他地域社会の進行を図るために必要な業務へ充てるもの。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公共施設整備基金：５０百万円を積み立てたことから増額となった。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寄附金管理基金：ふるさと納税の増に伴い、積立額も増額となった。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必要に応じ特定目的基金の積立及び取崩を行い、今後の資金需要に対応していく。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利息の積立のみとなったため、百万円単位の増減なし。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芽室町中期財政計画に基づく歳入歳出差引不足額を鑑みた金額と、過去の繰替運用実績から、現在の残高程度を維持していく。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利息の積立のみとなったため、百万円単位の増減なし。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地方債発行額が増加傾向となる見込みであることと、役場庁舎建設事業債や哺育育成施設整備事業債等の償還が始まるため、芽室町減債基金条例に基づき、財源不足が見込まれる場合に取崩し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18,029
17,954
513.76
13,425,604
12,881,822
408,629
7,525,269
13,123,204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の影響が少なくなったことから、基準財政収入額が町税等の増加に伴い５．０％上昇し、基準財政需要額についても０．６％の増加となったが、３か年の平均をみると前年より０．００３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継続的な一般財源の増は見込めない状況にあるため、より一層の事業の厳選と歳入に見合った財政運営に努める。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44</xdr:row>
      <xdr:rowOff>68580</xdr:rowOff>
    </xdr:to>
    <xdr:cxnSp macro="">
      <xdr:nvCxnSpPr>
        <xdr:cNvPr id="62" name="直線コネクタ 61"/>
        <xdr:cNvCxnSpPr/>
      </xdr:nvCxnSpPr>
      <xdr:spPr>
        <a:xfrm flipV="1">
          <a:off x="4953000" y="630936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137160</xdr:rowOff>
    </xdr:from>
    <xdr:to>
      <xdr:col>23</xdr:col>
      <xdr:colOff>133350</xdr:colOff>
      <xdr:row>36</xdr:row>
      <xdr:rowOff>137160</xdr:rowOff>
    </xdr:to>
    <xdr:cxnSp macro="">
      <xdr:nvCxnSpPr>
        <xdr:cNvPr id="67" name="直線コネクタ 66"/>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21607</xdr:rowOff>
    </xdr:from>
    <xdr:ext cx="762000" cy="259045"/>
    <xdr:sp macro="" textlink="">
      <xdr:nvSpPr>
        <xdr:cNvPr id="68" name="財政力平均値テキスト"/>
        <xdr:cNvSpPr txBox="1"/>
      </xdr:nvSpPr>
      <xdr:spPr>
        <a:xfrm>
          <a:off x="5041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69" name="フローチャート: 判断 68"/>
        <xdr:cNvSpPr/>
      </xdr:nvSpPr>
      <xdr:spPr>
        <a:xfrm>
          <a:off x="4902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137160</xdr:rowOff>
    </xdr:to>
    <xdr:cxnSp macro="">
      <xdr:nvCxnSpPr>
        <xdr:cNvPr id="70" name="直線コネクタ 69"/>
        <xdr:cNvCxnSpPr/>
      </xdr:nvCxnSpPr>
      <xdr:spPr>
        <a:xfrm>
          <a:off x="3225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xdr:cNvSpPr/>
      </xdr:nvSpPr>
      <xdr:spPr>
        <a:xfrm>
          <a:off x="4064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72" name="テキスト ボックス 71"/>
        <xdr:cNvSpPr txBox="1"/>
      </xdr:nvSpPr>
      <xdr:spPr>
        <a:xfrm>
          <a:off x="3733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37</xdr:row>
      <xdr:rowOff>13970</xdr:rowOff>
    </xdr:to>
    <xdr:cxnSp macro="">
      <xdr:nvCxnSpPr>
        <xdr:cNvPr id="73" name="直線コネクタ 72"/>
        <xdr:cNvCxnSpPr/>
      </xdr:nvCxnSpPr>
      <xdr:spPr>
        <a:xfrm flipV="1">
          <a:off x="2336800" y="62611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13970</xdr:rowOff>
    </xdr:from>
    <xdr:to>
      <xdr:col>11</xdr:col>
      <xdr:colOff>31750</xdr:colOff>
      <xdr:row>37</xdr:row>
      <xdr:rowOff>110490</xdr:rowOff>
    </xdr:to>
    <xdr:cxnSp macro="">
      <xdr:nvCxnSpPr>
        <xdr:cNvPr id="76" name="直線コネクタ 75"/>
        <xdr:cNvCxnSpPr/>
      </xdr:nvCxnSpPr>
      <xdr:spPr>
        <a:xfrm flipV="1">
          <a:off x="1447800" y="63576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114317</xdr:rowOff>
    </xdr:from>
    <xdr:ext cx="762000" cy="259045"/>
    <xdr:sp macro="" textlink="">
      <xdr:nvSpPr>
        <xdr:cNvPr id="80" name="テキスト ボックス 79"/>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86360</xdr:rowOff>
    </xdr:from>
    <xdr:to>
      <xdr:col>23</xdr:col>
      <xdr:colOff>184150</xdr:colOff>
      <xdr:row>37</xdr:row>
      <xdr:rowOff>16510</xdr:rowOff>
    </xdr:to>
    <xdr:sp macro="" textlink="">
      <xdr:nvSpPr>
        <xdr:cNvPr id="86" name="楕円 85"/>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7637</xdr:rowOff>
    </xdr:from>
    <xdr:ext cx="762000" cy="259045"/>
    <xdr:sp macro="" textlink="">
      <xdr:nvSpPr>
        <xdr:cNvPr id="87" name="財政力該当値テキスト"/>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86360</xdr:rowOff>
    </xdr:from>
    <xdr:to>
      <xdr:col>19</xdr:col>
      <xdr:colOff>184150</xdr:colOff>
      <xdr:row>37</xdr:row>
      <xdr:rowOff>16510</xdr:rowOff>
    </xdr:to>
    <xdr:sp macro="" textlink="">
      <xdr:nvSpPr>
        <xdr:cNvPr id="88" name="楕円 87"/>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26687</xdr:rowOff>
    </xdr:from>
    <xdr:ext cx="736600" cy="259045"/>
    <xdr:sp macro="" textlink="">
      <xdr:nvSpPr>
        <xdr:cNvPr id="89" name="テキスト ボックス 88"/>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0" name="楕円 89"/>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1" name="テキスト ボックス 90"/>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134620</xdr:rowOff>
    </xdr:from>
    <xdr:to>
      <xdr:col>11</xdr:col>
      <xdr:colOff>82550</xdr:colOff>
      <xdr:row>37</xdr:row>
      <xdr:rowOff>64770</xdr:rowOff>
    </xdr:to>
    <xdr:sp macro="" textlink="">
      <xdr:nvSpPr>
        <xdr:cNvPr id="92" name="楕円 91"/>
        <xdr:cNvSpPr/>
      </xdr:nvSpPr>
      <xdr:spPr>
        <a:xfrm>
          <a:off x="2286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74947</xdr:rowOff>
    </xdr:from>
    <xdr:ext cx="762000" cy="259045"/>
    <xdr:sp macro="" textlink="">
      <xdr:nvSpPr>
        <xdr:cNvPr id="93" name="テキスト ボックス 92"/>
        <xdr:cNvSpPr txBox="1"/>
      </xdr:nvSpPr>
      <xdr:spPr>
        <a:xfrm>
          <a:off x="1955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59690</xdr:rowOff>
    </xdr:from>
    <xdr:to>
      <xdr:col>7</xdr:col>
      <xdr:colOff>31750</xdr:colOff>
      <xdr:row>37</xdr:row>
      <xdr:rowOff>161290</xdr:rowOff>
    </xdr:to>
    <xdr:sp macro="" textlink="">
      <xdr:nvSpPr>
        <xdr:cNvPr id="94" name="楕円 93"/>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17</xdr:rowOff>
    </xdr:from>
    <xdr:ext cx="762000" cy="259045"/>
    <xdr:sp macro="" textlink="">
      <xdr:nvSpPr>
        <xdr:cNvPr id="95" name="テキスト ボックス 94"/>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新型コロナウイルスの影響もあり、経常的な事業の中でも実施できないものがあり、経常収支比率が減少する傾向にあったが、本年度においては例年通りに事業が遂行できたため、性質別経費の歳出の状況における経常一般財源が３．９％増加し、経常収支比率は５．９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類似団体平均を下回る結果となっているが、地方交付税の動向に左右されることから、町税等経常収入の確保により財政の硬直化を招くことのないように比率の抑制に努める。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66</xdr:row>
      <xdr:rowOff>50377</xdr:rowOff>
    </xdr:to>
    <xdr:cxnSp macro="">
      <xdr:nvCxnSpPr>
        <xdr:cNvPr id="125" name="直線コネクタ 124"/>
        <xdr:cNvCxnSpPr/>
      </xdr:nvCxnSpPr>
      <xdr:spPr>
        <a:xfrm flipV="1">
          <a:off x="4953000" y="998262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6"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7" name="直線コネクタ 126"/>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143087</xdr:rowOff>
    </xdr:from>
    <xdr:to>
      <xdr:col>23</xdr:col>
      <xdr:colOff>133350</xdr:colOff>
      <xdr:row>61</xdr:row>
      <xdr:rowOff>103294</xdr:rowOff>
    </xdr:to>
    <xdr:cxnSp macro="">
      <xdr:nvCxnSpPr>
        <xdr:cNvPr id="130" name="直線コネクタ 129"/>
        <xdr:cNvCxnSpPr/>
      </xdr:nvCxnSpPr>
      <xdr:spPr>
        <a:xfrm>
          <a:off x="4114800" y="10087187"/>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161307</xdr:rowOff>
    </xdr:from>
    <xdr:ext cx="762000" cy="259045"/>
    <xdr:sp macro="" textlink="">
      <xdr:nvSpPr>
        <xdr:cNvPr id="131" name="財政構造の弾力性平均値テキスト"/>
        <xdr:cNvSpPr txBox="1"/>
      </xdr:nvSpPr>
      <xdr:spPr>
        <a:xfrm>
          <a:off x="5041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32" name="フローチャート: 判断 131"/>
        <xdr:cNvSpPr/>
      </xdr:nvSpPr>
      <xdr:spPr>
        <a:xfrm>
          <a:off x="4902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143087</xdr:rowOff>
    </xdr:from>
    <xdr:to>
      <xdr:col>19</xdr:col>
      <xdr:colOff>133350</xdr:colOff>
      <xdr:row>59</xdr:row>
      <xdr:rowOff>52070</xdr:rowOff>
    </xdr:to>
    <xdr:cxnSp macro="">
      <xdr:nvCxnSpPr>
        <xdr:cNvPr id="133" name="直線コネクタ 132"/>
        <xdr:cNvCxnSpPr/>
      </xdr:nvCxnSpPr>
      <xdr:spPr>
        <a:xfrm flipV="1">
          <a:off x="3225800" y="100871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4" name="フローチャート: 判断 133"/>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5" name="テキスト ボックス 134"/>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52070</xdr:rowOff>
    </xdr:from>
    <xdr:to>
      <xdr:col>15</xdr:col>
      <xdr:colOff>82550</xdr:colOff>
      <xdr:row>61</xdr:row>
      <xdr:rowOff>135467</xdr:rowOff>
    </xdr:to>
    <xdr:cxnSp macro="">
      <xdr:nvCxnSpPr>
        <xdr:cNvPr id="136" name="直線コネクタ 135"/>
        <xdr:cNvCxnSpPr/>
      </xdr:nvCxnSpPr>
      <xdr:spPr>
        <a:xfrm flipV="1">
          <a:off x="2336800" y="10167620"/>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135467</xdr:rowOff>
    </xdr:to>
    <xdr:cxnSp macro="">
      <xdr:nvCxnSpPr>
        <xdr:cNvPr id="139" name="直線コネクタ 138"/>
        <xdr:cNvCxnSpPr/>
      </xdr:nvCxnSpPr>
      <xdr:spPr>
        <a:xfrm>
          <a:off x="1447800" y="103847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0" name="フローチャート: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1" name="テキスト ボックス 140"/>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42" name="フローチャート: 判断 141"/>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43" name="テキスト ボックス 142"/>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49" name="楕円 148"/>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69021</xdr:rowOff>
    </xdr:from>
    <xdr:ext cx="762000" cy="259045"/>
    <xdr:sp macro="" textlink="">
      <xdr:nvSpPr>
        <xdr:cNvPr id="150" name="財政構造の弾力性該当値テキスト"/>
        <xdr:cNvSpPr txBox="1"/>
      </xdr:nvSpPr>
      <xdr:spPr>
        <a:xfrm>
          <a:off x="5041900" y="1035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92287</xdr:rowOff>
    </xdr:from>
    <xdr:to>
      <xdr:col>19</xdr:col>
      <xdr:colOff>184150</xdr:colOff>
      <xdr:row>59</xdr:row>
      <xdr:rowOff>22437</xdr:rowOff>
    </xdr:to>
    <xdr:sp macro="" textlink="">
      <xdr:nvSpPr>
        <xdr:cNvPr id="151" name="楕円 150"/>
        <xdr:cNvSpPr/>
      </xdr:nvSpPr>
      <xdr:spPr>
        <a:xfrm>
          <a:off x="4064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32614</xdr:rowOff>
    </xdr:from>
    <xdr:ext cx="736600" cy="259045"/>
    <xdr:sp macro="" textlink="">
      <xdr:nvSpPr>
        <xdr:cNvPr id="152" name="テキスト ボックス 151"/>
        <xdr:cNvSpPr txBox="1"/>
      </xdr:nvSpPr>
      <xdr:spPr>
        <a:xfrm>
          <a:off x="3733800" y="9805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1270</xdr:rowOff>
    </xdr:from>
    <xdr:to>
      <xdr:col>15</xdr:col>
      <xdr:colOff>133350</xdr:colOff>
      <xdr:row>59</xdr:row>
      <xdr:rowOff>102870</xdr:rowOff>
    </xdr:to>
    <xdr:sp macro="" textlink="">
      <xdr:nvSpPr>
        <xdr:cNvPr id="153" name="楕円 152"/>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113047</xdr:rowOff>
    </xdr:from>
    <xdr:ext cx="762000" cy="259045"/>
    <xdr:sp macro="" textlink="">
      <xdr:nvSpPr>
        <xdr:cNvPr id="154" name="テキスト ボックス 153"/>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5" name="楕円 154"/>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6" name="テキスト ボックス 155"/>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7" name="楕円 156"/>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8" name="テキスト ボックス 157"/>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人件費は人事院勧告の通告に倣い、月例給及び手当を増額したことに伴い増加している。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物件費はふるさと納税の納税額の増加に伴い返礼品事業が拡大し、増加している。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今後においては、事業の見直しなどにより経費の抑制に努めていく。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103184</xdr:rowOff>
    </xdr:from>
    <xdr:to>
      <xdr:col>23</xdr:col>
      <xdr:colOff>133350</xdr:colOff>
      <xdr:row>90</xdr:row>
      <xdr:rowOff>42714</xdr:rowOff>
    </xdr:to>
    <xdr:cxnSp macro="">
      <xdr:nvCxnSpPr>
        <xdr:cNvPr id="188" name="直線コネクタ 187"/>
        <xdr:cNvCxnSpPr/>
      </xdr:nvCxnSpPr>
      <xdr:spPr>
        <a:xfrm flipV="1">
          <a:off x="4953000" y="13990634"/>
          <a:ext cx="0" cy="148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14791</xdr:rowOff>
    </xdr:from>
    <xdr:ext cx="762000" cy="259045"/>
    <xdr:sp macro="" textlink="">
      <xdr:nvSpPr>
        <xdr:cNvPr id="189" name="人件費・物件費等の状況最小値テキスト"/>
        <xdr:cNvSpPr txBox="1"/>
      </xdr:nvSpPr>
      <xdr:spPr>
        <a:xfrm>
          <a:off x="5041900" y="154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42714</xdr:rowOff>
    </xdr:from>
    <xdr:to>
      <xdr:col>24</xdr:col>
      <xdr:colOff>12700</xdr:colOff>
      <xdr:row>90</xdr:row>
      <xdr:rowOff>42714</xdr:rowOff>
    </xdr:to>
    <xdr:cxnSp macro="">
      <xdr:nvCxnSpPr>
        <xdr:cNvPr id="190" name="直線コネクタ 189"/>
        <xdr:cNvCxnSpPr/>
      </xdr:nvCxnSpPr>
      <xdr:spPr>
        <a:xfrm>
          <a:off x="4864100" y="1547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18111</xdr:rowOff>
    </xdr:from>
    <xdr:ext cx="762000" cy="259045"/>
    <xdr:sp macro="" textlink="">
      <xdr:nvSpPr>
        <xdr:cNvPr id="191" name="人件費・物件費等の状況最大値テキスト"/>
        <xdr:cNvSpPr txBox="1"/>
      </xdr:nvSpPr>
      <xdr:spPr>
        <a:xfrm>
          <a:off x="5041900" y="1373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103184</xdr:rowOff>
    </xdr:from>
    <xdr:to>
      <xdr:col>24</xdr:col>
      <xdr:colOff>12700</xdr:colOff>
      <xdr:row>81</xdr:row>
      <xdr:rowOff>103184</xdr:rowOff>
    </xdr:to>
    <xdr:cxnSp macro="">
      <xdr:nvCxnSpPr>
        <xdr:cNvPr id="192" name="直線コネクタ 191"/>
        <xdr:cNvCxnSpPr/>
      </xdr:nvCxnSpPr>
      <xdr:spPr>
        <a:xfrm>
          <a:off x="4864100" y="13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149470</xdr:rowOff>
    </xdr:from>
    <xdr:to>
      <xdr:col>23</xdr:col>
      <xdr:colOff>133350</xdr:colOff>
      <xdr:row>85</xdr:row>
      <xdr:rowOff>66376</xdr:rowOff>
    </xdr:to>
    <xdr:cxnSp macro="">
      <xdr:nvCxnSpPr>
        <xdr:cNvPr id="193" name="直線コネクタ 192"/>
        <xdr:cNvCxnSpPr/>
      </xdr:nvCxnSpPr>
      <xdr:spPr>
        <a:xfrm>
          <a:off x="4114800" y="14551270"/>
          <a:ext cx="838200" cy="8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166133</xdr:rowOff>
    </xdr:from>
    <xdr:ext cx="762000" cy="259045"/>
    <xdr:sp macro="" textlink="">
      <xdr:nvSpPr>
        <xdr:cNvPr id="194" name="人件費・物件費等の状況平均値テキスト"/>
        <xdr:cNvSpPr txBox="1"/>
      </xdr:nvSpPr>
      <xdr:spPr>
        <a:xfrm>
          <a:off x="5041900" y="1456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22606</xdr:rowOff>
    </xdr:from>
    <xdr:to>
      <xdr:col>23</xdr:col>
      <xdr:colOff>184150</xdr:colOff>
      <xdr:row>85</xdr:row>
      <xdr:rowOff>124206</xdr:rowOff>
    </xdr:to>
    <xdr:sp macro="" textlink="">
      <xdr:nvSpPr>
        <xdr:cNvPr id="195" name="フローチャート: 判断 194"/>
        <xdr:cNvSpPr/>
      </xdr:nvSpPr>
      <xdr:spPr>
        <a:xfrm>
          <a:off x="4902200" y="1459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111885</xdr:rowOff>
    </xdr:from>
    <xdr:to>
      <xdr:col>19</xdr:col>
      <xdr:colOff>133350</xdr:colOff>
      <xdr:row>84</xdr:row>
      <xdr:rowOff>149470</xdr:rowOff>
    </xdr:to>
    <xdr:cxnSp macro="">
      <xdr:nvCxnSpPr>
        <xdr:cNvPr id="196" name="直線コネクタ 195"/>
        <xdr:cNvCxnSpPr/>
      </xdr:nvCxnSpPr>
      <xdr:spPr>
        <a:xfrm>
          <a:off x="3225800" y="14513685"/>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41877</xdr:rowOff>
    </xdr:from>
    <xdr:to>
      <xdr:col>19</xdr:col>
      <xdr:colOff>184150</xdr:colOff>
      <xdr:row>84</xdr:row>
      <xdr:rowOff>143477</xdr:rowOff>
    </xdr:to>
    <xdr:sp macro="" textlink="">
      <xdr:nvSpPr>
        <xdr:cNvPr id="197" name="フローチャート: 判断 196"/>
        <xdr:cNvSpPr/>
      </xdr:nvSpPr>
      <xdr:spPr>
        <a:xfrm>
          <a:off x="4064000" y="144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153654</xdr:rowOff>
    </xdr:from>
    <xdr:ext cx="736600" cy="259045"/>
    <xdr:sp macro="" textlink="">
      <xdr:nvSpPr>
        <xdr:cNvPr id="198" name="テキスト ボックス 197"/>
        <xdr:cNvSpPr txBox="1"/>
      </xdr:nvSpPr>
      <xdr:spPr>
        <a:xfrm>
          <a:off x="3733800" y="1421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134331</xdr:rowOff>
    </xdr:from>
    <xdr:to>
      <xdr:col>15</xdr:col>
      <xdr:colOff>82550</xdr:colOff>
      <xdr:row>84</xdr:row>
      <xdr:rowOff>111885</xdr:rowOff>
    </xdr:to>
    <xdr:cxnSp macro="">
      <xdr:nvCxnSpPr>
        <xdr:cNvPr id="199" name="直線コネクタ 198"/>
        <xdr:cNvCxnSpPr/>
      </xdr:nvCxnSpPr>
      <xdr:spPr>
        <a:xfrm>
          <a:off x="2336800" y="14364681"/>
          <a:ext cx="889000" cy="14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63728</xdr:rowOff>
    </xdr:from>
    <xdr:to>
      <xdr:col>15</xdr:col>
      <xdr:colOff>133350</xdr:colOff>
      <xdr:row>83</xdr:row>
      <xdr:rowOff>165328</xdr:rowOff>
    </xdr:to>
    <xdr:sp macro="" textlink="">
      <xdr:nvSpPr>
        <xdr:cNvPr id="200" name="フローチャート: 判断 199"/>
        <xdr:cNvSpPr/>
      </xdr:nvSpPr>
      <xdr:spPr>
        <a:xfrm>
          <a:off x="3175000" y="1429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4055</xdr:rowOff>
    </xdr:from>
    <xdr:ext cx="762000" cy="259045"/>
    <xdr:sp macro="" textlink="">
      <xdr:nvSpPr>
        <xdr:cNvPr id="201" name="テキスト ボックス 200"/>
        <xdr:cNvSpPr txBox="1"/>
      </xdr:nvSpPr>
      <xdr:spPr>
        <a:xfrm>
          <a:off x="2844800" y="14062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56215</xdr:rowOff>
    </xdr:from>
    <xdr:to>
      <xdr:col>11</xdr:col>
      <xdr:colOff>31750</xdr:colOff>
      <xdr:row>83</xdr:row>
      <xdr:rowOff>134331</xdr:rowOff>
    </xdr:to>
    <xdr:cxnSp macro="">
      <xdr:nvCxnSpPr>
        <xdr:cNvPr id="202" name="直線コネクタ 201"/>
        <xdr:cNvCxnSpPr/>
      </xdr:nvCxnSpPr>
      <xdr:spPr>
        <a:xfrm>
          <a:off x="1447800" y="14286565"/>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110973</xdr:rowOff>
    </xdr:from>
    <xdr:to>
      <xdr:col>11</xdr:col>
      <xdr:colOff>82550</xdr:colOff>
      <xdr:row>83</xdr:row>
      <xdr:rowOff>41123</xdr:rowOff>
    </xdr:to>
    <xdr:sp macro="" textlink="">
      <xdr:nvSpPr>
        <xdr:cNvPr id="203" name="フローチャート: 判断 202"/>
        <xdr:cNvSpPr/>
      </xdr:nvSpPr>
      <xdr:spPr>
        <a:xfrm>
          <a:off x="2286000" y="1416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51300</xdr:rowOff>
    </xdr:from>
    <xdr:ext cx="762000" cy="259045"/>
    <xdr:sp macro="" textlink="">
      <xdr:nvSpPr>
        <xdr:cNvPr id="204" name="テキスト ボックス 203"/>
        <xdr:cNvSpPr txBox="1"/>
      </xdr:nvSpPr>
      <xdr:spPr>
        <a:xfrm>
          <a:off x="1955800" y="1393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107426</xdr:rowOff>
    </xdr:from>
    <xdr:to>
      <xdr:col>7</xdr:col>
      <xdr:colOff>31750</xdr:colOff>
      <xdr:row>83</xdr:row>
      <xdr:rowOff>37576</xdr:rowOff>
    </xdr:to>
    <xdr:sp macro="" textlink="">
      <xdr:nvSpPr>
        <xdr:cNvPr id="205" name="フローチャート: 判断 204"/>
        <xdr:cNvSpPr/>
      </xdr:nvSpPr>
      <xdr:spPr>
        <a:xfrm>
          <a:off x="1397000" y="1416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47753</xdr:rowOff>
    </xdr:from>
    <xdr:ext cx="762000" cy="259045"/>
    <xdr:sp macro="" textlink="">
      <xdr:nvSpPr>
        <xdr:cNvPr id="206" name="テキスト ボックス 205"/>
        <xdr:cNvSpPr txBox="1"/>
      </xdr:nvSpPr>
      <xdr:spPr>
        <a:xfrm>
          <a:off x="1066800" y="1393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15576</xdr:rowOff>
    </xdr:from>
    <xdr:to>
      <xdr:col>23</xdr:col>
      <xdr:colOff>184150</xdr:colOff>
      <xdr:row>85</xdr:row>
      <xdr:rowOff>117176</xdr:rowOff>
    </xdr:to>
    <xdr:sp macro="" textlink="">
      <xdr:nvSpPr>
        <xdr:cNvPr id="212" name="楕円 211"/>
        <xdr:cNvSpPr/>
      </xdr:nvSpPr>
      <xdr:spPr>
        <a:xfrm>
          <a:off x="4902200" y="145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32103</xdr:rowOff>
    </xdr:from>
    <xdr:ext cx="762000" cy="259045"/>
    <xdr:sp macro="" textlink="">
      <xdr:nvSpPr>
        <xdr:cNvPr id="213" name="人件費・物件費等の状況該当値テキスト"/>
        <xdr:cNvSpPr txBox="1"/>
      </xdr:nvSpPr>
      <xdr:spPr>
        <a:xfrm>
          <a:off x="5041900" y="1443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98670</xdr:rowOff>
    </xdr:from>
    <xdr:to>
      <xdr:col>19</xdr:col>
      <xdr:colOff>184150</xdr:colOff>
      <xdr:row>85</xdr:row>
      <xdr:rowOff>28820</xdr:rowOff>
    </xdr:to>
    <xdr:sp macro="" textlink="">
      <xdr:nvSpPr>
        <xdr:cNvPr id="214" name="楕円 213"/>
        <xdr:cNvSpPr/>
      </xdr:nvSpPr>
      <xdr:spPr>
        <a:xfrm>
          <a:off x="4064000" y="145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13597</xdr:rowOff>
    </xdr:from>
    <xdr:ext cx="736600" cy="259045"/>
    <xdr:sp macro="" textlink="">
      <xdr:nvSpPr>
        <xdr:cNvPr id="215" name="テキスト ボックス 214"/>
        <xdr:cNvSpPr txBox="1"/>
      </xdr:nvSpPr>
      <xdr:spPr>
        <a:xfrm>
          <a:off x="3733800" y="1458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61085</xdr:rowOff>
    </xdr:from>
    <xdr:to>
      <xdr:col>15</xdr:col>
      <xdr:colOff>133350</xdr:colOff>
      <xdr:row>84</xdr:row>
      <xdr:rowOff>162685</xdr:rowOff>
    </xdr:to>
    <xdr:sp macro="" textlink="">
      <xdr:nvSpPr>
        <xdr:cNvPr id="216" name="楕円 215"/>
        <xdr:cNvSpPr/>
      </xdr:nvSpPr>
      <xdr:spPr>
        <a:xfrm>
          <a:off x="3175000" y="1446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147462</xdr:rowOff>
    </xdr:from>
    <xdr:ext cx="762000" cy="259045"/>
    <xdr:sp macro="" textlink="">
      <xdr:nvSpPr>
        <xdr:cNvPr id="217" name="テキスト ボックス 216"/>
        <xdr:cNvSpPr txBox="1"/>
      </xdr:nvSpPr>
      <xdr:spPr>
        <a:xfrm>
          <a:off x="2844800" y="1454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83531</xdr:rowOff>
    </xdr:from>
    <xdr:to>
      <xdr:col>11</xdr:col>
      <xdr:colOff>82550</xdr:colOff>
      <xdr:row>84</xdr:row>
      <xdr:rowOff>13681</xdr:rowOff>
    </xdr:to>
    <xdr:sp macro="" textlink="">
      <xdr:nvSpPr>
        <xdr:cNvPr id="218" name="楕円 217"/>
        <xdr:cNvSpPr/>
      </xdr:nvSpPr>
      <xdr:spPr>
        <a:xfrm>
          <a:off x="2286000" y="14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169908</xdr:rowOff>
    </xdr:from>
    <xdr:ext cx="762000" cy="259045"/>
    <xdr:sp macro="" textlink="">
      <xdr:nvSpPr>
        <xdr:cNvPr id="219" name="テキスト ボックス 218"/>
        <xdr:cNvSpPr txBox="1"/>
      </xdr:nvSpPr>
      <xdr:spPr>
        <a:xfrm>
          <a:off x="1955800" y="14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5415</xdr:rowOff>
    </xdr:from>
    <xdr:to>
      <xdr:col>7</xdr:col>
      <xdr:colOff>31750</xdr:colOff>
      <xdr:row>83</xdr:row>
      <xdr:rowOff>107015</xdr:rowOff>
    </xdr:to>
    <xdr:sp macro="" textlink="">
      <xdr:nvSpPr>
        <xdr:cNvPr id="220" name="楕円 219"/>
        <xdr:cNvSpPr/>
      </xdr:nvSpPr>
      <xdr:spPr>
        <a:xfrm>
          <a:off x="1397000" y="1423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91792</xdr:rowOff>
    </xdr:from>
    <xdr:ext cx="762000" cy="259045"/>
    <xdr:sp macro="" textlink="">
      <xdr:nvSpPr>
        <xdr:cNvPr id="221" name="テキスト ボックス 220"/>
        <xdr:cNvSpPr txBox="1"/>
      </xdr:nvSpPr>
      <xdr:spPr>
        <a:xfrm>
          <a:off x="1066800" y="1432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職員定数適正化計画の推進により抑制してきたが、類似団体平均を上回る数値となっている。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　状況を踏まえて給与の適正化に努める。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93980</xdr:rowOff>
    </xdr:to>
    <xdr:cxnSp macro="">
      <xdr:nvCxnSpPr>
        <xdr:cNvPr id="248" name="直線コネクタ 247"/>
        <xdr:cNvCxnSpPr/>
      </xdr:nvCxnSpPr>
      <xdr:spPr>
        <a:xfrm flipV="1">
          <a:off x="17018000" y="1378458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93980</xdr:rowOff>
    </xdr:from>
    <xdr:to>
      <xdr:col>81</xdr:col>
      <xdr:colOff>44450</xdr:colOff>
      <xdr:row>89</xdr:row>
      <xdr:rowOff>93980</xdr:rowOff>
    </xdr:to>
    <xdr:cxnSp macro="">
      <xdr:nvCxnSpPr>
        <xdr:cNvPr id="253" name="直線コネクタ 252"/>
        <xdr:cNvCxnSpPr/>
      </xdr:nvCxnSpPr>
      <xdr:spPr>
        <a:xfrm>
          <a:off x="16179800" y="15353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93980</xdr:rowOff>
    </xdr:from>
    <xdr:to>
      <xdr:col>77</xdr:col>
      <xdr:colOff>44450</xdr:colOff>
      <xdr:row>89</xdr:row>
      <xdr:rowOff>93980</xdr:rowOff>
    </xdr:to>
    <xdr:cxnSp macro="">
      <xdr:nvCxnSpPr>
        <xdr:cNvPr id="256" name="直線コネクタ 255"/>
        <xdr:cNvCxnSpPr/>
      </xdr:nvCxnSpPr>
      <xdr:spPr>
        <a:xfrm>
          <a:off x="15290800" y="1535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8" name="テキスト ボックス 257"/>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93980</xdr:rowOff>
    </xdr:from>
    <xdr:to>
      <xdr:col>72</xdr:col>
      <xdr:colOff>203200</xdr:colOff>
      <xdr:row>89</xdr:row>
      <xdr:rowOff>93980</xdr:rowOff>
    </xdr:to>
    <xdr:cxnSp macro="">
      <xdr:nvCxnSpPr>
        <xdr:cNvPr id="259" name="直線コネクタ 258"/>
        <xdr:cNvCxnSpPr/>
      </xdr:nvCxnSpPr>
      <xdr:spPr>
        <a:xfrm>
          <a:off x="14401800" y="15353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128270</xdr:rowOff>
    </xdr:from>
    <xdr:to>
      <xdr:col>73</xdr:col>
      <xdr:colOff>44450</xdr:colOff>
      <xdr:row>85</xdr:row>
      <xdr:rowOff>58420</xdr:rowOff>
    </xdr:to>
    <xdr:sp macro="" textlink="">
      <xdr:nvSpPr>
        <xdr:cNvPr id="260" name="フローチャート: 判断 259"/>
        <xdr:cNvSpPr/>
      </xdr:nvSpPr>
      <xdr:spPr>
        <a:xfrm>
          <a:off x="15240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61" name="テキスト ボックス 260"/>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93980</xdr:rowOff>
    </xdr:to>
    <xdr:cxnSp macro="">
      <xdr:nvCxnSpPr>
        <xdr:cNvPr id="262" name="直線コネクタ 261"/>
        <xdr:cNvCxnSpPr/>
      </xdr:nvCxnSpPr>
      <xdr:spPr>
        <a:xfrm>
          <a:off x="13512800" y="152565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77470</xdr:rowOff>
    </xdr:from>
    <xdr:to>
      <xdr:col>68</xdr:col>
      <xdr:colOff>203200</xdr:colOff>
      <xdr:row>86</xdr:row>
      <xdr:rowOff>7620</xdr:rowOff>
    </xdr:to>
    <xdr:sp macro="" textlink="">
      <xdr:nvSpPr>
        <xdr:cNvPr id="263" name="フローチャート: 判断 262"/>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64" name="テキスト ボックス 263"/>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5" name="フローチャート: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2" name="楕円 271"/>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110507</xdr:rowOff>
    </xdr:from>
    <xdr:ext cx="762000" cy="259045"/>
    <xdr:sp macro="" textlink="">
      <xdr:nvSpPr>
        <xdr:cNvPr id="273" name="給与水準   （国との比較）該当値テキスト"/>
        <xdr:cNvSpPr txBox="1"/>
      </xdr:nvSpPr>
      <xdr:spPr>
        <a:xfrm>
          <a:off x="17106900" y="151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43180</xdr:rowOff>
    </xdr:from>
    <xdr:to>
      <xdr:col>77</xdr:col>
      <xdr:colOff>95250</xdr:colOff>
      <xdr:row>89</xdr:row>
      <xdr:rowOff>144780</xdr:rowOff>
    </xdr:to>
    <xdr:sp macro="" textlink="">
      <xdr:nvSpPr>
        <xdr:cNvPr id="274" name="楕円 273"/>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129557</xdr:rowOff>
    </xdr:from>
    <xdr:ext cx="736600" cy="259045"/>
    <xdr:sp macro="" textlink="">
      <xdr:nvSpPr>
        <xdr:cNvPr id="275" name="テキスト ボックス 274"/>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43180</xdr:rowOff>
    </xdr:from>
    <xdr:to>
      <xdr:col>73</xdr:col>
      <xdr:colOff>44450</xdr:colOff>
      <xdr:row>89</xdr:row>
      <xdr:rowOff>144780</xdr:rowOff>
    </xdr:to>
    <xdr:sp macro="" textlink="">
      <xdr:nvSpPr>
        <xdr:cNvPr id="276" name="楕円 275"/>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129557</xdr:rowOff>
    </xdr:from>
    <xdr:ext cx="762000" cy="259045"/>
    <xdr:sp macro="" textlink="">
      <xdr:nvSpPr>
        <xdr:cNvPr id="277" name="テキスト ボックス 276"/>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43180</xdr:rowOff>
    </xdr:from>
    <xdr:to>
      <xdr:col>68</xdr:col>
      <xdr:colOff>203200</xdr:colOff>
      <xdr:row>89</xdr:row>
      <xdr:rowOff>144780</xdr:rowOff>
    </xdr:to>
    <xdr:sp macro="" textlink="">
      <xdr:nvSpPr>
        <xdr:cNvPr id="278" name="楕円 277"/>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129557</xdr:rowOff>
    </xdr:from>
    <xdr:ext cx="762000" cy="259045"/>
    <xdr:sp macro="" textlink="">
      <xdr:nvSpPr>
        <xdr:cNvPr id="279" name="テキスト ボックス 278"/>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80" name="楕円 279"/>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81" name="テキスト ボックス 280"/>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類似団体を下回っているが、本年度においては人口千人当たりの職員数が０．０２ポイント増となった。</a:t>
          </a:r>
        </a:p>
        <a:p>
          <a:r>
            <a:rPr kumimoji="1" lang="ja-JP" altLang="en-US" sz="1300">
              <a:latin typeface="ＭＳ Ｐゴシック" panose="020B0600070205080204" pitchFamily="50" charset="-128"/>
              <a:ea typeface="ＭＳ Ｐゴシック" panose="020B0600070205080204" pitchFamily="50" charset="-128"/>
            </a:rPr>
            <a:t>　今後においても、人員削減による住民サービスの低下や職員定数を大きく上回るといったことを防ぐために、職員定数適正化計画に基づきバランスの取れた定数管理に努める。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45992</xdr:rowOff>
    </xdr:from>
    <xdr:to>
      <xdr:col>81</xdr:col>
      <xdr:colOff>44450</xdr:colOff>
      <xdr:row>67</xdr:row>
      <xdr:rowOff>43815</xdr:rowOff>
    </xdr:to>
    <xdr:cxnSp macro="">
      <xdr:nvCxnSpPr>
        <xdr:cNvPr id="313" name="直線コネクタ 312"/>
        <xdr:cNvCxnSpPr/>
      </xdr:nvCxnSpPr>
      <xdr:spPr>
        <a:xfrm flipV="1">
          <a:off x="17018000" y="9990092"/>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15892</xdr:rowOff>
    </xdr:from>
    <xdr:ext cx="762000" cy="259045"/>
    <xdr:sp macro="" textlink="">
      <xdr:nvSpPr>
        <xdr:cNvPr id="314" name="定員管理の状況最小値テキスト"/>
        <xdr:cNvSpPr txBox="1"/>
      </xdr:nvSpPr>
      <xdr:spPr>
        <a:xfrm>
          <a:off x="17106900" y="1150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43815</xdr:rowOff>
    </xdr:from>
    <xdr:to>
      <xdr:col>81</xdr:col>
      <xdr:colOff>133350</xdr:colOff>
      <xdr:row>67</xdr:row>
      <xdr:rowOff>43815</xdr:rowOff>
    </xdr:to>
    <xdr:cxnSp macro="">
      <xdr:nvCxnSpPr>
        <xdr:cNvPr id="315" name="直線コネクタ 314"/>
        <xdr:cNvCxnSpPr/>
      </xdr:nvCxnSpPr>
      <xdr:spPr>
        <a:xfrm>
          <a:off x="16929100" y="115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132369</xdr:rowOff>
    </xdr:from>
    <xdr:ext cx="762000" cy="259045"/>
    <xdr:sp macro="" textlink="">
      <xdr:nvSpPr>
        <xdr:cNvPr id="316" name="定員管理の状況最大値テキスト"/>
        <xdr:cNvSpPr txBox="1"/>
      </xdr:nvSpPr>
      <xdr:spPr>
        <a:xfrm>
          <a:off x="17106900" y="973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45992</xdr:rowOff>
    </xdr:from>
    <xdr:to>
      <xdr:col>81</xdr:col>
      <xdr:colOff>133350</xdr:colOff>
      <xdr:row>58</xdr:row>
      <xdr:rowOff>45992</xdr:rowOff>
    </xdr:to>
    <xdr:cxnSp macro="">
      <xdr:nvCxnSpPr>
        <xdr:cNvPr id="317" name="直線コネクタ 316"/>
        <xdr:cNvCxnSpPr/>
      </xdr:nvCxnSpPr>
      <xdr:spPr>
        <a:xfrm>
          <a:off x="16929100" y="999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155484</xdr:rowOff>
    </xdr:from>
    <xdr:to>
      <xdr:col>81</xdr:col>
      <xdr:colOff>44450</xdr:colOff>
      <xdr:row>59</xdr:row>
      <xdr:rowOff>158931</xdr:rowOff>
    </xdr:to>
    <xdr:cxnSp macro="">
      <xdr:nvCxnSpPr>
        <xdr:cNvPr id="318" name="直線コネクタ 317"/>
        <xdr:cNvCxnSpPr/>
      </xdr:nvCxnSpPr>
      <xdr:spPr>
        <a:xfrm>
          <a:off x="16179800" y="1027103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80299</xdr:rowOff>
    </xdr:from>
    <xdr:ext cx="762000" cy="259045"/>
    <xdr:sp macro="" textlink="">
      <xdr:nvSpPr>
        <xdr:cNvPr id="319" name="定員管理の状況平均値テキスト"/>
        <xdr:cNvSpPr txBox="1"/>
      </xdr:nvSpPr>
      <xdr:spPr>
        <a:xfrm>
          <a:off x="17106900" y="1053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108222</xdr:rowOff>
    </xdr:from>
    <xdr:to>
      <xdr:col>81</xdr:col>
      <xdr:colOff>95250</xdr:colOff>
      <xdr:row>62</xdr:row>
      <xdr:rowOff>38372</xdr:rowOff>
    </xdr:to>
    <xdr:sp macro="" textlink="">
      <xdr:nvSpPr>
        <xdr:cNvPr id="320" name="フローチャート: 判断 319"/>
        <xdr:cNvSpPr/>
      </xdr:nvSpPr>
      <xdr:spPr>
        <a:xfrm>
          <a:off x="16967200" y="1056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141696</xdr:rowOff>
    </xdr:from>
    <xdr:to>
      <xdr:col>77</xdr:col>
      <xdr:colOff>44450</xdr:colOff>
      <xdr:row>59</xdr:row>
      <xdr:rowOff>155484</xdr:rowOff>
    </xdr:to>
    <xdr:cxnSp macro="">
      <xdr:nvCxnSpPr>
        <xdr:cNvPr id="321" name="直線コネクタ 320"/>
        <xdr:cNvCxnSpPr/>
      </xdr:nvCxnSpPr>
      <xdr:spPr>
        <a:xfrm>
          <a:off x="15290800" y="102572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2" name="フローチャート: 判断 321"/>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23" name="テキスト ボックス 322"/>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127907</xdr:rowOff>
    </xdr:from>
    <xdr:to>
      <xdr:col>72</xdr:col>
      <xdr:colOff>203200</xdr:colOff>
      <xdr:row>59</xdr:row>
      <xdr:rowOff>141696</xdr:rowOff>
    </xdr:to>
    <xdr:cxnSp macro="">
      <xdr:nvCxnSpPr>
        <xdr:cNvPr id="324" name="直線コネクタ 323"/>
        <xdr:cNvCxnSpPr/>
      </xdr:nvCxnSpPr>
      <xdr:spPr>
        <a:xfrm>
          <a:off x="14401800" y="102434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5" name="フローチャート: 判断 324"/>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6" name="テキスト ボックス 325"/>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91712</xdr:rowOff>
    </xdr:from>
    <xdr:to>
      <xdr:col>68</xdr:col>
      <xdr:colOff>152400</xdr:colOff>
      <xdr:row>59</xdr:row>
      <xdr:rowOff>127907</xdr:rowOff>
    </xdr:to>
    <xdr:cxnSp macro="">
      <xdr:nvCxnSpPr>
        <xdr:cNvPr id="327" name="直線コネクタ 326"/>
        <xdr:cNvCxnSpPr/>
      </xdr:nvCxnSpPr>
      <xdr:spPr>
        <a:xfrm>
          <a:off x="13512800" y="102072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152128</xdr:rowOff>
    </xdr:from>
    <xdr:to>
      <xdr:col>68</xdr:col>
      <xdr:colOff>203200</xdr:colOff>
      <xdr:row>61</xdr:row>
      <xdr:rowOff>82278</xdr:rowOff>
    </xdr:to>
    <xdr:sp macro="" textlink="">
      <xdr:nvSpPr>
        <xdr:cNvPr id="328" name="フローチャート: 判断 327"/>
        <xdr:cNvSpPr/>
      </xdr:nvSpPr>
      <xdr:spPr>
        <a:xfrm>
          <a:off x="14351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29" name="テキスト ボックス 328"/>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93526</xdr:rowOff>
    </xdr:from>
    <xdr:to>
      <xdr:col>64</xdr:col>
      <xdr:colOff>152400</xdr:colOff>
      <xdr:row>61</xdr:row>
      <xdr:rowOff>23676</xdr:rowOff>
    </xdr:to>
    <xdr:sp macro="" textlink="">
      <xdr:nvSpPr>
        <xdr:cNvPr id="330" name="フローチャート: 判断 329"/>
        <xdr:cNvSpPr/>
      </xdr:nvSpPr>
      <xdr:spPr>
        <a:xfrm>
          <a:off x="13462000" y="1038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8453</xdr:rowOff>
    </xdr:from>
    <xdr:ext cx="762000" cy="259045"/>
    <xdr:sp macro="" textlink="">
      <xdr:nvSpPr>
        <xdr:cNvPr id="331" name="テキスト ボックス 330"/>
        <xdr:cNvSpPr txBox="1"/>
      </xdr:nvSpPr>
      <xdr:spPr>
        <a:xfrm>
          <a:off x="13131800" y="1046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108131</xdr:rowOff>
    </xdr:from>
    <xdr:to>
      <xdr:col>81</xdr:col>
      <xdr:colOff>95250</xdr:colOff>
      <xdr:row>60</xdr:row>
      <xdr:rowOff>38281</xdr:rowOff>
    </xdr:to>
    <xdr:sp macro="" textlink="">
      <xdr:nvSpPr>
        <xdr:cNvPr id="337" name="楕円 336"/>
        <xdr:cNvSpPr/>
      </xdr:nvSpPr>
      <xdr:spPr>
        <a:xfrm>
          <a:off x="16967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124658</xdr:rowOff>
    </xdr:from>
    <xdr:ext cx="762000" cy="259045"/>
    <xdr:sp macro="" textlink="">
      <xdr:nvSpPr>
        <xdr:cNvPr id="338" name="定員管理の状況該当値テキスト"/>
        <xdr:cNvSpPr txBox="1"/>
      </xdr:nvSpPr>
      <xdr:spPr>
        <a:xfrm>
          <a:off x="17106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104684</xdr:rowOff>
    </xdr:from>
    <xdr:to>
      <xdr:col>77</xdr:col>
      <xdr:colOff>95250</xdr:colOff>
      <xdr:row>60</xdr:row>
      <xdr:rowOff>34834</xdr:rowOff>
    </xdr:to>
    <xdr:sp macro="" textlink="">
      <xdr:nvSpPr>
        <xdr:cNvPr id="339" name="楕円 338"/>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45011</xdr:rowOff>
    </xdr:from>
    <xdr:ext cx="736600" cy="259045"/>
    <xdr:sp macro="" textlink="">
      <xdr:nvSpPr>
        <xdr:cNvPr id="340" name="テキスト ボックス 339"/>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90896</xdr:rowOff>
    </xdr:from>
    <xdr:to>
      <xdr:col>73</xdr:col>
      <xdr:colOff>44450</xdr:colOff>
      <xdr:row>60</xdr:row>
      <xdr:rowOff>21046</xdr:rowOff>
    </xdr:to>
    <xdr:sp macro="" textlink="">
      <xdr:nvSpPr>
        <xdr:cNvPr id="341" name="楕円 340"/>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31223</xdr:rowOff>
    </xdr:from>
    <xdr:ext cx="762000" cy="259045"/>
    <xdr:sp macro="" textlink="">
      <xdr:nvSpPr>
        <xdr:cNvPr id="342" name="テキスト ボックス 341"/>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77107</xdr:rowOff>
    </xdr:from>
    <xdr:to>
      <xdr:col>68</xdr:col>
      <xdr:colOff>203200</xdr:colOff>
      <xdr:row>60</xdr:row>
      <xdr:rowOff>7257</xdr:rowOff>
    </xdr:to>
    <xdr:sp macro="" textlink="">
      <xdr:nvSpPr>
        <xdr:cNvPr id="343" name="楕円 342"/>
        <xdr:cNvSpPr/>
      </xdr:nvSpPr>
      <xdr:spPr>
        <a:xfrm>
          <a:off x="14351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17434</xdr:rowOff>
    </xdr:from>
    <xdr:ext cx="762000" cy="259045"/>
    <xdr:sp macro="" textlink="">
      <xdr:nvSpPr>
        <xdr:cNvPr id="344" name="テキスト ボックス 343"/>
        <xdr:cNvSpPr txBox="1"/>
      </xdr:nvSpPr>
      <xdr:spPr>
        <a:xfrm>
          <a:off x="14020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40912</xdr:rowOff>
    </xdr:from>
    <xdr:to>
      <xdr:col>64</xdr:col>
      <xdr:colOff>152400</xdr:colOff>
      <xdr:row>59</xdr:row>
      <xdr:rowOff>142512</xdr:rowOff>
    </xdr:to>
    <xdr:sp macro="" textlink="">
      <xdr:nvSpPr>
        <xdr:cNvPr id="345" name="楕円 344"/>
        <xdr:cNvSpPr/>
      </xdr:nvSpPr>
      <xdr:spPr>
        <a:xfrm>
          <a:off x="13462000" y="101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152689</xdr:rowOff>
    </xdr:from>
    <xdr:ext cx="762000" cy="259045"/>
    <xdr:sp macro="" textlink="">
      <xdr:nvSpPr>
        <xdr:cNvPr id="346" name="テキスト ボックス 345"/>
        <xdr:cNvSpPr txBox="1"/>
      </xdr:nvSpPr>
      <xdr:spPr>
        <a:xfrm>
          <a:off x="13131800" y="992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比率の分子である公債費充当可能一般財源については、元利償還金額の増に伴い、比率の分子が増となり単年度で増。３か年平均でも昨年度より１．３％ポイント増となった。</a:t>
          </a:r>
        </a:p>
        <a:p>
          <a:r>
            <a:rPr kumimoji="1" lang="ja-JP" altLang="en-US" sz="1300">
              <a:latin typeface="ＭＳ Ｐゴシック" panose="020B0600070205080204" pitchFamily="50" charset="-128"/>
              <a:ea typeface="ＭＳ Ｐゴシック" panose="020B0600070205080204" pitchFamily="50" charset="-128"/>
            </a:rPr>
            <a:t>　今後も財政状況を勘案しながら、緊急性や住民ニーズを的確に把握した事業選択により、新規地方債の発行や公債費に準ずる債務負担行為について必要最低限にすることで、比率の抑制に努める。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45</xdr:row>
      <xdr:rowOff>79828</xdr:rowOff>
    </xdr:to>
    <xdr:cxnSp macro="">
      <xdr:nvCxnSpPr>
        <xdr:cNvPr id="378" name="直線コネクタ 377"/>
        <xdr:cNvCxnSpPr/>
      </xdr:nvCxnSpPr>
      <xdr:spPr>
        <a:xfrm flipV="1">
          <a:off x="17018000" y="6157686"/>
          <a:ext cx="0" cy="16373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51905</xdr:rowOff>
    </xdr:from>
    <xdr:ext cx="762000" cy="259045"/>
    <xdr:sp macro="" textlink="">
      <xdr:nvSpPr>
        <xdr:cNvPr id="379" name="公債費負担の状況最小値テキスト"/>
        <xdr:cNvSpPr txBox="1"/>
      </xdr:nvSpPr>
      <xdr:spPr>
        <a:xfrm>
          <a:off x="17106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79828</xdr:rowOff>
    </xdr:from>
    <xdr:to>
      <xdr:col>81</xdr:col>
      <xdr:colOff>133350</xdr:colOff>
      <xdr:row>45</xdr:row>
      <xdr:rowOff>79828</xdr:rowOff>
    </xdr:to>
    <xdr:cxnSp macro="">
      <xdr:nvCxnSpPr>
        <xdr:cNvPr id="380" name="直線コネクタ 379"/>
        <xdr:cNvCxnSpPr/>
      </xdr:nvCxnSpPr>
      <xdr:spPr>
        <a:xfrm>
          <a:off x="16929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8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82" name="直線コネクタ 38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40</xdr:row>
      <xdr:rowOff>40822</xdr:rowOff>
    </xdr:to>
    <xdr:cxnSp macro="">
      <xdr:nvCxnSpPr>
        <xdr:cNvPr id="383" name="直線コネクタ 382"/>
        <xdr:cNvCxnSpPr/>
      </xdr:nvCxnSpPr>
      <xdr:spPr>
        <a:xfrm>
          <a:off x="16179800" y="6674757"/>
          <a:ext cx="8382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66420</xdr:rowOff>
    </xdr:from>
    <xdr:ext cx="762000" cy="259045"/>
    <xdr:sp macro="" textlink="">
      <xdr:nvSpPr>
        <xdr:cNvPr id="384" name="公債費負担の状況平均値テキスト"/>
        <xdr:cNvSpPr txBox="1"/>
      </xdr:nvSpPr>
      <xdr:spPr>
        <a:xfrm>
          <a:off x="17106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85" name="フローチャート: 判断 384"/>
        <xdr:cNvSpPr/>
      </xdr:nvSpPr>
      <xdr:spPr>
        <a:xfrm>
          <a:off x="16967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21772</xdr:rowOff>
    </xdr:from>
    <xdr:to>
      <xdr:col>77</xdr:col>
      <xdr:colOff>44450</xdr:colOff>
      <xdr:row>38</xdr:row>
      <xdr:rowOff>159657</xdr:rowOff>
    </xdr:to>
    <xdr:cxnSp macro="">
      <xdr:nvCxnSpPr>
        <xdr:cNvPr id="386" name="直線コネクタ 385"/>
        <xdr:cNvCxnSpPr/>
      </xdr:nvCxnSpPr>
      <xdr:spPr>
        <a:xfrm>
          <a:off x="15290800" y="65368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7" name="フローチャート: 判断 386"/>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8" name="テキスト ボックス 387"/>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21772</xdr:rowOff>
    </xdr:to>
    <xdr:cxnSp macro="">
      <xdr:nvCxnSpPr>
        <xdr:cNvPr id="389" name="直線コネクタ 388"/>
        <xdr:cNvCxnSpPr/>
      </xdr:nvCxnSpPr>
      <xdr:spPr>
        <a:xfrm>
          <a:off x="14401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90" name="フローチャート: 判断 389"/>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91" name="テキスト ボックス 390"/>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72572</xdr:rowOff>
    </xdr:from>
    <xdr:to>
      <xdr:col>68</xdr:col>
      <xdr:colOff>152400</xdr:colOff>
      <xdr:row>37</xdr:row>
      <xdr:rowOff>124278</xdr:rowOff>
    </xdr:to>
    <xdr:cxnSp macro="">
      <xdr:nvCxnSpPr>
        <xdr:cNvPr id="392" name="直線コネクタ 391"/>
        <xdr:cNvCxnSpPr/>
      </xdr:nvCxnSpPr>
      <xdr:spPr>
        <a:xfrm>
          <a:off x="13512800" y="641622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60778</xdr:rowOff>
    </xdr:from>
    <xdr:to>
      <xdr:col>68</xdr:col>
      <xdr:colOff>203200</xdr:colOff>
      <xdr:row>42</xdr:row>
      <xdr:rowOff>162378</xdr:rowOff>
    </xdr:to>
    <xdr:sp macro="" textlink="">
      <xdr:nvSpPr>
        <xdr:cNvPr id="393" name="フローチャート: 判断 392"/>
        <xdr:cNvSpPr/>
      </xdr:nvSpPr>
      <xdr:spPr>
        <a:xfrm>
          <a:off x="14351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147155</xdr:rowOff>
    </xdr:from>
    <xdr:ext cx="762000" cy="259045"/>
    <xdr:sp macro="" textlink="">
      <xdr:nvSpPr>
        <xdr:cNvPr id="394" name="テキスト ボックス 393"/>
        <xdr:cNvSpPr txBox="1"/>
      </xdr:nvSpPr>
      <xdr:spPr>
        <a:xfrm>
          <a:off x="14020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5" name="フローチャート: 判断 394"/>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6" name="テキスト ボックス 395"/>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161472</xdr:rowOff>
    </xdr:from>
    <xdr:to>
      <xdr:col>81</xdr:col>
      <xdr:colOff>95250</xdr:colOff>
      <xdr:row>40</xdr:row>
      <xdr:rowOff>91622</xdr:rowOff>
    </xdr:to>
    <xdr:sp macro="" textlink="">
      <xdr:nvSpPr>
        <xdr:cNvPr id="402" name="楕円 401"/>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6549</xdr:rowOff>
    </xdr:from>
    <xdr:ext cx="762000" cy="259045"/>
    <xdr:sp macro="" textlink="">
      <xdr:nvSpPr>
        <xdr:cNvPr id="403" name="公債費負担の状況該当値テキスト"/>
        <xdr:cNvSpPr txBox="1"/>
      </xdr:nvSpPr>
      <xdr:spPr>
        <a:xfrm>
          <a:off x="17106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4" name="楕円 403"/>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5" name="テキスト ボックス 404"/>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6" name="楕円 405"/>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7" name="テキスト ボックス 406"/>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08" name="楕円 407"/>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09" name="テキスト ボックス 408"/>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21772</xdr:rowOff>
    </xdr:from>
    <xdr:to>
      <xdr:col>64</xdr:col>
      <xdr:colOff>152400</xdr:colOff>
      <xdr:row>37</xdr:row>
      <xdr:rowOff>123372</xdr:rowOff>
    </xdr:to>
    <xdr:sp macro="" textlink="">
      <xdr:nvSpPr>
        <xdr:cNvPr id="410" name="楕円 409"/>
        <xdr:cNvSpPr/>
      </xdr:nvSpPr>
      <xdr:spPr>
        <a:xfrm>
          <a:off x="13462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133549</xdr:rowOff>
    </xdr:from>
    <xdr:ext cx="762000" cy="259045"/>
    <xdr:sp macro="" textlink="">
      <xdr:nvSpPr>
        <xdr:cNvPr id="411" name="テキスト ボックス 410"/>
        <xdr:cNvSpPr txBox="1"/>
      </xdr:nvSpPr>
      <xdr:spPr>
        <a:xfrm>
          <a:off x="13131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である地方債現在高は、プール建設にかかる起債が繰越で実施することになり、借入額より元利償還金の方が多くなったことから減少し、さらに辺地債等の交付税措置のある有利な起債を借り入れることにより、地方債現在高に係る基準財政需要額算入額が増加したことから、比率は１４．７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今後の起債発行額は財政状況を勘案しながら新規地方債の発行及び債務負担を最小限にすることで、比率の抑制に努める。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122449</xdr:rowOff>
    </xdr:to>
    <xdr:cxnSp macro="">
      <xdr:nvCxnSpPr>
        <xdr:cNvPr id="440" name="直線コネクタ 439"/>
        <xdr:cNvCxnSpPr/>
      </xdr:nvCxnSpPr>
      <xdr:spPr>
        <a:xfrm flipV="1">
          <a:off x="17018000" y="2370667"/>
          <a:ext cx="0" cy="16951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94526</xdr:rowOff>
    </xdr:from>
    <xdr:ext cx="762000" cy="259045"/>
    <xdr:sp macro="" textlink="">
      <xdr:nvSpPr>
        <xdr:cNvPr id="441" name="将来負担の状況最小値テキスト"/>
        <xdr:cNvSpPr txBox="1"/>
      </xdr:nvSpPr>
      <xdr:spPr>
        <a:xfrm>
          <a:off x="17106900" y="403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122449</xdr:rowOff>
    </xdr:from>
    <xdr:to>
      <xdr:col>81</xdr:col>
      <xdr:colOff>133350</xdr:colOff>
      <xdr:row>23</xdr:row>
      <xdr:rowOff>122449</xdr:rowOff>
    </xdr:to>
    <xdr:cxnSp macro="">
      <xdr:nvCxnSpPr>
        <xdr:cNvPr id="442" name="直線コネクタ 441"/>
        <xdr:cNvCxnSpPr/>
      </xdr:nvCxnSpPr>
      <xdr:spPr>
        <a:xfrm>
          <a:off x="16929100" y="4065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109961</xdr:rowOff>
    </xdr:from>
    <xdr:to>
      <xdr:col>81</xdr:col>
      <xdr:colOff>44450</xdr:colOff>
      <xdr:row>22</xdr:row>
      <xdr:rowOff>62653</xdr:rowOff>
    </xdr:to>
    <xdr:cxnSp macro="">
      <xdr:nvCxnSpPr>
        <xdr:cNvPr id="445" name="直線コネクタ 444"/>
        <xdr:cNvCxnSpPr/>
      </xdr:nvCxnSpPr>
      <xdr:spPr>
        <a:xfrm flipV="1">
          <a:off x="16179800" y="3538961"/>
          <a:ext cx="8382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118004</xdr:rowOff>
    </xdr:from>
    <xdr:to>
      <xdr:col>77</xdr:col>
      <xdr:colOff>44450</xdr:colOff>
      <xdr:row>22</xdr:row>
      <xdr:rowOff>62653</xdr:rowOff>
    </xdr:to>
    <xdr:cxnSp macro="">
      <xdr:nvCxnSpPr>
        <xdr:cNvPr id="448" name="直線コネクタ 447"/>
        <xdr:cNvCxnSpPr/>
      </xdr:nvCxnSpPr>
      <xdr:spPr>
        <a:xfrm>
          <a:off x="15290800" y="3547004"/>
          <a:ext cx="889000" cy="28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23601</xdr:rowOff>
    </xdr:from>
    <xdr:to>
      <xdr:col>72</xdr:col>
      <xdr:colOff>203200</xdr:colOff>
      <xdr:row>20</xdr:row>
      <xdr:rowOff>118004</xdr:rowOff>
    </xdr:to>
    <xdr:cxnSp macro="">
      <xdr:nvCxnSpPr>
        <xdr:cNvPr id="451" name="直線コネクタ 450"/>
        <xdr:cNvCxnSpPr/>
      </xdr:nvCxnSpPr>
      <xdr:spPr>
        <a:xfrm>
          <a:off x="14401800" y="2766801"/>
          <a:ext cx="889000" cy="7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124672</xdr:rowOff>
    </xdr:from>
    <xdr:to>
      <xdr:col>73</xdr:col>
      <xdr:colOff>44450</xdr:colOff>
      <xdr:row>15</xdr:row>
      <xdr:rowOff>54822</xdr:rowOff>
    </xdr:to>
    <xdr:sp macro="" textlink="">
      <xdr:nvSpPr>
        <xdr:cNvPr id="452" name="フローチャート: 判断 451"/>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3" name="テキスト ボックス 452"/>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141288</xdr:rowOff>
    </xdr:from>
    <xdr:to>
      <xdr:col>68</xdr:col>
      <xdr:colOff>152400</xdr:colOff>
      <xdr:row>16</xdr:row>
      <xdr:rowOff>23601</xdr:rowOff>
    </xdr:to>
    <xdr:cxnSp macro="">
      <xdr:nvCxnSpPr>
        <xdr:cNvPr id="454" name="直線コネクタ 453"/>
        <xdr:cNvCxnSpPr/>
      </xdr:nvCxnSpPr>
      <xdr:spPr>
        <a:xfrm>
          <a:off x="13512800" y="2541588"/>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150283</xdr:rowOff>
    </xdr:from>
    <xdr:to>
      <xdr:col>68</xdr:col>
      <xdr:colOff>203200</xdr:colOff>
      <xdr:row>16</xdr:row>
      <xdr:rowOff>80433</xdr:rowOff>
    </xdr:to>
    <xdr:sp macro="" textlink="">
      <xdr:nvSpPr>
        <xdr:cNvPr id="455" name="フローチャート: 判断 454"/>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65210</xdr:rowOff>
    </xdr:from>
    <xdr:ext cx="762000" cy="259045"/>
    <xdr:sp macro="" textlink="">
      <xdr:nvSpPr>
        <xdr:cNvPr id="456" name="テキスト ボックス 455"/>
        <xdr:cNvSpPr txBox="1"/>
      </xdr:nvSpPr>
      <xdr:spPr>
        <a:xfrm>
          <a:off x="14020800" y="280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7" name="フローチャート: 判断 456"/>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61189</xdr:rowOff>
    </xdr:from>
    <xdr:ext cx="762000" cy="259045"/>
    <xdr:sp macro="" textlink="">
      <xdr:nvSpPr>
        <xdr:cNvPr id="458" name="テキスト ボックス 457"/>
        <xdr:cNvSpPr txBox="1"/>
      </xdr:nvSpPr>
      <xdr:spPr>
        <a:xfrm>
          <a:off x="13131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59161</xdr:rowOff>
    </xdr:from>
    <xdr:to>
      <xdr:col>81</xdr:col>
      <xdr:colOff>95250</xdr:colOff>
      <xdr:row>20</xdr:row>
      <xdr:rowOff>160761</xdr:rowOff>
    </xdr:to>
    <xdr:sp macro="" textlink="">
      <xdr:nvSpPr>
        <xdr:cNvPr id="464" name="楕円 463"/>
        <xdr:cNvSpPr/>
      </xdr:nvSpPr>
      <xdr:spPr>
        <a:xfrm>
          <a:off x="16967200" y="3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31238</xdr:rowOff>
    </xdr:from>
    <xdr:ext cx="762000" cy="259045"/>
    <xdr:sp macro="" textlink="">
      <xdr:nvSpPr>
        <xdr:cNvPr id="465" name="将来負担の状況該当値テキスト"/>
        <xdr:cNvSpPr txBox="1"/>
      </xdr:nvSpPr>
      <xdr:spPr>
        <a:xfrm>
          <a:off x="17106900" y="346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11853</xdr:rowOff>
    </xdr:from>
    <xdr:to>
      <xdr:col>77</xdr:col>
      <xdr:colOff>95250</xdr:colOff>
      <xdr:row>22</xdr:row>
      <xdr:rowOff>113453</xdr:rowOff>
    </xdr:to>
    <xdr:sp macro="" textlink="">
      <xdr:nvSpPr>
        <xdr:cNvPr id="466" name="楕円 465"/>
        <xdr:cNvSpPr/>
      </xdr:nvSpPr>
      <xdr:spPr>
        <a:xfrm>
          <a:off x="16129000" y="37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98230</xdr:rowOff>
    </xdr:from>
    <xdr:ext cx="736600" cy="259045"/>
    <xdr:sp macro="" textlink="">
      <xdr:nvSpPr>
        <xdr:cNvPr id="467" name="テキスト ボックス 466"/>
        <xdr:cNvSpPr txBox="1"/>
      </xdr:nvSpPr>
      <xdr:spPr>
        <a:xfrm>
          <a:off x="15798800" y="3870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67204</xdr:rowOff>
    </xdr:from>
    <xdr:to>
      <xdr:col>73</xdr:col>
      <xdr:colOff>44450</xdr:colOff>
      <xdr:row>20</xdr:row>
      <xdr:rowOff>168804</xdr:rowOff>
    </xdr:to>
    <xdr:sp macro="" textlink="">
      <xdr:nvSpPr>
        <xdr:cNvPr id="468" name="楕円 467"/>
        <xdr:cNvSpPr/>
      </xdr:nvSpPr>
      <xdr:spPr>
        <a:xfrm>
          <a:off x="15240000" y="34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153581</xdr:rowOff>
    </xdr:from>
    <xdr:ext cx="762000" cy="259045"/>
    <xdr:sp macro="" textlink="">
      <xdr:nvSpPr>
        <xdr:cNvPr id="469" name="テキスト ボックス 468"/>
        <xdr:cNvSpPr txBox="1"/>
      </xdr:nvSpPr>
      <xdr:spPr>
        <a:xfrm>
          <a:off x="14909800" y="35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144251</xdr:rowOff>
    </xdr:from>
    <xdr:to>
      <xdr:col>68</xdr:col>
      <xdr:colOff>203200</xdr:colOff>
      <xdr:row>16</xdr:row>
      <xdr:rowOff>74401</xdr:rowOff>
    </xdr:to>
    <xdr:sp macro="" textlink="">
      <xdr:nvSpPr>
        <xdr:cNvPr id="470" name="楕円 469"/>
        <xdr:cNvSpPr/>
      </xdr:nvSpPr>
      <xdr:spPr>
        <a:xfrm>
          <a:off x="14351000" y="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84578</xdr:rowOff>
    </xdr:from>
    <xdr:ext cx="762000" cy="259045"/>
    <xdr:sp macro="" textlink="">
      <xdr:nvSpPr>
        <xdr:cNvPr id="471" name="テキスト ボックス 470"/>
        <xdr:cNvSpPr txBox="1"/>
      </xdr:nvSpPr>
      <xdr:spPr>
        <a:xfrm>
          <a:off x="14020800" y="24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90488</xdr:rowOff>
    </xdr:from>
    <xdr:to>
      <xdr:col>64</xdr:col>
      <xdr:colOff>152400</xdr:colOff>
      <xdr:row>15</xdr:row>
      <xdr:rowOff>20638</xdr:rowOff>
    </xdr:to>
    <xdr:sp macro="" textlink="">
      <xdr:nvSpPr>
        <xdr:cNvPr id="472" name="楕円 471"/>
        <xdr:cNvSpPr/>
      </xdr:nvSpPr>
      <xdr:spPr>
        <a:xfrm>
          <a:off x="13462000" y="24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30815</xdr:rowOff>
    </xdr:from>
    <xdr:ext cx="762000" cy="259045"/>
    <xdr:sp macro="" textlink="">
      <xdr:nvSpPr>
        <xdr:cNvPr id="473" name="テキスト ボックス 472"/>
        <xdr:cNvSpPr txBox="1"/>
      </xdr:nvSpPr>
      <xdr:spPr>
        <a:xfrm>
          <a:off x="13131800" y="22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18,029
17,954
513.76
13,425,604
12,881,822
408,629
7,525,269
13,123,204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職員給については人事院勧告において月例給及び手当の増額が勧告され、当町は同勧告に倣い増額したことが要因で、人件費総額は増となり、昨年度と比べ１．８ポイントの増となった。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今後においても職員定数適正化計画に基づき、人件費の抑制に努める。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104140</xdr:rowOff>
    </xdr:to>
    <xdr:cxnSp macro="">
      <xdr:nvCxnSpPr>
        <xdr:cNvPr id="61" name="直線コネクタ 60"/>
        <xdr:cNvCxnSpPr/>
      </xdr:nvCxnSpPr>
      <xdr:spPr>
        <a:xfrm flipV="1">
          <a:off x="4826000" y="5781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107950</xdr:rowOff>
    </xdr:to>
    <xdr:cxnSp macro="">
      <xdr:nvCxnSpPr>
        <xdr:cNvPr id="66" name="直線コネクタ 65"/>
        <xdr:cNvCxnSpPr/>
      </xdr:nvCxnSpPr>
      <xdr:spPr>
        <a:xfrm>
          <a:off x="3987800" y="59715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69850</xdr:rowOff>
    </xdr:to>
    <xdr:cxnSp macro="">
      <xdr:nvCxnSpPr>
        <xdr:cNvPr id="69" name="直線コネクタ 68"/>
        <xdr:cNvCxnSpPr/>
      </xdr:nvCxnSpPr>
      <xdr:spPr>
        <a:xfrm flipV="1">
          <a:off x="3098800" y="597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xdr:rowOff>
    </xdr:from>
    <xdr:to>
      <xdr:col>20</xdr:col>
      <xdr:colOff>38100</xdr:colOff>
      <xdr:row>36</xdr:row>
      <xdr:rowOff>109220</xdr:rowOff>
    </xdr:to>
    <xdr:sp macro="" textlink="">
      <xdr:nvSpPr>
        <xdr:cNvPr id="70" name="フローチャート: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69850</xdr:rowOff>
    </xdr:to>
    <xdr:cxnSp macro="">
      <xdr:nvCxnSpPr>
        <xdr:cNvPr id="72" name="直線コネクタ 71"/>
        <xdr:cNvCxnSpPr/>
      </xdr:nvCxnSpPr>
      <xdr:spPr>
        <a:xfrm>
          <a:off x="2209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8890</xdr:rowOff>
    </xdr:to>
    <xdr:cxnSp macro="">
      <xdr:nvCxnSpPr>
        <xdr:cNvPr id="75" name="直線コネクタ 74"/>
        <xdr:cNvCxnSpPr/>
      </xdr:nvCxnSpPr>
      <xdr:spPr>
        <a:xfrm>
          <a:off x="1320800" y="597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類似団体平均より物件費に係る経常収支比率が高い理由としては、行政改革大綱（現　行政経営ポリシー）に基づく、スクールバス運行業務委託や公共施設の指定管理者業務への移行など、業務の民間委託化の推進によるものである。</a:t>
          </a:r>
        </a:p>
        <a:p>
          <a:r>
            <a:rPr kumimoji="1" lang="ja-JP" altLang="en-US" sz="1300">
              <a:latin typeface="ＭＳ Ｐゴシック" panose="020B0600070205080204" pitchFamily="50" charset="-128"/>
              <a:ea typeface="ＭＳ Ｐゴシック" panose="020B0600070205080204" pitchFamily="50" charset="-128"/>
            </a:rPr>
            <a:t>　結果として、人件費（職員給与費）が類似団体を下回っている反面、物件費が上回っている。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20</xdr:row>
      <xdr:rowOff>127000</xdr:rowOff>
    </xdr:to>
    <xdr:cxnSp macro="">
      <xdr:nvCxnSpPr>
        <xdr:cNvPr id="122" name="直線コネクタ 121"/>
        <xdr:cNvCxnSpPr/>
      </xdr:nvCxnSpPr>
      <xdr:spPr>
        <a:xfrm flipV="1">
          <a:off x="16510000" y="22352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92727</xdr:rowOff>
    </xdr:from>
    <xdr:ext cx="762000" cy="259045"/>
    <xdr:sp macro="" textlink="">
      <xdr:nvSpPr>
        <xdr:cNvPr id="125" name="物件費最大値テキスト"/>
        <xdr:cNvSpPr txBox="1"/>
      </xdr:nvSpPr>
      <xdr:spPr>
        <a:xfrm>
          <a:off x="165989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6" name="直線コネクタ 125"/>
        <xdr:cNvCxnSpPr/>
      </xdr:nvCxnSpPr>
      <xdr:spPr>
        <a:xfrm>
          <a:off x="16421100" y="22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19</xdr:row>
      <xdr:rowOff>82550</xdr:rowOff>
    </xdr:to>
    <xdr:cxnSp macro="">
      <xdr:nvCxnSpPr>
        <xdr:cNvPr id="127" name="直線コネクタ 126"/>
        <xdr:cNvCxnSpPr/>
      </xdr:nvCxnSpPr>
      <xdr:spPr>
        <a:xfrm>
          <a:off x="15671800" y="3175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29" name="フローチャート: 判断 128"/>
        <xdr:cNvSpPr/>
      </xdr:nvSpPr>
      <xdr:spPr>
        <a:xfrm>
          <a:off x="164592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139700</xdr:rowOff>
    </xdr:to>
    <xdr:cxnSp macro="">
      <xdr:nvCxnSpPr>
        <xdr:cNvPr id="130" name="直線コネクタ 129"/>
        <xdr:cNvCxnSpPr/>
      </xdr:nvCxnSpPr>
      <xdr:spPr>
        <a:xfrm flipV="1">
          <a:off x="14782800" y="317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20</xdr:row>
      <xdr:rowOff>139700</xdr:rowOff>
    </xdr:to>
    <xdr:cxnSp macro="">
      <xdr:nvCxnSpPr>
        <xdr:cNvPr id="133" name="直線コネクタ 132"/>
        <xdr:cNvCxnSpPr/>
      </xdr:nvCxnSpPr>
      <xdr:spPr>
        <a:xfrm flipV="1">
          <a:off x="13893800" y="3225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4" name="フローチャート: 判断 133"/>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5" name="テキスト ボックス 134"/>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20</xdr:row>
      <xdr:rowOff>139700</xdr:rowOff>
    </xdr:to>
    <xdr:cxnSp macro="">
      <xdr:nvCxnSpPr>
        <xdr:cNvPr id="136" name="直線コネクタ 135"/>
        <xdr:cNvCxnSpPr/>
      </xdr:nvCxnSpPr>
      <xdr:spPr>
        <a:xfrm>
          <a:off x="13004800" y="347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69850</xdr:rowOff>
    </xdr:from>
    <xdr:to>
      <xdr:col>69</xdr:col>
      <xdr:colOff>142875</xdr:colOff>
      <xdr:row>18</xdr:row>
      <xdr:rowOff>0</xdr:rowOff>
    </xdr:to>
    <xdr:sp macro="" textlink="">
      <xdr:nvSpPr>
        <xdr:cNvPr id="137" name="フローチャート: 判断 136"/>
        <xdr:cNvSpPr/>
      </xdr:nvSpPr>
      <xdr:spPr>
        <a:xfrm>
          <a:off x="13843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31750</xdr:rowOff>
    </xdr:from>
    <xdr:to>
      <xdr:col>82</xdr:col>
      <xdr:colOff>158750</xdr:colOff>
      <xdr:row>19</xdr:row>
      <xdr:rowOff>133350</xdr:rowOff>
    </xdr:to>
    <xdr:sp macro="" textlink="">
      <xdr:nvSpPr>
        <xdr:cNvPr id="146" name="楕円 145"/>
        <xdr:cNvSpPr/>
      </xdr:nvSpPr>
      <xdr:spPr>
        <a:xfrm>
          <a:off x="164592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7"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0" name="楕円 149"/>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1" name="テキスト ボックス 150"/>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88900</xdr:rowOff>
    </xdr:from>
    <xdr:to>
      <xdr:col>69</xdr:col>
      <xdr:colOff>142875</xdr:colOff>
      <xdr:row>21</xdr:row>
      <xdr:rowOff>19050</xdr:rowOff>
    </xdr:to>
    <xdr:sp macro="" textlink="">
      <xdr:nvSpPr>
        <xdr:cNvPr id="152" name="楕円 151"/>
        <xdr:cNvSpPr/>
      </xdr:nvSpPr>
      <xdr:spPr>
        <a:xfrm>
          <a:off x="13843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3827</xdr:rowOff>
    </xdr:from>
    <xdr:ext cx="762000" cy="259045"/>
    <xdr:sp macro="" textlink="">
      <xdr:nvSpPr>
        <xdr:cNvPr id="153" name="テキスト ボックス 152"/>
        <xdr:cNvSpPr txBox="1"/>
      </xdr:nvSpPr>
      <xdr:spPr>
        <a:xfrm>
          <a:off x="13512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0</xdr:rowOff>
    </xdr:from>
    <xdr:to>
      <xdr:col>65</xdr:col>
      <xdr:colOff>53975</xdr:colOff>
      <xdr:row>20</xdr:row>
      <xdr:rowOff>101600</xdr:rowOff>
    </xdr:to>
    <xdr:sp macro="" textlink="">
      <xdr:nvSpPr>
        <xdr:cNvPr id="154" name="楕円 153"/>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86377</xdr:rowOff>
    </xdr:from>
    <xdr:ext cx="762000" cy="259045"/>
    <xdr:sp macro="" textlink="">
      <xdr:nvSpPr>
        <xdr:cNvPr id="155" name="テキスト ボックス 154"/>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扶助費については、０．５ポイント増となった。</a:t>
          </a:r>
        </a:p>
        <a:p>
          <a:r>
            <a:rPr kumimoji="1" lang="ja-JP" altLang="en-US" sz="1300">
              <a:latin typeface="ＭＳ Ｐゴシック" panose="020B0600070205080204" pitchFamily="50" charset="-128"/>
              <a:ea typeface="ＭＳ Ｐゴシック" panose="020B0600070205080204" pitchFamily="50" charset="-128"/>
            </a:rPr>
            <a:t>　今後は、扶助費の増が予想されることから、他の義務的経費の削減を図ることで抑制に努める。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69850</xdr:rowOff>
    </xdr:to>
    <xdr:cxnSp macro="">
      <xdr:nvCxnSpPr>
        <xdr:cNvPr id="185" name="直線コネクタ 184"/>
        <xdr:cNvCxnSpPr/>
      </xdr:nvCxnSpPr>
      <xdr:spPr>
        <a:xfrm flipV="1">
          <a:off x="4826000" y="9156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60</xdr:row>
      <xdr:rowOff>12700</xdr:rowOff>
    </xdr:to>
    <xdr:cxnSp macro="">
      <xdr:nvCxnSpPr>
        <xdr:cNvPr id="190" name="直線コネクタ 189"/>
        <xdr:cNvCxnSpPr/>
      </xdr:nvCxnSpPr>
      <xdr:spPr>
        <a:xfrm>
          <a:off x="3987800" y="101364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192" name="フローチャート: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143328</xdr:rowOff>
    </xdr:to>
    <xdr:cxnSp macro="">
      <xdr:nvCxnSpPr>
        <xdr:cNvPr id="193" name="直線コネクタ 192"/>
        <xdr:cNvCxnSpPr/>
      </xdr:nvCxnSpPr>
      <xdr:spPr>
        <a:xfrm flipV="1">
          <a:off x="3098800" y="101364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4" name="フローチャート: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143328</xdr:rowOff>
    </xdr:from>
    <xdr:to>
      <xdr:col>15</xdr:col>
      <xdr:colOff>98425</xdr:colOff>
      <xdr:row>61</xdr:row>
      <xdr:rowOff>4535</xdr:rowOff>
    </xdr:to>
    <xdr:cxnSp macro="">
      <xdr:nvCxnSpPr>
        <xdr:cNvPr id="196" name="直線コネクタ 195"/>
        <xdr:cNvCxnSpPr/>
      </xdr:nvCxnSpPr>
      <xdr:spPr>
        <a:xfrm flipV="1">
          <a:off x="2209800" y="10430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7" name="フローチャート: 判断 196"/>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198" name="テキスト ボックス 197"/>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78015</xdr:rowOff>
    </xdr:from>
    <xdr:to>
      <xdr:col>11</xdr:col>
      <xdr:colOff>9525</xdr:colOff>
      <xdr:row>61</xdr:row>
      <xdr:rowOff>4535</xdr:rowOff>
    </xdr:to>
    <xdr:cxnSp macro="">
      <xdr:nvCxnSpPr>
        <xdr:cNvPr id="199" name="直線コネクタ 198"/>
        <xdr:cNvCxnSpPr/>
      </xdr:nvCxnSpPr>
      <xdr:spPr>
        <a:xfrm>
          <a:off x="1320800" y="1036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1" name="テキスト ボックス 200"/>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3" name="テキスト ボックス 202"/>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9" name="楕円 20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1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1" name="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3" name="楕円 212"/>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4" name="テキスト ボックス 213"/>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5" name="楕円 214"/>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6" name="テキスト ボックス 215"/>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7" name="楕円 216"/>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18" name="テキスト ボックス 217"/>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に対する繰出金の大幅な減少は見込めないことから、簡易水道特別会計など、他会計における使用料の適正化による収入増を図るとともに、緊急度に応じた事業選択及び維持管理経費の見直しを行い一般会計の負担額（繰出金）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135165</xdr:rowOff>
    </xdr:to>
    <xdr:cxnSp macro="">
      <xdr:nvCxnSpPr>
        <xdr:cNvPr id="248" name="直線コネクタ 247"/>
        <xdr:cNvCxnSpPr/>
      </xdr:nvCxnSpPr>
      <xdr:spPr>
        <a:xfrm flipV="1">
          <a:off x="16510000" y="91567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135165</xdr:rowOff>
    </xdr:from>
    <xdr:to>
      <xdr:col>82</xdr:col>
      <xdr:colOff>107950</xdr:colOff>
      <xdr:row>54</xdr:row>
      <xdr:rowOff>29028</xdr:rowOff>
    </xdr:to>
    <xdr:cxnSp macro="">
      <xdr:nvCxnSpPr>
        <xdr:cNvPr id="253" name="直線コネクタ 252"/>
        <xdr:cNvCxnSpPr/>
      </xdr:nvCxnSpPr>
      <xdr:spPr>
        <a:xfrm>
          <a:off x="15671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4"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5" name="フローチャート: 判断 254"/>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135165</xdr:rowOff>
    </xdr:from>
    <xdr:to>
      <xdr:col>78</xdr:col>
      <xdr:colOff>69850</xdr:colOff>
      <xdr:row>55</xdr:row>
      <xdr:rowOff>37193</xdr:rowOff>
    </xdr:to>
    <xdr:cxnSp macro="">
      <xdr:nvCxnSpPr>
        <xdr:cNvPr id="256" name="直線コネクタ 255"/>
        <xdr:cNvCxnSpPr/>
      </xdr:nvCxnSpPr>
      <xdr:spPr>
        <a:xfrm flipV="1">
          <a:off x="14782800" y="92220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117022</xdr:rowOff>
    </xdr:from>
    <xdr:to>
      <xdr:col>78</xdr:col>
      <xdr:colOff>120650</xdr:colOff>
      <xdr:row>56</xdr:row>
      <xdr:rowOff>47172</xdr:rowOff>
    </xdr:to>
    <xdr:sp macro="" textlink="">
      <xdr:nvSpPr>
        <xdr:cNvPr id="257" name="フローチャート: 判断 256"/>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31949</xdr:rowOff>
    </xdr:from>
    <xdr:ext cx="736600" cy="259045"/>
    <xdr:sp macro="" textlink="">
      <xdr:nvSpPr>
        <xdr:cNvPr id="258" name="テキスト ボックス 257"/>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4535</xdr:rowOff>
    </xdr:from>
    <xdr:to>
      <xdr:col>73</xdr:col>
      <xdr:colOff>180975</xdr:colOff>
      <xdr:row>55</xdr:row>
      <xdr:rowOff>37193</xdr:rowOff>
    </xdr:to>
    <xdr:cxnSp macro="">
      <xdr:nvCxnSpPr>
        <xdr:cNvPr id="259" name="直線コネクタ 258"/>
        <xdr:cNvCxnSpPr/>
      </xdr:nvCxnSpPr>
      <xdr:spPr>
        <a:xfrm>
          <a:off x="13893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4535</xdr:rowOff>
    </xdr:to>
    <xdr:cxnSp macro="">
      <xdr:nvCxnSpPr>
        <xdr:cNvPr id="262" name="直線コネクタ 261"/>
        <xdr:cNvCxnSpPr/>
      </xdr:nvCxnSpPr>
      <xdr:spPr>
        <a:xfrm>
          <a:off x="13004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141515</xdr:rowOff>
    </xdr:from>
    <xdr:to>
      <xdr:col>69</xdr:col>
      <xdr:colOff>142875</xdr:colOff>
      <xdr:row>57</xdr:row>
      <xdr:rowOff>71665</xdr:rowOff>
    </xdr:to>
    <xdr:sp macro="" textlink="">
      <xdr:nvSpPr>
        <xdr:cNvPr id="263" name="フローチャート: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56442</xdr:rowOff>
    </xdr:from>
    <xdr:ext cx="762000" cy="259045"/>
    <xdr:sp macro="" textlink="">
      <xdr:nvSpPr>
        <xdr:cNvPr id="264" name="テキスト ボックス 263"/>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5" name="フローチャート: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23784</xdr:rowOff>
    </xdr:from>
    <xdr:ext cx="762000" cy="259045"/>
    <xdr:sp macro="" textlink="">
      <xdr:nvSpPr>
        <xdr:cNvPr id="266" name="テキスト ボックス 265"/>
        <xdr:cNvSpPr txBox="1"/>
      </xdr:nvSpPr>
      <xdr:spPr>
        <a:xfrm>
          <a:off x="12623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149678</xdr:rowOff>
    </xdr:from>
    <xdr:to>
      <xdr:col>82</xdr:col>
      <xdr:colOff>158750</xdr:colOff>
      <xdr:row>54</xdr:row>
      <xdr:rowOff>79828</xdr:rowOff>
    </xdr:to>
    <xdr:sp macro="" textlink="">
      <xdr:nvSpPr>
        <xdr:cNvPr id="272" name="楕円 271"/>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166205</xdr:rowOff>
    </xdr:from>
    <xdr:ext cx="762000" cy="259045"/>
    <xdr:sp macro="" textlink="">
      <xdr:nvSpPr>
        <xdr:cNvPr id="273" name="その他該当値テキスト"/>
        <xdr:cNvSpPr txBox="1"/>
      </xdr:nvSpPr>
      <xdr:spPr>
        <a:xfrm>
          <a:off x="16598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84365</xdr:rowOff>
    </xdr:from>
    <xdr:to>
      <xdr:col>78</xdr:col>
      <xdr:colOff>120650</xdr:colOff>
      <xdr:row>54</xdr:row>
      <xdr:rowOff>14515</xdr:rowOff>
    </xdr:to>
    <xdr:sp macro="" textlink="">
      <xdr:nvSpPr>
        <xdr:cNvPr id="274" name="楕円 273"/>
        <xdr:cNvSpPr/>
      </xdr:nvSpPr>
      <xdr:spPr>
        <a:xfrm>
          <a:off x="15621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24692</xdr:rowOff>
    </xdr:from>
    <xdr:ext cx="736600" cy="259045"/>
    <xdr:sp macro="" textlink="">
      <xdr:nvSpPr>
        <xdr:cNvPr id="275" name="テキスト ボックス 274"/>
        <xdr:cNvSpPr txBox="1"/>
      </xdr:nvSpPr>
      <xdr:spPr>
        <a:xfrm>
          <a:off x="15290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157843</xdr:rowOff>
    </xdr:from>
    <xdr:to>
      <xdr:col>74</xdr:col>
      <xdr:colOff>31750</xdr:colOff>
      <xdr:row>55</xdr:row>
      <xdr:rowOff>87993</xdr:rowOff>
    </xdr:to>
    <xdr:sp macro="" textlink="">
      <xdr:nvSpPr>
        <xdr:cNvPr id="276" name="楕円 275"/>
        <xdr:cNvSpPr/>
      </xdr:nvSpPr>
      <xdr:spPr>
        <a:xfrm>
          <a:off x="14732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98170</xdr:rowOff>
    </xdr:from>
    <xdr:ext cx="762000" cy="259045"/>
    <xdr:sp macro="" textlink="">
      <xdr:nvSpPr>
        <xdr:cNvPr id="277" name="テキスト ボックス 276"/>
        <xdr:cNvSpPr txBox="1"/>
      </xdr:nvSpPr>
      <xdr:spPr>
        <a:xfrm>
          <a:off x="14401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125185</xdr:rowOff>
    </xdr:from>
    <xdr:to>
      <xdr:col>69</xdr:col>
      <xdr:colOff>142875</xdr:colOff>
      <xdr:row>55</xdr:row>
      <xdr:rowOff>55335</xdr:rowOff>
    </xdr:to>
    <xdr:sp macro="" textlink="">
      <xdr:nvSpPr>
        <xdr:cNvPr id="278" name="楕円 277"/>
        <xdr:cNvSpPr/>
      </xdr:nvSpPr>
      <xdr:spPr>
        <a:xfrm>
          <a:off x="13843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65512</xdr:rowOff>
    </xdr:from>
    <xdr:ext cx="762000" cy="259045"/>
    <xdr:sp macro="" textlink="">
      <xdr:nvSpPr>
        <xdr:cNvPr id="279" name="テキスト ボックス 278"/>
        <xdr:cNvSpPr txBox="1"/>
      </xdr:nvSpPr>
      <xdr:spPr>
        <a:xfrm>
          <a:off x="13512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80" name="楕円 27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81" name="テキスト ボックス 28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補助費等については、新型コロナウイルスの影響が少なくなり、補助対象の活動の増加により経常経費全体に占める補助費の割合は０．９ポイント増となった。</a:t>
          </a:r>
        </a:p>
        <a:p>
          <a:r>
            <a:rPr kumimoji="1" lang="ja-JP" altLang="en-US" sz="1300">
              <a:latin typeface="ＭＳ Ｐゴシック" panose="020B0600070205080204" pitchFamily="50" charset="-128"/>
              <a:ea typeface="ＭＳ Ｐゴシック" panose="020B0600070205080204" pitchFamily="50" charset="-128"/>
            </a:rPr>
            <a:t>　今後においても補助費等は増加傾向にあることから、他の消費的経費を抑制するとともに、事務事業評価による補助金及び負担金の適正化を図りながら削減に努める。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113393</xdr:rowOff>
    </xdr:from>
    <xdr:to>
      <xdr:col>82</xdr:col>
      <xdr:colOff>107950</xdr:colOff>
      <xdr:row>41</xdr:row>
      <xdr:rowOff>156935</xdr:rowOff>
    </xdr:to>
    <xdr:cxnSp macro="">
      <xdr:nvCxnSpPr>
        <xdr:cNvPr id="311" name="直線コネクタ 310"/>
        <xdr:cNvCxnSpPr/>
      </xdr:nvCxnSpPr>
      <xdr:spPr>
        <a:xfrm flipV="1">
          <a:off x="16510000" y="57712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129012</xdr:rowOff>
    </xdr:from>
    <xdr:ext cx="762000" cy="259045"/>
    <xdr:sp macro="" textlink="">
      <xdr:nvSpPr>
        <xdr:cNvPr id="312"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156935</xdr:rowOff>
    </xdr:from>
    <xdr:to>
      <xdr:col>82</xdr:col>
      <xdr:colOff>196850</xdr:colOff>
      <xdr:row>41</xdr:row>
      <xdr:rowOff>156935</xdr:rowOff>
    </xdr:to>
    <xdr:cxnSp macro="">
      <xdr:nvCxnSpPr>
        <xdr:cNvPr id="313" name="直線コネクタ 312"/>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28320</xdr:rowOff>
    </xdr:from>
    <xdr:ext cx="762000" cy="259045"/>
    <xdr:sp macro="" textlink="">
      <xdr:nvSpPr>
        <xdr:cNvPr id="314" name="補助費等最大値テキスト"/>
        <xdr:cNvSpPr txBox="1"/>
      </xdr:nvSpPr>
      <xdr:spPr>
        <a:xfrm>
          <a:off x="16598900" y="551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113393</xdr:rowOff>
    </xdr:from>
    <xdr:to>
      <xdr:col>82</xdr:col>
      <xdr:colOff>196850</xdr:colOff>
      <xdr:row>33</xdr:row>
      <xdr:rowOff>113393</xdr:rowOff>
    </xdr:to>
    <xdr:cxnSp macro="">
      <xdr:nvCxnSpPr>
        <xdr:cNvPr id="315" name="直線コネクタ 314"/>
        <xdr:cNvCxnSpPr/>
      </xdr:nvCxnSpPr>
      <xdr:spPr>
        <a:xfrm>
          <a:off x="16421100" y="577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75293</xdr:rowOff>
    </xdr:from>
    <xdr:to>
      <xdr:col>82</xdr:col>
      <xdr:colOff>107950</xdr:colOff>
      <xdr:row>40</xdr:row>
      <xdr:rowOff>23585</xdr:rowOff>
    </xdr:to>
    <xdr:cxnSp macro="">
      <xdr:nvCxnSpPr>
        <xdr:cNvPr id="316" name="直線コネクタ 315"/>
        <xdr:cNvCxnSpPr/>
      </xdr:nvCxnSpPr>
      <xdr:spPr>
        <a:xfrm>
          <a:off x="15671800" y="67618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122663</xdr:rowOff>
    </xdr:from>
    <xdr:ext cx="762000" cy="259045"/>
    <xdr:sp macro="" textlink="">
      <xdr:nvSpPr>
        <xdr:cNvPr id="317" name="補助費等平均値テキスト"/>
        <xdr:cNvSpPr txBox="1"/>
      </xdr:nvSpPr>
      <xdr:spPr>
        <a:xfrm>
          <a:off x="16598900" y="629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18" name="フローチャート: 判断 317"/>
        <xdr:cNvSpPr/>
      </xdr:nvSpPr>
      <xdr:spPr>
        <a:xfrm>
          <a:off x="164592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75293</xdr:rowOff>
    </xdr:from>
    <xdr:to>
      <xdr:col>78</xdr:col>
      <xdr:colOff>69850</xdr:colOff>
      <xdr:row>40</xdr:row>
      <xdr:rowOff>1815</xdr:rowOff>
    </xdr:to>
    <xdr:cxnSp macro="">
      <xdr:nvCxnSpPr>
        <xdr:cNvPr id="319" name="直線コネクタ 318"/>
        <xdr:cNvCxnSpPr/>
      </xdr:nvCxnSpPr>
      <xdr:spPr>
        <a:xfrm flipV="1">
          <a:off x="14782800" y="6761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0" name="フローチャート: 判断 319"/>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1" name="テキスト ボックス 320"/>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1815</xdr:rowOff>
    </xdr:from>
    <xdr:to>
      <xdr:col>73</xdr:col>
      <xdr:colOff>180975</xdr:colOff>
      <xdr:row>40</xdr:row>
      <xdr:rowOff>12700</xdr:rowOff>
    </xdr:to>
    <xdr:cxnSp macro="">
      <xdr:nvCxnSpPr>
        <xdr:cNvPr id="322" name="直線コネクタ 321"/>
        <xdr:cNvCxnSpPr/>
      </xdr:nvCxnSpPr>
      <xdr:spPr>
        <a:xfrm flipV="1">
          <a:off x="13893800" y="6859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3" name="フローチャート: 判断 322"/>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4" name="テキスト ボックス 323"/>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151493</xdr:rowOff>
    </xdr:from>
    <xdr:to>
      <xdr:col>69</xdr:col>
      <xdr:colOff>92075</xdr:colOff>
      <xdr:row>40</xdr:row>
      <xdr:rowOff>12700</xdr:rowOff>
    </xdr:to>
    <xdr:cxnSp macro="">
      <xdr:nvCxnSpPr>
        <xdr:cNvPr id="325" name="直線コネクタ 324"/>
        <xdr:cNvCxnSpPr/>
      </xdr:nvCxnSpPr>
      <xdr:spPr>
        <a:xfrm>
          <a:off x="13004800" y="683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84364</xdr:rowOff>
    </xdr:from>
    <xdr:to>
      <xdr:col>69</xdr:col>
      <xdr:colOff>142875</xdr:colOff>
      <xdr:row>38</xdr:row>
      <xdr:rowOff>14514</xdr:rowOff>
    </xdr:to>
    <xdr:sp macro="" textlink="">
      <xdr:nvSpPr>
        <xdr:cNvPr id="326" name="フローチャート: 判断 325"/>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24691</xdr:rowOff>
    </xdr:from>
    <xdr:ext cx="762000" cy="259045"/>
    <xdr:sp macro="" textlink="">
      <xdr:nvSpPr>
        <xdr:cNvPr id="327" name="テキスト ボックス 326"/>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28" name="フローチャート: 判断 327"/>
        <xdr:cNvSpPr/>
      </xdr:nvSpPr>
      <xdr:spPr>
        <a:xfrm>
          <a:off x="12954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29" name="テキスト ボックス 328"/>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144235</xdr:rowOff>
    </xdr:from>
    <xdr:to>
      <xdr:col>82</xdr:col>
      <xdr:colOff>158750</xdr:colOff>
      <xdr:row>40</xdr:row>
      <xdr:rowOff>74385</xdr:rowOff>
    </xdr:to>
    <xdr:sp macro="" textlink="">
      <xdr:nvSpPr>
        <xdr:cNvPr id="335" name="楕円 334"/>
        <xdr:cNvSpPr/>
      </xdr:nvSpPr>
      <xdr:spPr>
        <a:xfrm>
          <a:off x="16459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116312</xdr:rowOff>
    </xdr:from>
    <xdr:ext cx="762000" cy="259045"/>
    <xdr:sp macro="" textlink="">
      <xdr:nvSpPr>
        <xdr:cNvPr id="336" name="補助費等該当値テキスト"/>
        <xdr:cNvSpPr txBox="1"/>
      </xdr:nvSpPr>
      <xdr:spPr>
        <a:xfrm>
          <a:off x="16598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24493</xdr:rowOff>
    </xdr:from>
    <xdr:to>
      <xdr:col>78</xdr:col>
      <xdr:colOff>120650</xdr:colOff>
      <xdr:row>39</xdr:row>
      <xdr:rowOff>126093</xdr:rowOff>
    </xdr:to>
    <xdr:sp macro="" textlink="">
      <xdr:nvSpPr>
        <xdr:cNvPr id="337" name="楕円 336"/>
        <xdr:cNvSpPr/>
      </xdr:nvSpPr>
      <xdr:spPr>
        <a:xfrm>
          <a:off x="15621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110870</xdr:rowOff>
    </xdr:from>
    <xdr:ext cx="736600" cy="259045"/>
    <xdr:sp macro="" textlink="">
      <xdr:nvSpPr>
        <xdr:cNvPr id="338" name="テキスト ボックス 337"/>
        <xdr:cNvSpPr txBox="1"/>
      </xdr:nvSpPr>
      <xdr:spPr>
        <a:xfrm>
          <a:off x="15290800" y="679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122465</xdr:rowOff>
    </xdr:from>
    <xdr:to>
      <xdr:col>74</xdr:col>
      <xdr:colOff>31750</xdr:colOff>
      <xdr:row>40</xdr:row>
      <xdr:rowOff>52615</xdr:rowOff>
    </xdr:to>
    <xdr:sp macro="" textlink="">
      <xdr:nvSpPr>
        <xdr:cNvPr id="339" name="楕円 338"/>
        <xdr:cNvSpPr/>
      </xdr:nvSpPr>
      <xdr:spPr>
        <a:xfrm>
          <a:off x="14732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37392</xdr:rowOff>
    </xdr:from>
    <xdr:ext cx="762000" cy="259045"/>
    <xdr:sp macro="" textlink="">
      <xdr:nvSpPr>
        <xdr:cNvPr id="340" name="テキスト ボックス 339"/>
        <xdr:cNvSpPr txBox="1"/>
      </xdr:nvSpPr>
      <xdr:spPr>
        <a:xfrm>
          <a:off x="14401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41" name="楕円 340"/>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42" name="テキスト ボックス 341"/>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43" name="楕円 342"/>
        <xdr:cNvSpPr/>
      </xdr:nvSpPr>
      <xdr:spPr>
        <a:xfrm>
          <a:off x="12954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44" name="テキスト ボックス 343"/>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減債基金を取り崩した令和２年度を除けば公債費の割合は年々増加している。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類似団体平均を下回っているが、公債費に係る経常収支比率は依然として高い状況にある。</a:t>
          </a:r>
        </a:p>
        <a:p>
          <a:r>
            <a:rPr kumimoji="1" lang="ja-JP" altLang="en-US" sz="1300">
              <a:latin typeface="ＭＳ Ｐゴシック" panose="020B0600070205080204" pitchFamily="50" charset="-128"/>
              <a:ea typeface="ＭＳ Ｐゴシック" panose="020B0600070205080204" pitchFamily="50" charset="-128"/>
            </a:rPr>
            <a:t>　今後においても計画的な公共施設等への財政負担が見込まれることから、新規地方債の発行を必要最小限に抑えるなど、緊急度や住民ニーズを的確に把握した事業の選択に努める。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76</xdr:row>
      <xdr:rowOff>12700</xdr:rowOff>
    </xdr:from>
    <xdr:to>
      <xdr:col>24</xdr:col>
      <xdr:colOff>25400</xdr:colOff>
      <xdr:row>81</xdr:row>
      <xdr:rowOff>123189</xdr:rowOff>
    </xdr:to>
    <xdr:cxnSp macro="">
      <xdr:nvCxnSpPr>
        <xdr:cNvPr id="372" name="直線コネクタ 371"/>
        <xdr:cNvCxnSpPr/>
      </xdr:nvCxnSpPr>
      <xdr:spPr>
        <a:xfrm flipV="1">
          <a:off x="4826000" y="13042900"/>
          <a:ext cx="0" cy="967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73"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74" name="直線コネクタ 373"/>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99077</xdr:rowOff>
    </xdr:from>
    <xdr:ext cx="762000" cy="259045"/>
    <xdr:sp macro="" textlink="">
      <xdr:nvSpPr>
        <xdr:cNvPr id="375" name="公債費最大値テキスト"/>
        <xdr:cNvSpPr txBox="1"/>
      </xdr:nvSpPr>
      <xdr:spPr>
        <a:xfrm>
          <a:off x="4914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76</xdr:row>
      <xdr:rowOff>12700</xdr:rowOff>
    </xdr:from>
    <xdr:to>
      <xdr:col>24</xdr:col>
      <xdr:colOff>114300</xdr:colOff>
      <xdr:row>76</xdr:row>
      <xdr:rowOff>12700</xdr:rowOff>
    </xdr:to>
    <xdr:cxnSp macro="">
      <xdr:nvCxnSpPr>
        <xdr:cNvPr id="376" name="直線コネクタ 375"/>
        <xdr:cNvCxnSpPr/>
      </xdr:nvCxnSpPr>
      <xdr:spPr>
        <a:xfrm>
          <a:off x="4737100" y="1304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12700</xdr:rowOff>
    </xdr:to>
    <xdr:cxnSp macro="">
      <xdr:nvCxnSpPr>
        <xdr:cNvPr id="377" name="直線コネクタ 376"/>
        <xdr:cNvCxnSpPr/>
      </xdr:nvCxnSpPr>
      <xdr:spPr>
        <a:xfrm>
          <a:off x="3987800" y="12981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10177</xdr:rowOff>
    </xdr:from>
    <xdr:ext cx="762000" cy="259045"/>
    <xdr:sp macro="" textlink="">
      <xdr:nvSpPr>
        <xdr:cNvPr id="378" name="公債費平均値テキスト"/>
        <xdr:cNvSpPr txBox="1"/>
      </xdr:nvSpPr>
      <xdr:spPr>
        <a:xfrm>
          <a:off x="4914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79" name="フローチャート: 判断 378"/>
        <xdr:cNvSpPr/>
      </xdr:nvSpPr>
      <xdr:spPr>
        <a:xfrm>
          <a:off x="4775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75</xdr:row>
      <xdr:rowOff>123190</xdr:rowOff>
    </xdr:to>
    <xdr:cxnSp macro="">
      <xdr:nvCxnSpPr>
        <xdr:cNvPr id="380" name="直線コネクタ 379"/>
        <xdr:cNvCxnSpPr/>
      </xdr:nvCxnSpPr>
      <xdr:spPr>
        <a:xfrm>
          <a:off x="3098800" y="126771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81" name="フローチャート: 判断 380"/>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82" name="テキスト ボックス 381"/>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161290</xdr:rowOff>
    </xdr:from>
    <xdr:to>
      <xdr:col>15</xdr:col>
      <xdr:colOff>98425</xdr:colOff>
      <xdr:row>75</xdr:row>
      <xdr:rowOff>77470</xdr:rowOff>
    </xdr:to>
    <xdr:cxnSp macro="">
      <xdr:nvCxnSpPr>
        <xdr:cNvPr id="383" name="直線コネクタ 382"/>
        <xdr:cNvCxnSpPr/>
      </xdr:nvCxnSpPr>
      <xdr:spPr>
        <a:xfrm flipV="1">
          <a:off x="2209800" y="126771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83820</xdr:rowOff>
    </xdr:from>
    <xdr:to>
      <xdr:col>15</xdr:col>
      <xdr:colOff>149225</xdr:colOff>
      <xdr:row>79</xdr:row>
      <xdr:rowOff>13970</xdr:rowOff>
    </xdr:to>
    <xdr:sp macro="" textlink="">
      <xdr:nvSpPr>
        <xdr:cNvPr id="384" name="フローチャート: 判断 383"/>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85" name="テキスト ボックス 384"/>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77470</xdr:rowOff>
    </xdr:to>
    <xdr:cxnSp macro="">
      <xdr:nvCxnSpPr>
        <xdr:cNvPr id="386" name="直線コネクタ 385"/>
        <xdr:cNvCxnSpPr/>
      </xdr:nvCxnSpPr>
      <xdr:spPr>
        <a:xfrm>
          <a:off x="1320800" y="1289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7" name="フローチャート: 判断 386"/>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8" name="テキスト ボックス 387"/>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89" name="フローチャート: 判断 388"/>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0" name="テキスト ボックス 389"/>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6" name="楕円 39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41927</xdr:rowOff>
    </xdr:from>
    <xdr:ext cx="762000" cy="259045"/>
    <xdr:sp macro="" textlink="">
      <xdr:nvSpPr>
        <xdr:cNvPr id="397" name="公債費該当値テキスト"/>
        <xdr:cNvSpPr txBox="1"/>
      </xdr:nvSpPr>
      <xdr:spPr>
        <a:xfrm>
          <a:off x="4914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8" name="楕円 397"/>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9" name="テキスト ボックス 398"/>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400" name="楕円 399"/>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401" name="テキスト ボックス 400"/>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402" name="楕円 401"/>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403" name="テキスト ボックス 402"/>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404" name="楕円 403"/>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405" name="テキスト ボックス 404"/>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公債費以外については、経常収支比率が前年と比べ増となったことから５．１ポイント増となり、依然として類似団体を上回っていることから、適正な財政運営に努める。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79</xdr:row>
      <xdr:rowOff>120650</xdr:rowOff>
    </xdr:to>
    <xdr:cxnSp macro="">
      <xdr:nvCxnSpPr>
        <xdr:cNvPr id="433" name="直線コネクタ 432"/>
        <xdr:cNvCxnSpPr/>
      </xdr:nvCxnSpPr>
      <xdr:spPr>
        <a:xfrm flipV="1">
          <a:off x="16510000" y="124714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92727</xdr:rowOff>
    </xdr:from>
    <xdr:ext cx="762000" cy="259045"/>
    <xdr:sp macro="" textlink="">
      <xdr:nvSpPr>
        <xdr:cNvPr id="434" name="公債費以外最小値テキスト"/>
        <xdr:cNvSpPr txBox="1"/>
      </xdr:nvSpPr>
      <xdr:spPr>
        <a:xfrm>
          <a:off x="165989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120650</xdr:rowOff>
    </xdr:from>
    <xdr:to>
      <xdr:col>82</xdr:col>
      <xdr:colOff>196850</xdr:colOff>
      <xdr:row>79</xdr:row>
      <xdr:rowOff>120650</xdr:rowOff>
    </xdr:to>
    <xdr:cxnSp macro="">
      <xdr:nvCxnSpPr>
        <xdr:cNvPr id="435" name="直線コネクタ 434"/>
        <xdr:cNvCxnSpPr/>
      </xdr:nvCxnSpPr>
      <xdr:spPr>
        <a:xfrm>
          <a:off x="16421100" y="1366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36"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37" name="直線コネクタ 436"/>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158750</xdr:rowOff>
    </xdr:from>
    <xdr:to>
      <xdr:col>82</xdr:col>
      <xdr:colOff>107950</xdr:colOff>
      <xdr:row>79</xdr:row>
      <xdr:rowOff>120650</xdr:rowOff>
    </xdr:to>
    <xdr:cxnSp macro="">
      <xdr:nvCxnSpPr>
        <xdr:cNvPr id="438" name="直線コネクタ 437"/>
        <xdr:cNvCxnSpPr/>
      </xdr:nvCxnSpPr>
      <xdr:spPr>
        <a:xfrm>
          <a:off x="15671800" y="130175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118127</xdr:rowOff>
    </xdr:from>
    <xdr:ext cx="762000" cy="259045"/>
    <xdr:sp macro="" textlink="">
      <xdr:nvSpPr>
        <xdr:cNvPr id="439" name="公債費以外平均値テキスト"/>
        <xdr:cNvSpPr txBox="1"/>
      </xdr:nvSpPr>
      <xdr:spPr>
        <a:xfrm>
          <a:off x="16598900" y="1297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101600</xdr:rowOff>
    </xdr:from>
    <xdr:to>
      <xdr:col>82</xdr:col>
      <xdr:colOff>158750</xdr:colOff>
      <xdr:row>77</xdr:row>
      <xdr:rowOff>31750</xdr:rowOff>
    </xdr:to>
    <xdr:sp macro="" textlink="">
      <xdr:nvSpPr>
        <xdr:cNvPr id="440" name="フローチャート: 判断 439"/>
        <xdr:cNvSpPr/>
      </xdr:nvSpPr>
      <xdr:spPr>
        <a:xfrm>
          <a:off x="164592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158750</xdr:rowOff>
    </xdr:from>
    <xdr:to>
      <xdr:col>78</xdr:col>
      <xdr:colOff>69850</xdr:colOff>
      <xdr:row>79</xdr:row>
      <xdr:rowOff>107950</xdr:rowOff>
    </xdr:to>
    <xdr:cxnSp macro="">
      <xdr:nvCxnSpPr>
        <xdr:cNvPr id="441" name="直線コネクタ 440"/>
        <xdr:cNvCxnSpPr/>
      </xdr:nvCxnSpPr>
      <xdr:spPr>
        <a:xfrm flipV="1">
          <a:off x="14782800" y="13017500"/>
          <a:ext cx="8890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38100</xdr:rowOff>
    </xdr:from>
    <xdr:to>
      <xdr:col>78</xdr:col>
      <xdr:colOff>120650</xdr:colOff>
      <xdr:row>74</xdr:row>
      <xdr:rowOff>139700</xdr:rowOff>
    </xdr:to>
    <xdr:sp macro="" textlink="">
      <xdr:nvSpPr>
        <xdr:cNvPr id="442" name="フローチャート: 判断 441"/>
        <xdr:cNvSpPr/>
      </xdr:nvSpPr>
      <xdr:spPr>
        <a:xfrm>
          <a:off x="15621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43" name="テキスト ボックス 442"/>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81</xdr:row>
      <xdr:rowOff>6350</xdr:rowOff>
    </xdr:to>
    <xdr:cxnSp macro="">
      <xdr:nvCxnSpPr>
        <xdr:cNvPr id="444" name="直線コネクタ 443"/>
        <xdr:cNvCxnSpPr/>
      </xdr:nvCxnSpPr>
      <xdr:spPr>
        <a:xfrm flipV="1">
          <a:off x="13893800" y="13652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5" name="フローチャート: 判断 444"/>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6" name="テキスト ボックス 445"/>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82550</xdr:rowOff>
    </xdr:from>
    <xdr:to>
      <xdr:col>69</xdr:col>
      <xdr:colOff>92075</xdr:colOff>
      <xdr:row>81</xdr:row>
      <xdr:rowOff>6350</xdr:rowOff>
    </xdr:to>
    <xdr:cxnSp macro="">
      <xdr:nvCxnSpPr>
        <xdr:cNvPr id="447" name="直線コネクタ 446"/>
        <xdr:cNvCxnSpPr/>
      </xdr:nvCxnSpPr>
      <xdr:spPr>
        <a:xfrm>
          <a:off x="13004800" y="13627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69850</xdr:rowOff>
    </xdr:from>
    <xdr:to>
      <xdr:col>69</xdr:col>
      <xdr:colOff>142875</xdr:colOff>
      <xdr:row>78</xdr:row>
      <xdr:rowOff>0</xdr:rowOff>
    </xdr:to>
    <xdr:sp macro="" textlink="">
      <xdr:nvSpPr>
        <xdr:cNvPr id="448" name="フローチャート: 判断 447"/>
        <xdr:cNvSpPr/>
      </xdr:nvSpPr>
      <xdr:spPr>
        <a:xfrm>
          <a:off x="13843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9" name="テキスト ボックス 448"/>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0" name="フローチャート: 判断 44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51" name="テキスト ボックス 45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69850</xdr:rowOff>
    </xdr:from>
    <xdr:to>
      <xdr:col>82</xdr:col>
      <xdr:colOff>158750</xdr:colOff>
      <xdr:row>80</xdr:row>
      <xdr:rowOff>0</xdr:rowOff>
    </xdr:to>
    <xdr:sp macro="" textlink="">
      <xdr:nvSpPr>
        <xdr:cNvPr id="457" name="楕円 456"/>
        <xdr:cNvSpPr/>
      </xdr:nvSpPr>
      <xdr:spPr>
        <a:xfrm>
          <a:off x="164592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149877</xdr:rowOff>
    </xdr:from>
    <xdr:ext cx="762000" cy="259045"/>
    <xdr:sp macro="" textlink="">
      <xdr:nvSpPr>
        <xdr:cNvPr id="458" name="公債費以外該当値テキスト"/>
        <xdr:cNvSpPr txBox="1"/>
      </xdr:nvSpPr>
      <xdr:spPr>
        <a:xfrm>
          <a:off x="165989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107950</xdr:rowOff>
    </xdr:from>
    <xdr:to>
      <xdr:col>78</xdr:col>
      <xdr:colOff>120650</xdr:colOff>
      <xdr:row>76</xdr:row>
      <xdr:rowOff>38100</xdr:rowOff>
    </xdr:to>
    <xdr:sp macro="" textlink="">
      <xdr:nvSpPr>
        <xdr:cNvPr id="459" name="楕円 458"/>
        <xdr:cNvSpPr/>
      </xdr:nvSpPr>
      <xdr:spPr>
        <a:xfrm>
          <a:off x="15621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22877</xdr:rowOff>
    </xdr:from>
    <xdr:ext cx="736600" cy="259045"/>
    <xdr:sp macro="" textlink="">
      <xdr:nvSpPr>
        <xdr:cNvPr id="460" name="テキスト ボックス 459"/>
        <xdr:cNvSpPr txBox="1"/>
      </xdr:nvSpPr>
      <xdr:spPr>
        <a:xfrm>
          <a:off x="15290800" y="1305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61" name="楕円 460"/>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62" name="テキスト ボックス 461"/>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127000</xdr:rowOff>
    </xdr:from>
    <xdr:to>
      <xdr:col>69</xdr:col>
      <xdr:colOff>142875</xdr:colOff>
      <xdr:row>81</xdr:row>
      <xdr:rowOff>57150</xdr:rowOff>
    </xdr:to>
    <xdr:sp macro="" textlink="">
      <xdr:nvSpPr>
        <xdr:cNvPr id="463" name="楕円 462"/>
        <xdr:cNvSpPr/>
      </xdr:nvSpPr>
      <xdr:spPr>
        <a:xfrm>
          <a:off x="138430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41927</xdr:rowOff>
    </xdr:from>
    <xdr:ext cx="762000" cy="259045"/>
    <xdr:sp macro="" textlink="">
      <xdr:nvSpPr>
        <xdr:cNvPr id="464" name="テキスト ボックス 463"/>
        <xdr:cNvSpPr txBox="1"/>
      </xdr:nvSpPr>
      <xdr:spPr>
        <a:xfrm>
          <a:off x="135128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65" name="楕円 464"/>
        <xdr:cNvSpPr/>
      </xdr:nvSpPr>
      <xdr:spPr>
        <a:xfrm>
          <a:off x="12954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66" name="テキスト ボックス 465"/>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26588</xdr:rowOff>
    </xdr:from>
    <xdr:to>
      <xdr:col>29</xdr:col>
      <xdr:colOff>127000</xdr:colOff>
      <xdr:row>20</xdr:row>
      <xdr:rowOff>18415</xdr:rowOff>
    </xdr:to>
    <xdr:cxnSp macro="">
      <xdr:nvCxnSpPr>
        <xdr:cNvPr id="45" name="直線コネクタ 44"/>
        <xdr:cNvCxnSpPr/>
      </xdr:nvCxnSpPr>
      <xdr:spPr bwMode="auto">
        <a:xfrm flipV="1">
          <a:off x="5651500" y="1960163"/>
          <a:ext cx="0" cy="15348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161942</xdr:rowOff>
    </xdr:from>
    <xdr:ext cx="762000" cy="259045"/>
    <xdr:sp macro="" textlink="">
      <xdr:nvSpPr>
        <xdr:cNvPr id="46" name="人口1人当たり決算額の推移最小値テキスト130"/>
        <xdr:cNvSpPr txBox="1"/>
      </xdr:nvSpPr>
      <xdr:spPr>
        <a:xfrm>
          <a:off x="5740400" y="34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18415</xdr:rowOff>
    </xdr:from>
    <xdr:to>
      <xdr:col>30</xdr:col>
      <xdr:colOff>25400</xdr:colOff>
      <xdr:row>20</xdr:row>
      <xdr:rowOff>18415</xdr:rowOff>
    </xdr:to>
    <xdr:cxnSp macro="">
      <xdr:nvCxnSpPr>
        <xdr:cNvPr id="47" name="直線コネクタ 46"/>
        <xdr:cNvCxnSpPr/>
      </xdr:nvCxnSpPr>
      <xdr:spPr bwMode="auto">
        <a:xfrm>
          <a:off x="5562600" y="34950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112965</xdr:rowOff>
    </xdr:from>
    <xdr:ext cx="762000" cy="259045"/>
    <xdr:sp macro="" textlink="">
      <xdr:nvSpPr>
        <xdr:cNvPr id="48" name="人口1人当たり決算額の推移最大値テキスト130"/>
        <xdr:cNvSpPr txBox="1"/>
      </xdr:nvSpPr>
      <xdr:spPr>
        <a:xfrm>
          <a:off x="5740400" y="170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26588</xdr:rowOff>
    </xdr:from>
    <xdr:to>
      <xdr:col>30</xdr:col>
      <xdr:colOff>25400</xdr:colOff>
      <xdr:row>11</xdr:row>
      <xdr:rowOff>26588</xdr:rowOff>
    </xdr:to>
    <xdr:cxnSp macro="">
      <xdr:nvCxnSpPr>
        <xdr:cNvPr id="49" name="直線コネクタ 48"/>
        <xdr:cNvCxnSpPr/>
      </xdr:nvCxnSpPr>
      <xdr:spPr bwMode="auto">
        <a:xfrm>
          <a:off x="5562600" y="1960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41142</xdr:rowOff>
    </xdr:from>
    <xdr:to>
      <xdr:col>29</xdr:col>
      <xdr:colOff>127000</xdr:colOff>
      <xdr:row>18</xdr:row>
      <xdr:rowOff>88310</xdr:rowOff>
    </xdr:to>
    <xdr:cxnSp macro="">
      <xdr:nvCxnSpPr>
        <xdr:cNvPr id="50" name="直線コネクタ 49"/>
        <xdr:cNvCxnSpPr/>
      </xdr:nvCxnSpPr>
      <xdr:spPr bwMode="auto">
        <a:xfrm flipV="1">
          <a:off x="5003800" y="3174867"/>
          <a:ext cx="6477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101071</xdr:rowOff>
    </xdr:from>
    <xdr:ext cx="762000" cy="259045"/>
    <xdr:sp macro="" textlink="">
      <xdr:nvSpPr>
        <xdr:cNvPr id="51" name="人口1人当たり決算額の推移平均値テキスト130"/>
        <xdr:cNvSpPr txBox="1"/>
      </xdr:nvSpPr>
      <xdr:spPr>
        <a:xfrm>
          <a:off x="5740400" y="272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84544</xdr:rowOff>
    </xdr:from>
    <xdr:to>
      <xdr:col>29</xdr:col>
      <xdr:colOff>177800</xdr:colOff>
      <xdr:row>17</xdr:row>
      <xdr:rowOff>14694</xdr:rowOff>
    </xdr:to>
    <xdr:sp macro="" textlink="">
      <xdr:nvSpPr>
        <xdr:cNvPr id="52" name="フローチャート: 判断 51"/>
        <xdr:cNvSpPr/>
      </xdr:nvSpPr>
      <xdr:spPr bwMode="auto">
        <a:xfrm>
          <a:off x="5600700" y="2875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88310</xdr:rowOff>
    </xdr:from>
    <xdr:to>
      <xdr:col>26</xdr:col>
      <xdr:colOff>50800</xdr:colOff>
      <xdr:row>18</xdr:row>
      <xdr:rowOff>112655</xdr:rowOff>
    </xdr:to>
    <xdr:cxnSp macro="">
      <xdr:nvCxnSpPr>
        <xdr:cNvPr id="53" name="直線コネクタ 52"/>
        <xdr:cNvCxnSpPr/>
      </xdr:nvCxnSpPr>
      <xdr:spPr bwMode="auto">
        <a:xfrm flipV="1">
          <a:off x="4305300" y="3222035"/>
          <a:ext cx="698500" cy="24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164668</xdr:rowOff>
    </xdr:from>
    <xdr:to>
      <xdr:col>26</xdr:col>
      <xdr:colOff>101600</xdr:colOff>
      <xdr:row>17</xdr:row>
      <xdr:rowOff>94818</xdr:rowOff>
    </xdr:to>
    <xdr:sp macro="" textlink="">
      <xdr:nvSpPr>
        <xdr:cNvPr id="54" name="フローチャート: 判断 53"/>
        <xdr:cNvSpPr/>
      </xdr:nvSpPr>
      <xdr:spPr bwMode="auto">
        <a:xfrm>
          <a:off x="4953000" y="2955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104995</xdr:rowOff>
    </xdr:from>
    <xdr:ext cx="736600" cy="259045"/>
    <xdr:sp macro="" textlink="">
      <xdr:nvSpPr>
        <xdr:cNvPr id="55" name="テキスト ボックス 54"/>
        <xdr:cNvSpPr txBox="1"/>
      </xdr:nvSpPr>
      <xdr:spPr>
        <a:xfrm>
          <a:off x="4622800" y="272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112655</xdr:rowOff>
    </xdr:from>
    <xdr:to>
      <xdr:col>22</xdr:col>
      <xdr:colOff>114300</xdr:colOff>
      <xdr:row>19</xdr:row>
      <xdr:rowOff>137097</xdr:rowOff>
    </xdr:to>
    <xdr:cxnSp macro="">
      <xdr:nvCxnSpPr>
        <xdr:cNvPr id="56" name="直線コネクタ 55"/>
        <xdr:cNvCxnSpPr/>
      </xdr:nvCxnSpPr>
      <xdr:spPr bwMode="auto">
        <a:xfrm flipV="1">
          <a:off x="3606800" y="3246380"/>
          <a:ext cx="698500" cy="195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111804</xdr:rowOff>
    </xdr:from>
    <xdr:to>
      <xdr:col>22</xdr:col>
      <xdr:colOff>165100</xdr:colOff>
      <xdr:row>18</xdr:row>
      <xdr:rowOff>41954</xdr:rowOff>
    </xdr:to>
    <xdr:sp macro="" textlink="">
      <xdr:nvSpPr>
        <xdr:cNvPr id="57" name="フローチャート: 判断 56"/>
        <xdr:cNvSpPr/>
      </xdr:nvSpPr>
      <xdr:spPr bwMode="auto">
        <a:xfrm>
          <a:off x="4254500" y="3074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52131</xdr:rowOff>
    </xdr:from>
    <xdr:ext cx="762000" cy="259045"/>
    <xdr:sp macro="" textlink="">
      <xdr:nvSpPr>
        <xdr:cNvPr id="58" name="テキスト ボックス 57"/>
        <xdr:cNvSpPr txBox="1"/>
      </xdr:nvSpPr>
      <xdr:spPr>
        <a:xfrm>
          <a:off x="3924300" y="284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137097</xdr:rowOff>
    </xdr:from>
    <xdr:to>
      <xdr:col>18</xdr:col>
      <xdr:colOff>177800</xdr:colOff>
      <xdr:row>20</xdr:row>
      <xdr:rowOff>9709</xdr:rowOff>
    </xdr:to>
    <xdr:cxnSp macro="">
      <xdr:nvCxnSpPr>
        <xdr:cNvPr id="59" name="直線コネクタ 58"/>
        <xdr:cNvCxnSpPr/>
      </xdr:nvCxnSpPr>
      <xdr:spPr bwMode="auto">
        <a:xfrm flipV="1">
          <a:off x="2908300" y="3442272"/>
          <a:ext cx="698500" cy="4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130854</xdr:rowOff>
    </xdr:from>
    <xdr:to>
      <xdr:col>19</xdr:col>
      <xdr:colOff>38100</xdr:colOff>
      <xdr:row>18</xdr:row>
      <xdr:rowOff>61004</xdr:rowOff>
    </xdr:to>
    <xdr:sp macro="" textlink="">
      <xdr:nvSpPr>
        <xdr:cNvPr id="60" name="フローチャート: 判断 59"/>
        <xdr:cNvSpPr/>
      </xdr:nvSpPr>
      <xdr:spPr bwMode="auto">
        <a:xfrm>
          <a:off x="3556000" y="3093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71181</xdr:rowOff>
    </xdr:from>
    <xdr:ext cx="762000" cy="259045"/>
    <xdr:sp macro="" textlink="">
      <xdr:nvSpPr>
        <xdr:cNvPr id="61" name="テキスト ボックス 60"/>
        <xdr:cNvSpPr txBox="1"/>
      </xdr:nvSpPr>
      <xdr:spPr>
        <a:xfrm>
          <a:off x="3225800" y="286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42405</xdr:rowOff>
    </xdr:from>
    <xdr:to>
      <xdr:col>15</xdr:col>
      <xdr:colOff>101600</xdr:colOff>
      <xdr:row>18</xdr:row>
      <xdr:rowOff>144005</xdr:rowOff>
    </xdr:to>
    <xdr:sp macro="" textlink="">
      <xdr:nvSpPr>
        <xdr:cNvPr id="62" name="フローチャート: 判断 61"/>
        <xdr:cNvSpPr/>
      </xdr:nvSpPr>
      <xdr:spPr bwMode="auto">
        <a:xfrm>
          <a:off x="2857500" y="3176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154182</xdr:rowOff>
    </xdr:from>
    <xdr:ext cx="762000" cy="259045"/>
    <xdr:sp macro="" textlink="">
      <xdr:nvSpPr>
        <xdr:cNvPr id="63" name="テキスト ボックス 62"/>
        <xdr:cNvSpPr txBox="1"/>
      </xdr:nvSpPr>
      <xdr:spPr>
        <a:xfrm>
          <a:off x="2527300" y="294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161792</xdr:rowOff>
    </xdr:from>
    <xdr:to>
      <xdr:col>29</xdr:col>
      <xdr:colOff>177800</xdr:colOff>
      <xdr:row>18</xdr:row>
      <xdr:rowOff>91942</xdr:rowOff>
    </xdr:to>
    <xdr:sp macro="" textlink="">
      <xdr:nvSpPr>
        <xdr:cNvPr id="69" name="楕円 68"/>
        <xdr:cNvSpPr/>
      </xdr:nvSpPr>
      <xdr:spPr bwMode="auto">
        <a:xfrm>
          <a:off x="5600700" y="3124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133869</xdr:rowOff>
    </xdr:from>
    <xdr:ext cx="762000" cy="259045"/>
    <xdr:sp macro="" textlink="">
      <xdr:nvSpPr>
        <xdr:cNvPr id="70" name="人口1人当たり決算額の推移該当値テキスト130"/>
        <xdr:cNvSpPr txBox="1"/>
      </xdr:nvSpPr>
      <xdr:spPr>
        <a:xfrm>
          <a:off x="5740400" y="309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37510</xdr:rowOff>
    </xdr:from>
    <xdr:to>
      <xdr:col>26</xdr:col>
      <xdr:colOff>101600</xdr:colOff>
      <xdr:row>18</xdr:row>
      <xdr:rowOff>139109</xdr:rowOff>
    </xdr:to>
    <xdr:sp macro="" textlink="">
      <xdr:nvSpPr>
        <xdr:cNvPr id="71" name="楕円 70"/>
        <xdr:cNvSpPr/>
      </xdr:nvSpPr>
      <xdr:spPr bwMode="auto">
        <a:xfrm>
          <a:off x="4953000" y="317123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123886</xdr:rowOff>
    </xdr:from>
    <xdr:ext cx="736600" cy="259045"/>
    <xdr:sp macro="" textlink="">
      <xdr:nvSpPr>
        <xdr:cNvPr id="72" name="テキスト ボックス 71"/>
        <xdr:cNvSpPr txBox="1"/>
      </xdr:nvSpPr>
      <xdr:spPr>
        <a:xfrm>
          <a:off x="4622800" y="3257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61855</xdr:rowOff>
    </xdr:from>
    <xdr:to>
      <xdr:col>22</xdr:col>
      <xdr:colOff>165100</xdr:colOff>
      <xdr:row>18</xdr:row>
      <xdr:rowOff>163455</xdr:rowOff>
    </xdr:to>
    <xdr:sp macro="" textlink="">
      <xdr:nvSpPr>
        <xdr:cNvPr id="73" name="楕円 72"/>
        <xdr:cNvSpPr/>
      </xdr:nvSpPr>
      <xdr:spPr bwMode="auto">
        <a:xfrm>
          <a:off x="4254500" y="319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148233</xdr:rowOff>
    </xdr:from>
    <xdr:ext cx="762000" cy="259045"/>
    <xdr:sp macro="" textlink="">
      <xdr:nvSpPr>
        <xdr:cNvPr id="74" name="テキスト ボックス 73"/>
        <xdr:cNvSpPr txBox="1"/>
      </xdr:nvSpPr>
      <xdr:spPr>
        <a:xfrm>
          <a:off x="3924300" y="328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86297</xdr:rowOff>
    </xdr:from>
    <xdr:to>
      <xdr:col>19</xdr:col>
      <xdr:colOff>38100</xdr:colOff>
      <xdr:row>20</xdr:row>
      <xdr:rowOff>16447</xdr:rowOff>
    </xdr:to>
    <xdr:sp macro="" textlink="">
      <xdr:nvSpPr>
        <xdr:cNvPr id="75" name="楕円 74"/>
        <xdr:cNvSpPr/>
      </xdr:nvSpPr>
      <xdr:spPr bwMode="auto">
        <a:xfrm>
          <a:off x="3556000" y="339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1224</xdr:rowOff>
    </xdr:from>
    <xdr:ext cx="762000" cy="259045"/>
    <xdr:sp macro="" textlink="">
      <xdr:nvSpPr>
        <xdr:cNvPr id="76" name="テキスト ボックス 75"/>
        <xdr:cNvSpPr txBox="1"/>
      </xdr:nvSpPr>
      <xdr:spPr>
        <a:xfrm>
          <a:off x="3225800" y="34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130359</xdr:rowOff>
    </xdr:from>
    <xdr:to>
      <xdr:col>15</xdr:col>
      <xdr:colOff>101600</xdr:colOff>
      <xdr:row>20</xdr:row>
      <xdr:rowOff>60509</xdr:rowOff>
    </xdr:to>
    <xdr:sp macro="" textlink="">
      <xdr:nvSpPr>
        <xdr:cNvPr id="77" name="楕円 76"/>
        <xdr:cNvSpPr/>
      </xdr:nvSpPr>
      <xdr:spPr bwMode="auto">
        <a:xfrm>
          <a:off x="2857500" y="343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45286</xdr:rowOff>
    </xdr:from>
    <xdr:ext cx="762000" cy="259045"/>
    <xdr:sp macro="" textlink="">
      <xdr:nvSpPr>
        <xdr:cNvPr id="78" name="テキスト ボックス 77"/>
        <xdr:cNvSpPr txBox="1"/>
      </xdr:nvSpPr>
      <xdr:spPr>
        <a:xfrm>
          <a:off x="2527300" y="352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31255</xdr:rowOff>
    </xdr:from>
    <xdr:to>
      <xdr:col>29</xdr:col>
      <xdr:colOff>127000</xdr:colOff>
      <xdr:row>38</xdr:row>
      <xdr:rowOff>83795</xdr:rowOff>
    </xdr:to>
    <xdr:cxnSp macro="">
      <xdr:nvCxnSpPr>
        <xdr:cNvPr id="108" name="直線コネクタ 107"/>
        <xdr:cNvCxnSpPr/>
      </xdr:nvCxnSpPr>
      <xdr:spPr bwMode="auto">
        <a:xfrm flipV="1">
          <a:off x="5651500" y="6298705"/>
          <a:ext cx="0" cy="12526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55872</xdr:rowOff>
    </xdr:from>
    <xdr:ext cx="762000" cy="259045"/>
    <xdr:sp macro="" textlink="">
      <xdr:nvSpPr>
        <xdr:cNvPr id="109" name="人口1人当たり決算額の推移最小値テキスト445"/>
        <xdr:cNvSpPr txBox="1"/>
      </xdr:nvSpPr>
      <xdr:spPr>
        <a:xfrm>
          <a:off x="5740400" y="75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83795</xdr:rowOff>
    </xdr:from>
    <xdr:to>
      <xdr:col>30</xdr:col>
      <xdr:colOff>25400</xdr:colOff>
      <xdr:row>38</xdr:row>
      <xdr:rowOff>83795</xdr:rowOff>
    </xdr:to>
    <xdr:cxnSp macro="">
      <xdr:nvCxnSpPr>
        <xdr:cNvPr id="110" name="直線コネクタ 109"/>
        <xdr:cNvCxnSpPr/>
      </xdr:nvCxnSpPr>
      <xdr:spPr bwMode="auto">
        <a:xfrm>
          <a:off x="5562600" y="7551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117632</xdr:rowOff>
    </xdr:from>
    <xdr:ext cx="762000" cy="259045"/>
    <xdr:sp macro="" textlink="">
      <xdr:nvSpPr>
        <xdr:cNvPr id="111" name="人口1人当たり決算額の推移最大値テキスト445"/>
        <xdr:cNvSpPr txBox="1"/>
      </xdr:nvSpPr>
      <xdr:spPr>
        <a:xfrm>
          <a:off x="5740400" y="60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31255</xdr:rowOff>
    </xdr:from>
    <xdr:to>
      <xdr:col>30</xdr:col>
      <xdr:colOff>25400</xdr:colOff>
      <xdr:row>34</xdr:row>
      <xdr:rowOff>31255</xdr:rowOff>
    </xdr:to>
    <xdr:cxnSp macro="">
      <xdr:nvCxnSpPr>
        <xdr:cNvPr id="112" name="直線コネクタ 111"/>
        <xdr:cNvCxnSpPr/>
      </xdr:nvCxnSpPr>
      <xdr:spPr bwMode="auto">
        <a:xfrm>
          <a:off x="5562600" y="629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124409</xdr:rowOff>
    </xdr:from>
    <xdr:to>
      <xdr:col>29</xdr:col>
      <xdr:colOff>127000</xdr:colOff>
      <xdr:row>36</xdr:row>
      <xdr:rowOff>58992</xdr:rowOff>
    </xdr:to>
    <xdr:cxnSp macro="">
      <xdr:nvCxnSpPr>
        <xdr:cNvPr id="113" name="直線コネクタ 112"/>
        <xdr:cNvCxnSpPr/>
      </xdr:nvCxnSpPr>
      <xdr:spPr bwMode="auto">
        <a:xfrm flipV="1">
          <a:off x="5003800" y="6734759"/>
          <a:ext cx="647700" cy="277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109186</xdr:rowOff>
    </xdr:from>
    <xdr:ext cx="762000" cy="259045"/>
    <xdr:sp macro="" textlink="">
      <xdr:nvSpPr>
        <xdr:cNvPr id="114" name="人口1人当たり決算額の推移平均値テキスト445"/>
        <xdr:cNvSpPr txBox="1"/>
      </xdr:nvSpPr>
      <xdr:spPr>
        <a:xfrm>
          <a:off x="5740400" y="671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108280</xdr:rowOff>
    </xdr:from>
    <xdr:to>
      <xdr:col>29</xdr:col>
      <xdr:colOff>177800</xdr:colOff>
      <xdr:row>35</xdr:row>
      <xdr:rowOff>209880</xdr:rowOff>
    </xdr:to>
    <xdr:sp macro="" textlink="">
      <xdr:nvSpPr>
        <xdr:cNvPr id="115" name="フローチャート: 判断 114"/>
        <xdr:cNvSpPr/>
      </xdr:nvSpPr>
      <xdr:spPr bwMode="auto">
        <a:xfrm>
          <a:off x="5600700" y="671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58992</xdr:rowOff>
    </xdr:from>
    <xdr:to>
      <xdr:col>26</xdr:col>
      <xdr:colOff>50800</xdr:colOff>
      <xdr:row>37</xdr:row>
      <xdr:rowOff>122733</xdr:rowOff>
    </xdr:to>
    <xdr:cxnSp macro="">
      <xdr:nvCxnSpPr>
        <xdr:cNvPr id="116" name="直線コネクタ 115"/>
        <xdr:cNvCxnSpPr/>
      </xdr:nvCxnSpPr>
      <xdr:spPr bwMode="auto">
        <a:xfrm flipV="1">
          <a:off x="4305300" y="7012242"/>
          <a:ext cx="698500" cy="235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160134</xdr:rowOff>
    </xdr:from>
    <xdr:to>
      <xdr:col>26</xdr:col>
      <xdr:colOff>101600</xdr:colOff>
      <xdr:row>35</xdr:row>
      <xdr:rowOff>261734</xdr:rowOff>
    </xdr:to>
    <xdr:sp macro="" textlink="">
      <xdr:nvSpPr>
        <xdr:cNvPr id="117" name="フローチャート: 判断 116"/>
        <xdr:cNvSpPr/>
      </xdr:nvSpPr>
      <xdr:spPr bwMode="auto">
        <a:xfrm>
          <a:off x="4953000" y="6770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271911</xdr:rowOff>
    </xdr:from>
    <xdr:ext cx="736600" cy="259045"/>
    <xdr:sp macro="" textlink="">
      <xdr:nvSpPr>
        <xdr:cNvPr id="118" name="テキスト ボックス 117"/>
        <xdr:cNvSpPr txBox="1"/>
      </xdr:nvSpPr>
      <xdr:spPr>
        <a:xfrm>
          <a:off x="4622800" y="653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122733</xdr:rowOff>
    </xdr:from>
    <xdr:to>
      <xdr:col>22</xdr:col>
      <xdr:colOff>114300</xdr:colOff>
      <xdr:row>37</xdr:row>
      <xdr:rowOff>231699</xdr:rowOff>
    </xdr:to>
    <xdr:cxnSp macro="">
      <xdr:nvCxnSpPr>
        <xdr:cNvPr id="119" name="直線コネクタ 118"/>
        <xdr:cNvCxnSpPr/>
      </xdr:nvCxnSpPr>
      <xdr:spPr bwMode="auto">
        <a:xfrm flipV="1">
          <a:off x="3606800" y="7247433"/>
          <a:ext cx="698500" cy="108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182118</xdr:rowOff>
    </xdr:from>
    <xdr:to>
      <xdr:col>22</xdr:col>
      <xdr:colOff>165100</xdr:colOff>
      <xdr:row>35</xdr:row>
      <xdr:rowOff>283718</xdr:rowOff>
    </xdr:to>
    <xdr:sp macro="" textlink="">
      <xdr:nvSpPr>
        <xdr:cNvPr id="120" name="フローチャート: 判断 119"/>
        <xdr:cNvSpPr/>
      </xdr:nvSpPr>
      <xdr:spPr bwMode="auto">
        <a:xfrm>
          <a:off x="4254500" y="6792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293895</xdr:rowOff>
    </xdr:from>
    <xdr:ext cx="762000" cy="259045"/>
    <xdr:sp macro="" textlink="">
      <xdr:nvSpPr>
        <xdr:cNvPr id="121" name="テキスト ボックス 120"/>
        <xdr:cNvSpPr txBox="1"/>
      </xdr:nvSpPr>
      <xdr:spPr>
        <a:xfrm>
          <a:off x="39243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231699</xdr:rowOff>
    </xdr:from>
    <xdr:to>
      <xdr:col>18</xdr:col>
      <xdr:colOff>177800</xdr:colOff>
      <xdr:row>37</xdr:row>
      <xdr:rowOff>278829</xdr:rowOff>
    </xdr:to>
    <xdr:cxnSp macro="">
      <xdr:nvCxnSpPr>
        <xdr:cNvPr id="122" name="直線コネクタ 121"/>
        <xdr:cNvCxnSpPr/>
      </xdr:nvCxnSpPr>
      <xdr:spPr bwMode="auto">
        <a:xfrm flipV="1">
          <a:off x="2908300" y="7356399"/>
          <a:ext cx="6985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152514</xdr:rowOff>
    </xdr:from>
    <xdr:to>
      <xdr:col>19</xdr:col>
      <xdr:colOff>38100</xdr:colOff>
      <xdr:row>35</xdr:row>
      <xdr:rowOff>254114</xdr:rowOff>
    </xdr:to>
    <xdr:sp macro="" textlink="">
      <xdr:nvSpPr>
        <xdr:cNvPr id="123" name="フローチャート: 判断 122"/>
        <xdr:cNvSpPr/>
      </xdr:nvSpPr>
      <xdr:spPr bwMode="auto">
        <a:xfrm>
          <a:off x="3556000" y="676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264291</xdr:rowOff>
    </xdr:from>
    <xdr:ext cx="762000" cy="259045"/>
    <xdr:sp macro="" textlink="">
      <xdr:nvSpPr>
        <xdr:cNvPr id="124" name="テキスト ボックス 123"/>
        <xdr:cNvSpPr txBox="1"/>
      </xdr:nvSpPr>
      <xdr:spPr>
        <a:xfrm>
          <a:off x="3225800" y="653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198996</xdr:rowOff>
    </xdr:from>
    <xdr:to>
      <xdr:col>15</xdr:col>
      <xdr:colOff>101600</xdr:colOff>
      <xdr:row>35</xdr:row>
      <xdr:rowOff>300596</xdr:rowOff>
    </xdr:to>
    <xdr:sp macro="" textlink="">
      <xdr:nvSpPr>
        <xdr:cNvPr id="125" name="フローチャート: 判断 124"/>
        <xdr:cNvSpPr/>
      </xdr:nvSpPr>
      <xdr:spPr bwMode="auto">
        <a:xfrm>
          <a:off x="2857500" y="68093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310773</xdr:rowOff>
    </xdr:from>
    <xdr:ext cx="762000" cy="259045"/>
    <xdr:sp macro="" textlink="">
      <xdr:nvSpPr>
        <xdr:cNvPr id="126" name="テキスト ボックス 125"/>
        <xdr:cNvSpPr txBox="1"/>
      </xdr:nvSpPr>
      <xdr:spPr>
        <a:xfrm>
          <a:off x="2527300" y="657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73609</xdr:rowOff>
    </xdr:from>
    <xdr:to>
      <xdr:col>29</xdr:col>
      <xdr:colOff>177800</xdr:colOff>
      <xdr:row>35</xdr:row>
      <xdr:rowOff>175209</xdr:rowOff>
    </xdr:to>
    <xdr:sp macro="" textlink="">
      <xdr:nvSpPr>
        <xdr:cNvPr id="132" name="楕円 131"/>
        <xdr:cNvSpPr/>
      </xdr:nvSpPr>
      <xdr:spPr bwMode="auto">
        <a:xfrm>
          <a:off x="5600700" y="668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261586</xdr:rowOff>
    </xdr:from>
    <xdr:ext cx="762000" cy="259045"/>
    <xdr:sp macro="" textlink="">
      <xdr:nvSpPr>
        <xdr:cNvPr id="133" name="人口1人当たり決算額の推移該当値テキスト445"/>
        <xdr:cNvSpPr txBox="1"/>
      </xdr:nvSpPr>
      <xdr:spPr>
        <a:xfrm>
          <a:off x="5740400" y="652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8192</xdr:rowOff>
    </xdr:from>
    <xdr:to>
      <xdr:col>26</xdr:col>
      <xdr:colOff>101600</xdr:colOff>
      <xdr:row>36</xdr:row>
      <xdr:rowOff>109792</xdr:rowOff>
    </xdr:to>
    <xdr:sp macro="" textlink="">
      <xdr:nvSpPr>
        <xdr:cNvPr id="134" name="楕円 133"/>
        <xdr:cNvSpPr/>
      </xdr:nvSpPr>
      <xdr:spPr bwMode="auto">
        <a:xfrm>
          <a:off x="4953000" y="696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94569</xdr:rowOff>
    </xdr:from>
    <xdr:ext cx="736600" cy="259045"/>
    <xdr:sp macro="" textlink="">
      <xdr:nvSpPr>
        <xdr:cNvPr id="135" name="テキスト ボックス 134"/>
        <xdr:cNvSpPr txBox="1"/>
      </xdr:nvSpPr>
      <xdr:spPr>
        <a:xfrm>
          <a:off x="4622800" y="7047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71933</xdr:rowOff>
    </xdr:from>
    <xdr:to>
      <xdr:col>22</xdr:col>
      <xdr:colOff>165100</xdr:colOff>
      <xdr:row>37</xdr:row>
      <xdr:rowOff>173533</xdr:rowOff>
    </xdr:to>
    <xdr:sp macro="" textlink="">
      <xdr:nvSpPr>
        <xdr:cNvPr id="136" name="楕円 135"/>
        <xdr:cNvSpPr/>
      </xdr:nvSpPr>
      <xdr:spPr bwMode="auto">
        <a:xfrm>
          <a:off x="4254500" y="719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158310</xdr:rowOff>
    </xdr:from>
    <xdr:ext cx="762000" cy="259045"/>
    <xdr:sp macro="" textlink="">
      <xdr:nvSpPr>
        <xdr:cNvPr id="137" name="テキスト ボックス 136"/>
        <xdr:cNvSpPr txBox="1"/>
      </xdr:nvSpPr>
      <xdr:spPr>
        <a:xfrm>
          <a:off x="3924300" y="728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180899</xdr:rowOff>
    </xdr:from>
    <xdr:to>
      <xdr:col>19</xdr:col>
      <xdr:colOff>38100</xdr:colOff>
      <xdr:row>37</xdr:row>
      <xdr:rowOff>282499</xdr:rowOff>
    </xdr:to>
    <xdr:sp macro="" textlink="">
      <xdr:nvSpPr>
        <xdr:cNvPr id="138" name="楕円 137"/>
        <xdr:cNvSpPr/>
      </xdr:nvSpPr>
      <xdr:spPr bwMode="auto">
        <a:xfrm>
          <a:off x="3556000" y="7305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267276</xdr:rowOff>
    </xdr:from>
    <xdr:ext cx="762000" cy="259045"/>
    <xdr:sp macro="" textlink="">
      <xdr:nvSpPr>
        <xdr:cNvPr id="139" name="テキスト ボックス 138"/>
        <xdr:cNvSpPr txBox="1"/>
      </xdr:nvSpPr>
      <xdr:spPr>
        <a:xfrm>
          <a:off x="3225800" y="739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228029</xdr:rowOff>
    </xdr:from>
    <xdr:to>
      <xdr:col>15</xdr:col>
      <xdr:colOff>101600</xdr:colOff>
      <xdr:row>37</xdr:row>
      <xdr:rowOff>329629</xdr:rowOff>
    </xdr:to>
    <xdr:sp macro="" textlink="">
      <xdr:nvSpPr>
        <xdr:cNvPr id="140" name="楕円 139"/>
        <xdr:cNvSpPr/>
      </xdr:nvSpPr>
      <xdr:spPr bwMode="auto">
        <a:xfrm>
          <a:off x="2857500" y="7352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314406</xdr:rowOff>
    </xdr:from>
    <xdr:ext cx="762000" cy="259045"/>
    <xdr:sp macro="" textlink="">
      <xdr:nvSpPr>
        <xdr:cNvPr id="141" name="テキスト ボックス 140"/>
        <xdr:cNvSpPr txBox="1"/>
      </xdr:nvSpPr>
      <xdr:spPr>
        <a:xfrm>
          <a:off x="2527300" y="74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18,029
17,954
513.76
13,425,604
12,881,822
408,629
7,525,269
13,123,204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120561</xdr:rowOff>
    </xdr:from>
    <xdr:to>
      <xdr:col>24</xdr:col>
      <xdr:colOff>62865</xdr:colOff>
      <xdr:row>38</xdr:row>
      <xdr:rowOff>106832</xdr:rowOff>
    </xdr:to>
    <xdr:cxnSp macro="">
      <xdr:nvCxnSpPr>
        <xdr:cNvPr id="56" name="直線コネクタ 55"/>
        <xdr:cNvCxnSpPr/>
      </xdr:nvCxnSpPr>
      <xdr:spPr>
        <a:xfrm flipV="1">
          <a:off x="4633595" y="5264061"/>
          <a:ext cx="1270" cy="1357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110659</xdr:rowOff>
    </xdr:from>
    <xdr:ext cx="534377" cy="259045"/>
    <xdr:sp macro="" textlink="">
      <xdr:nvSpPr>
        <xdr:cNvPr id="57" name="人件費最小値テキスト"/>
        <xdr:cNvSpPr txBox="1"/>
      </xdr:nvSpPr>
      <xdr:spPr>
        <a:xfrm>
          <a:off x="4686300" y="66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106832</xdr:rowOff>
    </xdr:from>
    <xdr:to>
      <xdr:col>24</xdr:col>
      <xdr:colOff>152400</xdr:colOff>
      <xdr:row>38</xdr:row>
      <xdr:rowOff>106832</xdr:rowOff>
    </xdr:to>
    <xdr:cxnSp macro="">
      <xdr:nvCxnSpPr>
        <xdr:cNvPr id="58" name="直線コネクタ 57"/>
        <xdr:cNvCxnSpPr/>
      </xdr:nvCxnSpPr>
      <xdr:spPr>
        <a:xfrm>
          <a:off x="4546600" y="66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67238</xdr:rowOff>
    </xdr:from>
    <xdr:ext cx="599010" cy="259045"/>
    <xdr:sp macro="" textlink="">
      <xdr:nvSpPr>
        <xdr:cNvPr id="59" name="人件費最大値テキスト"/>
        <xdr:cNvSpPr txBox="1"/>
      </xdr:nvSpPr>
      <xdr:spPr>
        <a:xfrm>
          <a:off x="4686300" y="503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120561</xdr:rowOff>
    </xdr:from>
    <xdr:to>
      <xdr:col>24</xdr:col>
      <xdr:colOff>152400</xdr:colOff>
      <xdr:row>30</xdr:row>
      <xdr:rowOff>120561</xdr:rowOff>
    </xdr:to>
    <xdr:cxnSp macro="">
      <xdr:nvCxnSpPr>
        <xdr:cNvPr id="60" name="直線コネクタ 59"/>
        <xdr:cNvCxnSpPr/>
      </xdr:nvCxnSpPr>
      <xdr:spPr>
        <a:xfrm>
          <a:off x="4546600" y="526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141592</xdr:rowOff>
    </xdr:from>
    <xdr:to>
      <xdr:col>24</xdr:col>
      <xdr:colOff>63500</xdr:colOff>
      <xdr:row>36</xdr:row>
      <xdr:rowOff>24943</xdr:rowOff>
    </xdr:to>
    <xdr:cxnSp macro="">
      <xdr:nvCxnSpPr>
        <xdr:cNvPr id="61" name="直線コネクタ 60"/>
        <xdr:cNvCxnSpPr/>
      </xdr:nvCxnSpPr>
      <xdr:spPr>
        <a:xfrm flipV="1">
          <a:off x="3797300" y="6142342"/>
          <a:ext cx="838200" cy="5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164114</xdr:rowOff>
    </xdr:from>
    <xdr:ext cx="599010" cy="259045"/>
    <xdr:sp macro="" textlink="">
      <xdr:nvSpPr>
        <xdr:cNvPr id="62" name="人件費平均値テキスト"/>
        <xdr:cNvSpPr txBox="1"/>
      </xdr:nvSpPr>
      <xdr:spPr>
        <a:xfrm>
          <a:off x="4686300" y="58219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141237</xdr:rowOff>
    </xdr:from>
    <xdr:to>
      <xdr:col>24</xdr:col>
      <xdr:colOff>114300</xdr:colOff>
      <xdr:row>35</xdr:row>
      <xdr:rowOff>71387</xdr:rowOff>
    </xdr:to>
    <xdr:sp macro="" textlink="">
      <xdr:nvSpPr>
        <xdr:cNvPr id="63" name="フローチャート: 判断 62"/>
        <xdr:cNvSpPr/>
      </xdr:nvSpPr>
      <xdr:spPr>
        <a:xfrm>
          <a:off x="4584700" y="597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24943</xdr:rowOff>
    </xdr:from>
    <xdr:to>
      <xdr:col>19</xdr:col>
      <xdr:colOff>177800</xdr:colOff>
      <xdr:row>36</xdr:row>
      <xdr:rowOff>42380</xdr:rowOff>
    </xdr:to>
    <xdr:cxnSp macro="">
      <xdr:nvCxnSpPr>
        <xdr:cNvPr id="64" name="直線コネクタ 63"/>
        <xdr:cNvCxnSpPr/>
      </xdr:nvCxnSpPr>
      <xdr:spPr>
        <a:xfrm flipV="1">
          <a:off x="2908300" y="6197143"/>
          <a:ext cx="889000" cy="1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15253</xdr:rowOff>
    </xdr:from>
    <xdr:to>
      <xdr:col>20</xdr:col>
      <xdr:colOff>38100</xdr:colOff>
      <xdr:row>35</xdr:row>
      <xdr:rowOff>116853</xdr:rowOff>
    </xdr:to>
    <xdr:sp macro="" textlink="">
      <xdr:nvSpPr>
        <xdr:cNvPr id="65" name="フローチャート: 判断 64"/>
        <xdr:cNvSpPr/>
      </xdr:nvSpPr>
      <xdr:spPr>
        <a:xfrm>
          <a:off x="3746500" y="601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133380</xdr:rowOff>
    </xdr:from>
    <xdr:ext cx="599010" cy="259045"/>
    <xdr:sp macro="" textlink="">
      <xdr:nvSpPr>
        <xdr:cNvPr id="66" name="テキスト ボックス 65"/>
        <xdr:cNvSpPr txBox="1"/>
      </xdr:nvSpPr>
      <xdr:spPr>
        <a:xfrm>
          <a:off x="3497795" y="57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42380</xdr:rowOff>
    </xdr:from>
    <xdr:to>
      <xdr:col>15</xdr:col>
      <xdr:colOff>50800</xdr:colOff>
      <xdr:row>37</xdr:row>
      <xdr:rowOff>89027</xdr:rowOff>
    </xdr:to>
    <xdr:cxnSp macro="">
      <xdr:nvCxnSpPr>
        <xdr:cNvPr id="67" name="直線コネクタ 66"/>
        <xdr:cNvCxnSpPr/>
      </xdr:nvCxnSpPr>
      <xdr:spPr>
        <a:xfrm flipV="1">
          <a:off x="2019300" y="6214580"/>
          <a:ext cx="889000" cy="2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70015</xdr:rowOff>
    </xdr:from>
    <xdr:to>
      <xdr:col>15</xdr:col>
      <xdr:colOff>101600</xdr:colOff>
      <xdr:row>36</xdr:row>
      <xdr:rowOff>165</xdr:rowOff>
    </xdr:to>
    <xdr:sp macro="" textlink="">
      <xdr:nvSpPr>
        <xdr:cNvPr id="68" name="フローチャート: 判断 67"/>
        <xdr:cNvSpPr/>
      </xdr:nvSpPr>
      <xdr:spPr>
        <a:xfrm>
          <a:off x="2857500" y="607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16692</xdr:rowOff>
    </xdr:from>
    <xdr:ext cx="599010" cy="259045"/>
    <xdr:sp macro="" textlink="">
      <xdr:nvSpPr>
        <xdr:cNvPr id="69" name="テキスト ボックス 68"/>
        <xdr:cNvSpPr txBox="1"/>
      </xdr:nvSpPr>
      <xdr:spPr>
        <a:xfrm>
          <a:off x="2608795" y="584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89027</xdr:rowOff>
    </xdr:from>
    <xdr:to>
      <xdr:col>10</xdr:col>
      <xdr:colOff>114300</xdr:colOff>
      <xdr:row>37</xdr:row>
      <xdr:rowOff>126454</xdr:rowOff>
    </xdr:to>
    <xdr:cxnSp macro="">
      <xdr:nvCxnSpPr>
        <xdr:cNvPr id="70" name="直線コネクタ 69"/>
        <xdr:cNvCxnSpPr/>
      </xdr:nvCxnSpPr>
      <xdr:spPr>
        <a:xfrm flipV="1">
          <a:off x="1130300" y="6432677"/>
          <a:ext cx="889000" cy="3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55956</xdr:rowOff>
    </xdr:from>
    <xdr:to>
      <xdr:col>10</xdr:col>
      <xdr:colOff>165100</xdr:colOff>
      <xdr:row>36</xdr:row>
      <xdr:rowOff>157556</xdr:rowOff>
    </xdr:to>
    <xdr:sp macro="" textlink="">
      <xdr:nvSpPr>
        <xdr:cNvPr id="71" name="フローチャート: 判断 70"/>
        <xdr:cNvSpPr/>
      </xdr:nvSpPr>
      <xdr:spPr>
        <a:xfrm>
          <a:off x="1968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2633</xdr:rowOff>
    </xdr:from>
    <xdr:ext cx="534377" cy="259045"/>
    <xdr:sp macro="" textlink="">
      <xdr:nvSpPr>
        <xdr:cNvPr id="72" name="テキスト ボックス 71"/>
        <xdr:cNvSpPr txBox="1"/>
      </xdr:nvSpPr>
      <xdr:spPr>
        <a:xfrm>
          <a:off x="1752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108471</xdr:rowOff>
    </xdr:from>
    <xdr:to>
      <xdr:col>6</xdr:col>
      <xdr:colOff>38100</xdr:colOff>
      <xdr:row>37</xdr:row>
      <xdr:rowOff>38621</xdr:rowOff>
    </xdr:to>
    <xdr:sp macro="" textlink="">
      <xdr:nvSpPr>
        <xdr:cNvPr id="73" name="フローチャート: 判断 72"/>
        <xdr:cNvSpPr/>
      </xdr:nvSpPr>
      <xdr:spPr>
        <a:xfrm>
          <a:off x="1079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55148</xdr:rowOff>
    </xdr:from>
    <xdr:ext cx="534377" cy="259045"/>
    <xdr:sp macro="" textlink="">
      <xdr:nvSpPr>
        <xdr:cNvPr id="74" name="テキスト ボックス 73"/>
        <xdr:cNvSpPr txBox="1"/>
      </xdr:nvSpPr>
      <xdr:spPr>
        <a:xfrm>
          <a:off x="863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90792</xdr:rowOff>
    </xdr:from>
    <xdr:to>
      <xdr:col>24</xdr:col>
      <xdr:colOff>114300</xdr:colOff>
      <xdr:row>36</xdr:row>
      <xdr:rowOff>20942</xdr:rowOff>
    </xdr:to>
    <xdr:sp macro="" textlink="">
      <xdr:nvSpPr>
        <xdr:cNvPr id="80" name="楕円 79"/>
        <xdr:cNvSpPr/>
      </xdr:nvSpPr>
      <xdr:spPr>
        <a:xfrm>
          <a:off x="4584700" y="60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69219</xdr:rowOff>
    </xdr:from>
    <xdr:ext cx="599010" cy="259045"/>
    <xdr:sp macro="" textlink="">
      <xdr:nvSpPr>
        <xdr:cNvPr id="81" name="人件費該当値テキスト"/>
        <xdr:cNvSpPr txBox="1"/>
      </xdr:nvSpPr>
      <xdr:spPr>
        <a:xfrm>
          <a:off x="4686300" y="606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145593</xdr:rowOff>
    </xdr:from>
    <xdr:to>
      <xdr:col>20</xdr:col>
      <xdr:colOff>38100</xdr:colOff>
      <xdr:row>36</xdr:row>
      <xdr:rowOff>75743</xdr:rowOff>
    </xdr:to>
    <xdr:sp macro="" textlink="">
      <xdr:nvSpPr>
        <xdr:cNvPr id="82" name="楕円 81"/>
        <xdr:cNvSpPr/>
      </xdr:nvSpPr>
      <xdr:spPr>
        <a:xfrm>
          <a:off x="37465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66870</xdr:rowOff>
    </xdr:from>
    <xdr:ext cx="599010" cy="259045"/>
    <xdr:sp macro="" textlink="">
      <xdr:nvSpPr>
        <xdr:cNvPr id="83" name="テキスト ボックス 82"/>
        <xdr:cNvSpPr txBox="1"/>
      </xdr:nvSpPr>
      <xdr:spPr>
        <a:xfrm>
          <a:off x="3497795" y="623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163030</xdr:rowOff>
    </xdr:from>
    <xdr:to>
      <xdr:col>15</xdr:col>
      <xdr:colOff>101600</xdr:colOff>
      <xdr:row>36</xdr:row>
      <xdr:rowOff>93180</xdr:rowOff>
    </xdr:to>
    <xdr:sp macro="" textlink="">
      <xdr:nvSpPr>
        <xdr:cNvPr id="84" name="楕円 83"/>
        <xdr:cNvSpPr/>
      </xdr:nvSpPr>
      <xdr:spPr>
        <a:xfrm>
          <a:off x="2857500" y="61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84307</xdr:rowOff>
    </xdr:from>
    <xdr:ext cx="599010" cy="259045"/>
    <xdr:sp macro="" textlink="">
      <xdr:nvSpPr>
        <xdr:cNvPr id="85" name="テキスト ボックス 84"/>
        <xdr:cNvSpPr txBox="1"/>
      </xdr:nvSpPr>
      <xdr:spPr>
        <a:xfrm>
          <a:off x="2608795" y="625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38227</xdr:rowOff>
    </xdr:from>
    <xdr:to>
      <xdr:col>10</xdr:col>
      <xdr:colOff>165100</xdr:colOff>
      <xdr:row>37</xdr:row>
      <xdr:rowOff>139827</xdr:rowOff>
    </xdr:to>
    <xdr:sp macro="" textlink="">
      <xdr:nvSpPr>
        <xdr:cNvPr id="86" name="楕円 85"/>
        <xdr:cNvSpPr/>
      </xdr:nvSpPr>
      <xdr:spPr>
        <a:xfrm>
          <a:off x="1968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130954</xdr:rowOff>
    </xdr:from>
    <xdr:ext cx="534377" cy="259045"/>
    <xdr:sp macro="" textlink="">
      <xdr:nvSpPr>
        <xdr:cNvPr id="87" name="テキスト ボックス 86"/>
        <xdr:cNvSpPr txBox="1"/>
      </xdr:nvSpPr>
      <xdr:spPr>
        <a:xfrm>
          <a:off x="1752111" y="64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75654</xdr:rowOff>
    </xdr:from>
    <xdr:to>
      <xdr:col>6</xdr:col>
      <xdr:colOff>38100</xdr:colOff>
      <xdr:row>38</xdr:row>
      <xdr:rowOff>5804</xdr:rowOff>
    </xdr:to>
    <xdr:sp macro="" textlink="">
      <xdr:nvSpPr>
        <xdr:cNvPr id="88" name="楕円 87"/>
        <xdr:cNvSpPr/>
      </xdr:nvSpPr>
      <xdr:spPr>
        <a:xfrm>
          <a:off x="1079500" y="641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168381</xdr:rowOff>
    </xdr:from>
    <xdr:ext cx="534377" cy="259045"/>
    <xdr:sp macro="" textlink="">
      <xdr:nvSpPr>
        <xdr:cNvPr id="89" name="テキスト ボックス 88"/>
        <xdr:cNvSpPr txBox="1"/>
      </xdr:nvSpPr>
      <xdr:spPr>
        <a:xfrm>
          <a:off x="863111" y="65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106877</xdr:rowOff>
    </xdr:from>
    <xdr:to>
      <xdr:col>24</xdr:col>
      <xdr:colOff>62865</xdr:colOff>
      <xdr:row>58</xdr:row>
      <xdr:rowOff>122745</xdr:rowOff>
    </xdr:to>
    <xdr:cxnSp macro="">
      <xdr:nvCxnSpPr>
        <xdr:cNvPr id="118" name="直線コネクタ 117"/>
        <xdr:cNvCxnSpPr/>
      </xdr:nvCxnSpPr>
      <xdr:spPr>
        <a:xfrm flipV="1">
          <a:off x="4633595" y="8679377"/>
          <a:ext cx="1270" cy="138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126572</xdr:rowOff>
    </xdr:from>
    <xdr:ext cx="534377" cy="259045"/>
    <xdr:sp macro="" textlink="">
      <xdr:nvSpPr>
        <xdr:cNvPr id="119" name="物件費最小値テキスト"/>
        <xdr:cNvSpPr txBox="1"/>
      </xdr:nvSpPr>
      <xdr:spPr>
        <a:xfrm>
          <a:off x="4686300"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122745</xdr:rowOff>
    </xdr:from>
    <xdr:to>
      <xdr:col>24</xdr:col>
      <xdr:colOff>152400</xdr:colOff>
      <xdr:row>58</xdr:row>
      <xdr:rowOff>122745</xdr:rowOff>
    </xdr:to>
    <xdr:cxnSp macro="">
      <xdr:nvCxnSpPr>
        <xdr:cNvPr id="120" name="直線コネクタ 119"/>
        <xdr:cNvCxnSpPr/>
      </xdr:nvCxnSpPr>
      <xdr:spPr>
        <a:xfrm>
          <a:off x="4546600" y="100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53554</xdr:rowOff>
    </xdr:from>
    <xdr:ext cx="599010" cy="259045"/>
    <xdr:sp macro="" textlink="">
      <xdr:nvSpPr>
        <xdr:cNvPr id="121" name="物件費最大値テキスト"/>
        <xdr:cNvSpPr txBox="1"/>
      </xdr:nvSpPr>
      <xdr:spPr>
        <a:xfrm>
          <a:off x="4686300" y="84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106877</xdr:rowOff>
    </xdr:from>
    <xdr:to>
      <xdr:col>24</xdr:col>
      <xdr:colOff>152400</xdr:colOff>
      <xdr:row>50</xdr:row>
      <xdr:rowOff>106877</xdr:rowOff>
    </xdr:to>
    <xdr:cxnSp macro="">
      <xdr:nvCxnSpPr>
        <xdr:cNvPr id="122" name="直線コネクタ 121"/>
        <xdr:cNvCxnSpPr/>
      </xdr:nvCxnSpPr>
      <xdr:spPr>
        <a:xfrm>
          <a:off x="4546600" y="867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33668</xdr:rowOff>
    </xdr:from>
    <xdr:to>
      <xdr:col>24</xdr:col>
      <xdr:colOff>63500</xdr:colOff>
      <xdr:row>56</xdr:row>
      <xdr:rowOff>100085</xdr:rowOff>
    </xdr:to>
    <xdr:cxnSp macro="">
      <xdr:nvCxnSpPr>
        <xdr:cNvPr id="123" name="直線コネクタ 122"/>
        <xdr:cNvCxnSpPr/>
      </xdr:nvCxnSpPr>
      <xdr:spPr>
        <a:xfrm flipV="1">
          <a:off x="3797300" y="9634868"/>
          <a:ext cx="838200" cy="6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103185</xdr:rowOff>
    </xdr:from>
    <xdr:ext cx="599010" cy="259045"/>
    <xdr:sp macro="" textlink="">
      <xdr:nvSpPr>
        <xdr:cNvPr id="124" name="物件費平均値テキスト"/>
        <xdr:cNvSpPr txBox="1"/>
      </xdr:nvSpPr>
      <xdr:spPr>
        <a:xfrm>
          <a:off x="4686300" y="9361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80308</xdr:rowOff>
    </xdr:from>
    <xdr:to>
      <xdr:col>24</xdr:col>
      <xdr:colOff>114300</xdr:colOff>
      <xdr:row>56</xdr:row>
      <xdr:rowOff>10458</xdr:rowOff>
    </xdr:to>
    <xdr:sp macro="" textlink="">
      <xdr:nvSpPr>
        <xdr:cNvPr id="125" name="フローチャート: 判断 124"/>
        <xdr:cNvSpPr/>
      </xdr:nvSpPr>
      <xdr:spPr>
        <a:xfrm>
          <a:off x="4584700" y="951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100085</xdr:rowOff>
    </xdr:from>
    <xdr:to>
      <xdr:col>19</xdr:col>
      <xdr:colOff>177800</xdr:colOff>
      <xdr:row>56</xdr:row>
      <xdr:rowOff>133232</xdr:rowOff>
    </xdr:to>
    <xdr:cxnSp macro="">
      <xdr:nvCxnSpPr>
        <xdr:cNvPr id="126" name="直線コネクタ 125"/>
        <xdr:cNvCxnSpPr/>
      </xdr:nvCxnSpPr>
      <xdr:spPr>
        <a:xfrm flipV="1">
          <a:off x="2908300" y="970128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59172</xdr:rowOff>
    </xdr:from>
    <xdr:to>
      <xdr:col>20</xdr:col>
      <xdr:colOff>38100</xdr:colOff>
      <xdr:row>56</xdr:row>
      <xdr:rowOff>160772</xdr:rowOff>
    </xdr:to>
    <xdr:sp macro="" textlink="">
      <xdr:nvSpPr>
        <xdr:cNvPr id="127" name="フローチャート: 判断 126"/>
        <xdr:cNvSpPr/>
      </xdr:nvSpPr>
      <xdr:spPr>
        <a:xfrm>
          <a:off x="3746500" y="966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151899</xdr:rowOff>
    </xdr:from>
    <xdr:ext cx="599010" cy="259045"/>
    <xdr:sp macro="" textlink="">
      <xdr:nvSpPr>
        <xdr:cNvPr id="128" name="テキスト ボックス 127"/>
        <xdr:cNvSpPr txBox="1"/>
      </xdr:nvSpPr>
      <xdr:spPr>
        <a:xfrm>
          <a:off x="3497795" y="975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131680</xdr:rowOff>
    </xdr:from>
    <xdr:to>
      <xdr:col>15</xdr:col>
      <xdr:colOff>50800</xdr:colOff>
      <xdr:row>56</xdr:row>
      <xdr:rowOff>133232</xdr:rowOff>
    </xdr:to>
    <xdr:cxnSp macro="">
      <xdr:nvCxnSpPr>
        <xdr:cNvPr id="129" name="直線コネクタ 128"/>
        <xdr:cNvCxnSpPr/>
      </xdr:nvCxnSpPr>
      <xdr:spPr>
        <a:xfrm>
          <a:off x="2019300" y="9732880"/>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479</xdr:rowOff>
    </xdr:from>
    <xdr:to>
      <xdr:col>15</xdr:col>
      <xdr:colOff>101600</xdr:colOff>
      <xdr:row>57</xdr:row>
      <xdr:rowOff>102079</xdr:rowOff>
    </xdr:to>
    <xdr:sp macro="" textlink="">
      <xdr:nvSpPr>
        <xdr:cNvPr id="130" name="フローチャート: 判断 129"/>
        <xdr:cNvSpPr/>
      </xdr:nvSpPr>
      <xdr:spPr>
        <a:xfrm>
          <a:off x="2857500" y="97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93206</xdr:rowOff>
    </xdr:from>
    <xdr:ext cx="599010" cy="259045"/>
    <xdr:sp macro="" textlink="">
      <xdr:nvSpPr>
        <xdr:cNvPr id="131" name="テキスト ボックス 130"/>
        <xdr:cNvSpPr txBox="1"/>
      </xdr:nvSpPr>
      <xdr:spPr>
        <a:xfrm>
          <a:off x="2608795" y="986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131680</xdr:rowOff>
    </xdr:from>
    <xdr:to>
      <xdr:col>10</xdr:col>
      <xdr:colOff>114300</xdr:colOff>
      <xdr:row>57</xdr:row>
      <xdr:rowOff>8255</xdr:rowOff>
    </xdr:to>
    <xdr:cxnSp macro="">
      <xdr:nvCxnSpPr>
        <xdr:cNvPr id="132" name="直線コネクタ 131"/>
        <xdr:cNvCxnSpPr/>
      </xdr:nvCxnSpPr>
      <xdr:spPr>
        <a:xfrm flipV="1">
          <a:off x="1130300" y="9732880"/>
          <a:ext cx="889000" cy="4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12938</xdr:rowOff>
    </xdr:from>
    <xdr:to>
      <xdr:col>10</xdr:col>
      <xdr:colOff>165100</xdr:colOff>
      <xdr:row>57</xdr:row>
      <xdr:rowOff>114538</xdr:rowOff>
    </xdr:to>
    <xdr:sp macro="" textlink="">
      <xdr:nvSpPr>
        <xdr:cNvPr id="133" name="フローチャート: 判断 132"/>
        <xdr:cNvSpPr/>
      </xdr:nvSpPr>
      <xdr:spPr>
        <a:xfrm>
          <a:off x="1968500" y="978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105665</xdr:rowOff>
    </xdr:from>
    <xdr:ext cx="599010" cy="259045"/>
    <xdr:sp macro="" textlink="">
      <xdr:nvSpPr>
        <xdr:cNvPr id="134" name="テキスト ボックス 133"/>
        <xdr:cNvSpPr txBox="1"/>
      </xdr:nvSpPr>
      <xdr:spPr>
        <a:xfrm>
          <a:off x="1719795" y="987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152498</xdr:rowOff>
    </xdr:from>
    <xdr:to>
      <xdr:col>6</xdr:col>
      <xdr:colOff>38100</xdr:colOff>
      <xdr:row>57</xdr:row>
      <xdr:rowOff>82648</xdr:rowOff>
    </xdr:to>
    <xdr:sp macro="" textlink="">
      <xdr:nvSpPr>
        <xdr:cNvPr id="135" name="フローチャート: 判断 134"/>
        <xdr:cNvSpPr/>
      </xdr:nvSpPr>
      <xdr:spPr>
        <a:xfrm>
          <a:off x="1079500" y="97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73775</xdr:rowOff>
    </xdr:from>
    <xdr:ext cx="599010" cy="259045"/>
    <xdr:sp macro="" textlink="">
      <xdr:nvSpPr>
        <xdr:cNvPr id="136" name="テキスト ボックス 135"/>
        <xdr:cNvSpPr txBox="1"/>
      </xdr:nvSpPr>
      <xdr:spPr>
        <a:xfrm>
          <a:off x="830795" y="984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154318</xdr:rowOff>
    </xdr:from>
    <xdr:to>
      <xdr:col>24</xdr:col>
      <xdr:colOff>114300</xdr:colOff>
      <xdr:row>56</xdr:row>
      <xdr:rowOff>84468</xdr:rowOff>
    </xdr:to>
    <xdr:sp macro="" textlink="">
      <xdr:nvSpPr>
        <xdr:cNvPr id="142" name="楕円 141"/>
        <xdr:cNvSpPr/>
      </xdr:nvSpPr>
      <xdr:spPr>
        <a:xfrm>
          <a:off x="4584700" y="95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132745</xdr:rowOff>
    </xdr:from>
    <xdr:ext cx="599010" cy="259045"/>
    <xdr:sp macro="" textlink="">
      <xdr:nvSpPr>
        <xdr:cNvPr id="143" name="物件費該当値テキスト"/>
        <xdr:cNvSpPr txBox="1"/>
      </xdr:nvSpPr>
      <xdr:spPr>
        <a:xfrm>
          <a:off x="4686300" y="956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49285</xdr:rowOff>
    </xdr:from>
    <xdr:to>
      <xdr:col>20</xdr:col>
      <xdr:colOff>38100</xdr:colOff>
      <xdr:row>56</xdr:row>
      <xdr:rowOff>150885</xdr:rowOff>
    </xdr:to>
    <xdr:sp macro="" textlink="">
      <xdr:nvSpPr>
        <xdr:cNvPr id="144" name="楕円 143"/>
        <xdr:cNvSpPr/>
      </xdr:nvSpPr>
      <xdr:spPr>
        <a:xfrm>
          <a:off x="3746500" y="96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167412</xdr:rowOff>
    </xdr:from>
    <xdr:ext cx="599010" cy="259045"/>
    <xdr:sp macro="" textlink="">
      <xdr:nvSpPr>
        <xdr:cNvPr id="145" name="テキスト ボックス 144"/>
        <xdr:cNvSpPr txBox="1"/>
      </xdr:nvSpPr>
      <xdr:spPr>
        <a:xfrm>
          <a:off x="3497795" y="942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82432</xdr:rowOff>
    </xdr:from>
    <xdr:to>
      <xdr:col>15</xdr:col>
      <xdr:colOff>101600</xdr:colOff>
      <xdr:row>57</xdr:row>
      <xdr:rowOff>12582</xdr:rowOff>
    </xdr:to>
    <xdr:sp macro="" textlink="">
      <xdr:nvSpPr>
        <xdr:cNvPr id="146" name="楕円 145"/>
        <xdr:cNvSpPr/>
      </xdr:nvSpPr>
      <xdr:spPr>
        <a:xfrm>
          <a:off x="2857500" y="96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29109</xdr:rowOff>
    </xdr:from>
    <xdr:ext cx="599010" cy="259045"/>
    <xdr:sp macro="" textlink="">
      <xdr:nvSpPr>
        <xdr:cNvPr id="147" name="テキスト ボックス 146"/>
        <xdr:cNvSpPr txBox="1"/>
      </xdr:nvSpPr>
      <xdr:spPr>
        <a:xfrm>
          <a:off x="2608795" y="945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80880</xdr:rowOff>
    </xdr:from>
    <xdr:to>
      <xdr:col>10</xdr:col>
      <xdr:colOff>165100</xdr:colOff>
      <xdr:row>57</xdr:row>
      <xdr:rowOff>11030</xdr:rowOff>
    </xdr:to>
    <xdr:sp macro="" textlink="">
      <xdr:nvSpPr>
        <xdr:cNvPr id="148" name="楕円 147"/>
        <xdr:cNvSpPr/>
      </xdr:nvSpPr>
      <xdr:spPr>
        <a:xfrm>
          <a:off x="1968500" y="96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27557</xdr:rowOff>
    </xdr:from>
    <xdr:ext cx="599010" cy="259045"/>
    <xdr:sp macro="" textlink="">
      <xdr:nvSpPr>
        <xdr:cNvPr id="149" name="テキスト ボックス 148"/>
        <xdr:cNvSpPr txBox="1"/>
      </xdr:nvSpPr>
      <xdr:spPr>
        <a:xfrm>
          <a:off x="1719795" y="945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128905</xdr:rowOff>
    </xdr:from>
    <xdr:to>
      <xdr:col>6</xdr:col>
      <xdr:colOff>38100</xdr:colOff>
      <xdr:row>57</xdr:row>
      <xdr:rowOff>59055</xdr:rowOff>
    </xdr:to>
    <xdr:sp macro="" textlink="">
      <xdr:nvSpPr>
        <xdr:cNvPr id="150" name="楕円 149"/>
        <xdr:cNvSpPr/>
      </xdr:nvSpPr>
      <xdr:spPr>
        <a:xfrm>
          <a:off x="1079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75582</xdr:rowOff>
    </xdr:from>
    <xdr:ext cx="599010" cy="259045"/>
    <xdr:sp macro="" textlink="">
      <xdr:nvSpPr>
        <xdr:cNvPr id="151" name="テキスト ボックス 150"/>
        <xdr:cNvSpPr txBox="1"/>
      </xdr:nvSpPr>
      <xdr:spPr>
        <a:xfrm>
          <a:off x="830795" y="95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21148</xdr:rowOff>
    </xdr:from>
    <xdr:to>
      <xdr:col>24</xdr:col>
      <xdr:colOff>62865</xdr:colOff>
      <xdr:row>78</xdr:row>
      <xdr:rowOff>52649</xdr:rowOff>
    </xdr:to>
    <xdr:cxnSp macro="">
      <xdr:nvCxnSpPr>
        <xdr:cNvPr id="173" name="直線コネクタ 172"/>
        <xdr:cNvCxnSpPr/>
      </xdr:nvCxnSpPr>
      <xdr:spPr>
        <a:xfrm flipV="1">
          <a:off x="4633595" y="12194098"/>
          <a:ext cx="1270" cy="123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56476</xdr:rowOff>
    </xdr:from>
    <xdr:ext cx="469744" cy="259045"/>
    <xdr:sp macro="" textlink="">
      <xdr:nvSpPr>
        <xdr:cNvPr id="174" name="維持補修費最小値テキスト"/>
        <xdr:cNvSpPr txBox="1"/>
      </xdr:nvSpPr>
      <xdr:spPr>
        <a:xfrm>
          <a:off x="4686300" y="13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52649</xdr:rowOff>
    </xdr:from>
    <xdr:to>
      <xdr:col>24</xdr:col>
      <xdr:colOff>152400</xdr:colOff>
      <xdr:row>78</xdr:row>
      <xdr:rowOff>52649</xdr:rowOff>
    </xdr:to>
    <xdr:cxnSp macro="">
      <xdr:nvCxnSpPr>
        <xdr:cNvPr id="175" name="直線コネクタ 174"/>
        <xdr:cNvCxnSpPr/>
      </xdr:nvCxnSpPr>
      <xdr:spPr>
        <a:xfrm>
          <a:off x="4546600" y="13425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139275</xdr:rowOff>
    </xdr:from>
    <xdr:ext cx="534377" cy="259045"/>
    <xdr:sp macro="" textlink="">
      <xdr:nvSpPr>
        <xdr:cNvPr id="176" name="維持補修費最大値テキスト"/>
        <xdr:cNvSpPr txBox="1"/>
      </xdr:nvSpPr>
      <xdr:spPr>
        <a:xfrm>
          <a:off x="4686300" y="119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21148</xdr:rowOff>
    </xdr:from>
    <xdr:to>
      <xdr:col>24</xdr:col>
      <xdr:colOff>152400</xdr:colOff>
      <xdr:row>71</xdr:row>
      <xdr:rowOff>21148</xdr:rowOff>
    </xdr:to>
    <xdr:cxnSp macro="">
      <xdr:nvCxnSpPr>
        <xdr:cNvPr id="177" name="直線コネクタ 176"/>
        <xdr:cNvCxnSpPr/>
      </xdr:nvCxnSpPr>
      <xdr:spPr>
        <a:xfrm>
          <a:off x="4546600" y="121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21148</xdr:rowOff>
    </xdr:from>
    <xdr:to>
      <xdr:col>24</xdr:col>
      <xdr:colOff>63500</xdr:colOff>
      <xdr:row>71</xdr:row>
      <xdr:rowOff>70709</xdr:rowOff>
    </xdr:to>
    <xdr:cxnSp macro="">
      <xdr:nvCxnSpPr>
        <xdr:cNvPr id="178" name="直線コネクタ 177"/>
        <xdr:cNvCxnSpPr/>
      </xdr:nvCxnSpPr>
      <xdr:spPr>
        <a:xfrm flipV="1">
          <a:off x="3797300" y="12194098"/>
          <a:ext cx="8382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5285</xdr:rowOff>
    </xdr:from>
    <xdr:ext cx="534377" cy="259045"/>
    <xdr:sp macro="" textlink="">
      <xdr:nvSpPr>
        <xdr:cNvPr id="179" name="維持補修費平均値テキスト"/>
        <xdr:cNvSpPr txBox="1"/>
      </xdr:nvSpPr>
      <xdr:spPr>
        <a:xfrm>
          <a:off x="4686300" y="12864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26858</xdr:rowOff>
    </xdr:from>
    <xdr:to>
      <xdr:col>24</xdr:col>
      <xdr:colOff>114300</xdr:colOff>
      <xdr:row>75</xdr:row>
      <xdr:rowOff>128458</xdr:rowOff>
    </xdr:to>
    <xdr:sp macro="" textlink="">
      <xdr:nvSpPr>
        <xdr:cNvPr id="180" name="フローチャート: 判断 179"/>
        <xdr:cNvSpPr/>
      </xdr:nvSpPr>
      <xdr:spPr>
        <a:xfrm>
          <a:off x="4584700" y="128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70709</xdr:rowOff>
    </xdr:from>
    <xdr:to>
      <xdr:col>19</xdr:col>
      <xdr:colOff>177800</xdr:colOff>
      <xdr:row>71</xdr:row>
      <xdr:rowOff>111171</xdr:rowOff>
    </xdr:to>
    <xdr:cxnSp macro="">
      <xdr:nvCxnSpPr>
        <xdr:cNvPr id="181" name="直線コネクタ 180"/>
        <xdr:cNvCxnSpPr/>
      </xdr:nvCxnSpPr>
      <xdr:spPr>
        <a:xfrm flipV="1">
          <a:off x="2908300" y="12243659"/>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167127</xdr:rowOff>
    </xdr:from>
    <xdr:to>
      <xdr:col>20</xdr:col>
      <xdr:colOff>38100</xdr:colOff>
      <xdr:row>75</xdr:row>
      <xdr:rowOff>97277</xdr:rowOff>
    </xdr:to>
    <xdr:sp macro="" textlink="">
      <xdr:nvSpPr>
        <xdr:cNvPr id="182" name="フローチャート: 判断 181"/>
        <xdr:cNvSpPr/>
      </xdr:nvSpPr>
      <xdr:spPr>
        <a:xfrm>
          <a:off x="3746500" y="1285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88404</xdr:rowOff>
    </xdr:from>
    <xdr:ext cx="534377" cy="259045"/>
    <xdr:sp macro="" textlink="">
      <xdr:nvSpPr>
        <xdr:cNvPr id="183" name="テキスト ボックス 182"/>
        <xdr:cNvSpPr txBox="1"/>
      </xdr:nvSpPr>
      <xdr:spPr>
        <a:xfrm>
          <a:off x="3530111" y="1294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14336</xdr:rowOff>
    </xdr:from>
    <xdr:to>
      <xdr:col>15</xdr:col>
      <xdr:colOff>50800</xdr:colOff>
      <xdr:row>71</xdr:row>
      <xdr:rowOff>111171</xdr:rowOff>
    </xdr:to>
    <xdr:cxnSp macro="">
      <xdr:nvCxnSpPr>
        <xdr:cNvPr id="184" name="直線コネクタ 183"/>
        <xdr:cNvCxnSpPr/>
      </xdr:nvCxnSpPr>
      <xdr:spPr>
        <a:xfrm>
          <a:off x="2019300" y="12187286"/>
          <a:ext cx="889000" cy="9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100970</xdr:rowOff>
    </xdr:from>
    <xdr:to>
      <xdr:col>15</xdr:col>
      <xdr:colOff>101600</xdr:colOff>
      <xdr:row>76</xdr:row>
      <xdr:rowOff>31121</xdr:rowOff>
    </xdr:to>
    <xdr:sp macro="" textlink="">
      <xdr:nvSpPr>
        <xdr:cNvPr id="185" name="フローチャート: 判断 184"/>
        <xdr:cNvSpPr/>
      </xdr:nvSpPr>
      <xdr:spPr>
        <a:xfrm>
          <a:off x="28575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22248</xdr:rowOff>
    </xdr:from>
    <xdr:ext cx="534377" cy="259045"/>
    <xdr:sp macro="" textlink="">
      <xdr:nvSpPr>
        <xdr:cNvPr id="186" name="テキスト ボックス 185"/>
        <xdr:cNvSpPr txBox="1"/>
      </xdr:nvSpPr>
      <xdr:spPr>
        <a:xfrm>
          <a:off x="2641111" y="130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14336</xdr:rowOff>
    </xdr:from>
    <xdr:to>
      <xdr:col>10</xdr:col>
      <xdr:colOff>114300</xdr:colOff>
      <xdr:row>72</xdr:row>
      <xdr:rowOff>10175</xdr:rowOff>
    </xdr:to>
    <xdr:cxnSp macro="">
      <xdr:nvCxnSpPr>
        <xdr:cNvPr id="187" name="直線コネクタ 186"/>
        <xdr:cNvCxnSpPr/>
      </xdr:nvCxnSpPr>
      <xdr:spPr>
        <a:xfrm flipV="1">
          <a:off x="1130300" y="12187286"/>
          <a:ext cx="889000" cy="1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171059</xdr:rowOff>
    </xdr:from>
    <xdr:to>
      <xdr:col>10</xdr:col>
      <xdr:colOff>165100</xdr:colOff>
      <xdr:row>76</xdr:row>
      <xdr:rowOff>101209</xdr:rowOff>
    </xdr:to>
    <xdr:sp macro="" textlink="">
      <xdr:nvSpPr>
        <xdr:cNvPr id="188" name="フローチャート: 判断 187"/>
        <xdr:cNvSpPr/>
      </xdr:nvSpPr>
      <xdr:spPr>
        <a:xfrm>
          <a:off x="1968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92336</xdr:rowOff>
    </xdr:from>
    <xdr:ext cx="469744" cy="259045"/>
    <xdr:sp macro="" textlink="">
      <xdr:nvSpPr>
        <xdr:cNvPr id="189" name="テキスト ボックス 188"/>
        <xdr:cNvSpPr txBox="1"/>
      </xdr:nvSpPr>
      <xdr:spPr>
        <a:xfrm>
          <a:off x="1784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21737</xdr:rowOff>
    </xdr:from>
    <xdr:to>
      <xdr:col>6</xdr:col>
      <xdr:colOff>38100</xdr:colOff>
      <xdr:row>76</xdr:row>
      <xdr:rowOff>123337</xdr:rowOff>
    </xdr:to>
    <xdr:sp macro="" textlink="">
      <xdr:nvSpPr>
        <xdr:cNvPr id="190" name="フローチャート: 判断 189"/>
        <xdr:cNvSpPr/>
      </xdr:nvSpPr>
      <xdr:spPr>
        <a:xfrm>
          <a:off x="1079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114464</xdr:rowOff>
    </xdr:from>
    <xdr:ext cx="469744" cy="259045"/>
    <xdr:sp macro="" textlink="">
      <xdr:nvSpPr>
        <xdr:cNvPr id="191" name="テキスト ボックス 190"/>
        <xdr:cNvSpPr txBox="1"/>
      </xdr:nvSpPr>
      <xdr:spPr>
        <a:xfrm>
          <a:off x="895428" y="1314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141798</xdr:rowOff>
    </xdr:from>
    <xdr:to>
      <xdr:col>24</xdr:col>
      <xdr:colOff>114300</xdr:colOff>
      <xdr:row>71</xdr:row>
      <xdr:rowOff>71948</xdr:rowOff>
    </xdr:to>
    <xdr:sp macro="" textlink="">
      <xdr:nvSpPr>
        <xdr:cNvPr id="197" name="楕円 196"/>
        <xdr:cNvSpPr/>
      </xdr:nvSpPr>
      <xdr:spPr>
        <a:xfrm>
          <a:off x="4584700" y="121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94825</xdr:rowOff>
    </xdr:from>
    <xdr:ext cx="534377" cy="259045"/>
    <xdr:sp macro="" textlink="">
      <xdr:nvSpPr>
        <xdr:cNvPr id="198" name="維持補修費該当値テキスト"/>
        <xdr:cNvSpPr txBox="1"/>
      </xdr:nvSpPr>
      <xdr:spPr>
        <a:xfrm>
          <a:off x="4686300" y="1209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19909</xdr:rowOff>
    </xdr:from>
    <xdr:to>
      <xdr:col>20</xdr:col>
      <xdr:colOff>38100</xdr:colOff>
      <xdr:row>71</xdr:row>
      <xdr:rowOff>121509</xdr:rowOff>
    </xdr:to>
    <xdr:sp macro="" textlink="">
      <xdr:nvSpPr>
        <xdr:cNvPr id="199" name="楕円 198"/>
        <xdr:cNvSpPr/>
      </xdr:nvSpPr>
      <xdr:spPr>
        <a:xfrm>
          <a:off x="3746500" y="1219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138036</xdr:rowOff>
    </xdr:from>
    <xdr:ext cx="534377" cy="259045"/>
    <xdr:sp macro="" textlink="">
      <xdr:nvSpPr>
        <xdr:cNvPr id="200" name="テキスト ボックス 199"/>
        <xdr:cNvSpPr txBox="1"/>
      </xdr:nvSpPr>
      <xdr:spPr>
        <a:xfrm>
          <a:off x="3530111" y="119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60371</xdr:rowOff>
    </xdr:from>
    <xdr:to>
      <xdr:col>15</xdr:col>
      <xdr:colOff>101600</xdr:colOff>
      <xdr:row>71</xdr:row>
      <xdr:rowOff>161971</xdr:rowOff>
    </xdr:to>
    <xdr:sp macro="" textlink="">
      <xdr:nvSpPr>
        <xdr:cNvPr id="201" name="楕円 200"/>
        <xdr:cNvSpPr/>
      </xdr:nvSpPr>
      <xdr:spPr>
        <a:xfrm>
          <a:off x="2857500" y="122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7048</xdr:rowOff>
    </xdr:from>
    <xdr:ext cx="534377" cy="259045"/>
    <xdr:sp macro="" textlink="">
      <xdr:nvSpPr>
        <xdr:cNvPr id="202" name="テキスト ボックス 201"/>
        <xdr:cNvSpPr txBox="1"/>
      </xdr:nvSpPr>
      <xdr:spPr>
        <a:xfrm>
          <a:off x="2641111" y="120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134986</xdr:rowOff>
    </xdr:from>
    <xdr:to>
      <xdr:col>10</xdr:col>
      <xdr:colOff>165100</xdr:colOff>
      <xdr:row>71</xdr:row>
      <xdr:rowOff>65136</xdr:rowOff>
    </xdr:to>
    <xdr:sp macro="" textlink="">
      <xdr:nvSpPr>
        <xdr:cNvPr id="203" name="楕円 202"/>
        <xdr:cNvSpPr/>
      </xdr:nvSpPr>
      <xdr:spPr>
        <a:xfrm>
          <a:off x="1968500" y="121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81663</xdr:rowOff>
    </xdr:from>
    <xdr:ext cx="534377" cy="259045"/>
    <xdr:sp macro="" textlink="">
      <xdr:nvSpPr>
        <xdr:cNvPr id="204" name="テキスト ボックス 203"/>
        <xdr:cNvSpPr txBox="1"/>
      </xdr:nvSpPr>
      <xdr:spPr>
        <a:xfrm>
          <a:off x="1752111" y="1191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130825</xdr:rowOff>
    </xdr:from>
    <xdr:to>
      <xdr:col>6</xdr:col>
      <xdr:colOff>38100</xdr:colOff>
      <xdr:row>72</xdr:row>
      <xdr:rowOff>60975</xdr:rowOff>
    </xdr:to>
    <xdr:sp macro="" textlink="">
      <xdr:nvSpPr>
        <xdr:cNvPr id="205" name="楕円 204"/>
        <xdr:cNvSpPr/>
      </xdr:nvSpPr>
      <xdr:spPr>
        <a:xfrm>
          <a:off x="1079500" y="123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77502</xdr:rowOff>
    </xdr:from>
    <xdr:ext cx="534377" cy="259045"/>
    <xdr:sp macro="" textlink="">
      <xdr:nvSpPr>
        <xdr:cNvPr id="206" name="テキスト ボックス 205"/>
        <xdr:cNvSpPr txBox="1"/>
      </xdr:nvSpPr>
      <xdr:spPr>
        <a:xfrm>
          <a:off x="863111" y="1207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149453</xdr:rowOff>
    </xdr:from>
    <xdr:to>
      <xdr:col>24</xdr:col>
      <xdr:colOff>62865</xdr:colOff>
      <xdr:row>99</xdr:row>
      <xdr:rowOff>61461</xdr:rowOff>
    </xdr:to>
    <xdr:cxnSp macro="">
      <xdr:nvCxnSpPr>
        <xdr:cNvPr id="231" name="直線コネクタ 230"/>
        <xdr:cNvCxnSpPr/>
      </xdr:nvCxnSpPr>
      <xdr:spPr>
        <a:xfrm flipV="1">
          <a:off x="4633595" y="15751403"/>
          <a:ext cx="1270" cy="128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65288</xdr:rowOff>
    </xdr:from>
    <xdr:ext cx="534377" cy="259045"/>
    <xdr:sp macro="" textlink="">
      <xdr:nvSpPr>
        <xdr:cNvPr id="232" name="扶助費最小値テキスト"/>
        <xdr:cNvSpPr txBox="1"/>
      </xdr:nvSpPr>
      <xdr:spPr>
        <a:xfrm>
          <a:off x="4686300"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61461</xdr:rowOff>
    </xdr:from>
    <xdr:to>
      <xdr:col>24</xdr:col>
      <xdr:colOff>152400</xdr:colOff>
      <xdr:row>99</xdr:row>
      <xdr:rowOff>61461</xdr:rowOff>
    </xdr:to>
    <xdr:cxnSp macro="">
      <xdr:nvCxnSpPr>
        <xdr:cNvPr id="233" name="直線コネクタ 232"/>
        <xdr:cNvCxnSpPr/>
      </xdr:nvCxnSpPr>
      <xdr:spPr>
        <a:xfrm>
          <a:off x="4546600" y="1703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96130</xdr:rowOff>
    </xdr:from>
    <xdr:ext cx="599010" cy="259045"/>
    <xdr:sp macro="" textlink="">
      <xdr:nvSpPr>
        <xdr:cNvPr id="234" name="扶助費最大値テキスト"/>
        <xdr:cNvSpPr txBox="1"/>
      </xdr:nvSpPr>
      <xdr:spPr>
        <a:xfrm>
          <a:off x="4686300" y="1552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149453</xdr:rowOff>
    </xdr:from>
    <xdr:to>
      <xdr:col>24</xdr:col>
      <xdr:colOff>152400</xdr:colOff>
      <xdr:row>91</xdr:row>
      <xdr:rowOff>149453</xdr:rowOff>
    </xdr:to>
    <xdr:cxnSp macro="">
      <xdr:nvCxnSpPr>
        <xdr:cNvPr id="235" name="直線コネクタ 234"/>
        <xdr:cNvCxnSpPr/>
      </xdr:nvCxnSpPr>
      <xdr:spPr>
        <a:xfrm>
          <a:off x="4546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105696</xdr:rowOff>
    </xdr:from>
    <xdr:to>
      <xdr:col>24</xdr:col>
      <xdr:colOff>63500</xdr:colOff>
      <xdr:row>95</xdr:row>
      <xdr:rowOff>43402</xdr:rowOff>
    </xdr:to>
    <xdr:cxnSp macro="">
      <xdr:nvCxnSpPr>
        <xdr:cNvPr id="236" name="直線コネクタ 235"/>
        <xdr:cNvCxnSpPr/>
      </xdr:nvCxnSpPr>
      <xdr:spPr>
        <a:xfrm>
          <a:off x="3797300" y="16050546"/>
          <a:ext cx="838200" cy="2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62392</xdr:rowOff>
    </xdr:from>
    <xdr:ext cx="534377" cy="259045"/>
    <xdr:sp macro="" textlink="">
      <xdr:nvSpPr>
        <xdr:cNvPr id="237" name="扶助費平均値テキスト"/>
        <xdr:cNvSpPr txBox="1"/>
      </xdr:nvSpPr>
      <xdr:spPr>
        <a:xfrm>
          <a:off x="4686300" y="1635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83965</xdr:rowOff>
    </xdr:from>
    <xdr:to>
      <xdr:col>24</xdr:col>
      <xdr:colOff>114300</xdr:colOff>
      <xdr:row>96</xdr:row>
      <xdr:rowOff>14115</xdr:rowOff>
    </xdr:to>
    <xdr:sp macro="" textlink="">
      <xdr:nvSpPr>
        <xdr:cNvPr id="238" name="フローチャート: 判断 237"/>
        <xdr:cNvSpPr/>
      </xdr:nvSpPr>
      <xdr:spPr>
        <a:xfrm>
          <a:off x="4584700" y="1637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105696</xdr:rowOff>
    </xdr:from>
    <xdr:to>
      <xdr:col>19</xdr:col>
      <xdr:colOff>177800</xdr:colOff>
      <xdr:row>96</xdr:row>
      <xdr:rowOff>97237</xdr:rowOff>
    </xdr:to>
    <xdr:cxnSp macro="">
      <xdr:nvCxnSpPr>
        <xdr:cNvPr id="239" name="直線コネクタ 238"/>
        <xdr:cNvCxnSpPr/>
      </xdr:nvCxnSpPr>
      <xdr:spPr>
        <a:xfrm flipV="1">
          <a:off x="2908300" y="16050546"/>
          <a:ext cx="889000" cy="5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36627</xdr:rowOff>
    </xdr:from>
    <xdr:to>
      <xdr:col>20</xdr:col>
      <xdr:colOff>38100</xdr:colOff>
      <xdr:row>94</xdr:row>
      <xdr:rowOff>138227</xdr:rowOff>
    </xdr:to>
    <xdr:sp macro="" textlink="">
      <xdr:nvSpPr>
        <xdr:cNvPr id="240" name="フローチャート: 判断 239"/>
        <xdr:cNvSpPr/>
      </xdr:nvSpPr>
      <xdr:spPr>
        <a:xfrm>
          <a:off x="3746500" y="161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129354</xdr:rowOff>
    </xdr:from>
    <xdr:ext cx="599010" cy="259045"/>
    <xdr:sp macro="" textlink="">
      <xdr:nvSpPr>
        <xdr:cNvPr id="241" name="テキスト ボックス 240"/>
        <xdr:cNvSpPr txBox="1"/>
      </xdr:nvSpPr>
      <xdr:spPr>
        <a:xfrm>
          <a:off x="3497795" y="162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97237</xdr:rowOff>
    </xdr:from>
    <xdr:to>
      <xdr:col>15</xdr:col>
      <xdr:colOff>50800</xdr:colOff>
      <xdr:row>96</xdr:row>
      <xdr:rowOff>101315</xdr:rowOff>
    </xdr:to>
    <xdr:cxnSp macro="">
      <xdr:nvCxnSpPr>
        <xdr:cNvPr id="242" name="直線コネクタ 241"/>
        <xdr:cNvCxnSpPr/>
      </xdr:nvCxnSpPr>
      <xdr:spPr>
        <a:xfrm flipV="1">
          <a:off x="2019300" y="16556437"/>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135040</xdr:rowOff>
    </xdr:from>
    <xdr:to>
      <xdr:col>15</xdr:col>
      <xdr:colOff>101600</xdr:colOff>
      <xdr:row>97</xdr:row>
      <xdr:rowOff>65190</xdr:rowOff>
    </xdr:to>
    <xdr:sp macro="" textlink="">
      <xdr:nvSpPr>
        <xdr:cNvPr id="243" name="フローチャート: 判断 242"/>
        <xdr:cNvSpPr/>
      </xdr:nvSpPr>
      <xdr:spPr>
        <a:xfrm>
          <a:off x="2857500" y="165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56317</xdr:rowOff>
    </xdr:from>
    <xdr:ext cx="534377" cy="259045"/>
    <xdr:sp macro="" textlink="">
      <xdr:nvSpPr>
        <xdr:cNvPr id="244" name="テキスト ボックス 243"/>
        <xdr:cNvSpPr txBox="1"/>
      </xdr:nvSpPr>
      <xdr:spPr>
        <a:xfrm>
          <a:off x="2641111" y="166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101315</xdr:rowOff>
    </xdr:from>
    <xdr:to>
      <xdr:col>10</xdr:col>
      <xdr:colOff>114300</xdr:colOff>
      <xdr:row>97</xdr:row>
      <xdr:rowOff>16047</xdr:rowOff>
    </xdr:to>
    <xdr:cxnSp macro="">
      <xdr:nvCxnSpPr>
        <xdr:cNvPr id="245" name="直線コネクタ 244"/>
        <xdr:cNvCxnSpPr/>
      </xdr:nvCxnSpPr>
      <xdr:spPr>
        <a:xfrm flipV="1">
          <a:off x="1130300" y="16560515"/>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120162</xdr:rowOff>
    </xdr:from>
    <xdr:to>
      <xdr:col>10</xdr:col>
      <xdr:colOff>165100</xdr:colOff>
      <xdr:row>97</xdr:row>
      <xdr:rowOff>50312</xdr:rowOff>
    </xdr:to>
    <xdr:sp macro="" textlink="">
      <xdr:nvSpPr>
        <xdr:cNvPr id="246" name="フローチャート: 判断 245"/>
        <xdr:cNvSpPr/>
      </xdr:nvSpPr>
      <xdr:spPr>
        <a:xfrm>
          <a:off x="1968500" y="1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41439</xdr:rowOff>
    </xdr:from>
    <xdr:ext cx="534377" cy="259045"/>
    <xdr:sp macro="" textlink="">
      <xdr:nvSpPr>
        <xdr:cNvPr id="247" name="テキスト ボックス 246"/>
        <xdr:cNvSpPr txBox="1"/>
      </xdr:nvSpPr>
      <xdr:spPr>
        <a:xfrm>
          <a:off x="1752111" y="16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43923</xdr:rowOff>
    </xdr:from>
    <xdr:to>
      <xdr:col>6</xdr:col>
      <xdr:colOff>38100</xdr:colOff>
      <xdr:row>97</xdr:row>
      <xdr:rowOff>145523</xdr:rowOff>
    </xdr:to>
    <xdr:sp macro="" textlink="">
      <xdr:nvSpPr>
        <xdr:cNvPr id="248" name="フローチャート: 判断 247"/>
        <xdr:cNvSpPr/>
      </xdr:nvSpPr>
      <xdr:spPr>
        <a:xfrm>
          <a:off x="1079500" y="1667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136650</xdr:rowOff>
    </xdr:from>
    <xdr:ext cx="534377" cy="259045"/>
    <xdr:sp macro="" textlink="">
      <xdr:nvSpPr>
        <xdr:cNvPr id="249" name="テキスト ボックス 248"/>
        <xdr:cNvSpPr txBox="1"/>
      </xdr:nvSpPr>
      <xdr:spPr>
        <a:xfrm>
          <a:off x="863111" y="167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164052</xdr:rowOff>
    </xdr:from>
    <xdr:to>
      <xdr:col>24</xdr:col>
      <xdr:colOff>114300</xdr:colOff>
      <xdr:row>95</xdr:row>
      <xdr:rowOff>94202</xdr:rowOff>
    </xdr:to>
    <xdr:sp macro="" textlink="">
      <xdr:nvSpPr>
        <xdr:cNvPr id="255" name="楕円 254"/>
        <xdr:cNvSpPr/>
      </xdr:nvSpPr>
      <xdr:spPr>
        <a:xfrm>
          <a:off x="4584700" y="162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15479</xdr:rowOff>
    </xdr:from>
    <xdr:ext cx="534377" cy="259045"/>
    <xdr:sp macro="" textlink="">
      <xdr:nvSpPr>
        <xdr:cNvPr id="256" name="扶助費該当値テキスト"/>
        <xdr:cNvSpPr txBox="1"/>
      </xdr:nvSpPr>
      <xdr:spPr>
        <a:xfrm>
          <a:off x="4686300" y="161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54896</xdr:rowOff>
    </xdr:from>
    <xdr:to>
      <xdr:col>20</xdr:col>
      <xdr:colOff>38100</xdr:colOff>
      <xdr:row>93</xdr:row>
      <xdr:rowOff>156496</xdr:rowOff>
    </xdr:to>
    <xdr:sp macro="" textlink="">
      <xdr:nvSpPr>
        <xdr:cNvPr id="257" name="楕円 256"/>
        <xdr:cNvSpPr/>
      </xdr:nvSpPr>
      <xdr:spPr>
        <a:xfrm>
          <a:off x="3746500" y="159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1573</xdr:rowOff>
    </xdr:from>
    <xdr:ext cx="599010" cy="259045"/>
    <xdr:sp macro="" textlink="">
      <xdr:nvSpPr>
        <xdr:cNvPr id="258" name="テキスト ボックス 257"/>
        <xdr:cNvSpPr txBox="1"/>
      </xdr:nvSpPr>
      <xdr:spPr>
        <a:xfrm>
          <a:off x="3497795" y="157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46437</xdr:rowOff>
    </xdr:from>
    <xdr:to>
      <xdr:col>15</xdr:col>
      <xdr:colOff>101600</xdr:colOff>
      <xdr:row>96</xdr:row>
      <xdr:rowOff>148037</xdr:rowOff>
    </xdr:to>
    <xdr:sp macro="" textlink="">
      <xdr:nvSpPr>
        <xdr:cNvPr id="259" name="楕円 258"/>
        <xdr:cNvSpPr/>
      </xdr:nvSpPr>
      <xdr:spPr>
        <a:xfrm>
          <a:off x="2857500" y="165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164564</xdr:rowOff>
    </xdr:from>
    <xdr:ext cx="534377" cy="259045"/>
    <xdr:sp macro="" textlink="">
      <xdr:nvSpPr>
        <xdr:cNvPr id="260" name="テキスト ボックス 259"/>
        <xdr:cNvSpPr txBox="1"/>
      </xdr:nvSpPr>
      <xdr:spPr>
        <a:xfrm>
          <a:off x="2641111" y="162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50515</xdr:rowOff>
    </xdr:from>
    <xdr:to>
      <xdr:col>10</xdr:col>
      <xdr:colOff>165100</xdr:colOff>
      <xdr:row>96</xdr:row>
      <xdr:rowOff>152115</xdr:rowOff>
    </xdr:to>
    <xdr:sp macro="" textlink="">
      <xdr:nvSpPr>
        <xdr:cNvPr id="261" name="楕円 260"/>
        <xdr:cNvSpPr/>
      </xdr:nvSpPr>
      <xdr:spPr>
        <a:xfrm>
          <a:off x="1968500" y="165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168642</xdr:rowOff>
    </xdr:from>
    <xdr:ext cx="534377" cy="259045"/>
    <xdr:sp macro="" textlink="">
      <xdr:nvSpPr>
        <xdr:cNvPr id="262" name="テキスト ボックス 261"/>
        <xdr:cNvSpPr txBox="1"/>
      </xdr:nvSpPr>
      <xdr:spPr>
        <a:xfrm>
          <a:off x="1752111" y="162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136697</xdr:rowOff>
    </xdr:from>
    <xdr:to>
      <xdr:col>6</xdr:col>
      <xdr:colOff>38100</xdr:colOff>
      <xdr:row>97</xdr:row>
      <xdr:rowOff>66847</xdr:rowOff>
    </xdr:to>
    <xdr:sp macro="" textlink="">
      <xdr:nvSpPr>
        <xdr:cNvPr id="263" name="楕円 262"/>
        <xdr:cNvSpPr/>
      </xdr:nvSpPr>
      <xdr:spPr>
        <a:xfrm>
          <a:off x="1079500" y="1659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83374</xdr:rowOff>
    </xdr:from>
    <xdr:ext cx="534377" cy="259045"/>
    <xdr:sp macro="" textlink="">
      <xdr:nvSpPr>
        <xdr:cNvPr id="264" name="テキスト ボックス 263"/>
        <xdr:cNvSpPr txBox="1"/>
      </xdr:nvSpPr>
      <xdr:spPr>
        <a:xfrm>
          <a:off x="863111" y="163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7" name="テキスト ボックス 276"/>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1" name="テキスト ボックス 280"/>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166400</xdr:rowOff>
    </xdr:from>
    <xdr:to>
      <xdr:col>54</xdr:col>
      <xdr:colOff>189865</xdr:colOff>
      <xdr:row>38</xdr:row>
      <xdr:rowOff>132876</xdr:rowOff>
    </xdr:to>
    <xdr:cxnSp macro="">
      <xdr:nvCxnSpPr>
        <xdr:cNvPr id="285" name="直線コネクタ 284"/>
        <xdr:cNvCxnSpPr/>
      </xdr:nvCxnSpPr>
      <xdr:spPr>
        <a:xfrm flipV="1">
          <a:off x="10475595" y="6167150"/>
          <a:ext cx="1270" cy="48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136703</xdr:rowOff>
    </xdr:from>
    <xdr:ext cx="534377" cy="259045"/>
    <xdr:sp macro="" textlink="">
      <xdr:nvSpPr>
        <xdr:cNvPr id="286" name="補助費等最小値テキスト"/>
        <xdr:cNvSpPr txBox="1"/>
      </xdr:nvSpPr>
      <xdr:spPr>
        <a:xfrm>
          <a:off x="10528300" y="66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132876</xdr:rowOff>
    </xdr:from>
    <xdr:to>
      <xdr:col>55</xdr:col>
      <xdr:colOff>88900</xdr:colOff>
      <xdr:row>38</xdr:row>
      <xdr:rowOff>132876</xdr:rowOff>
    </xdr:to>
    <xdr:cxnSp macro="">
      <xdr:nvCxnSpPr>
        <xdr:cNvPr id="287" name="直線コネクタ 286"/>
        <xdr:cNvCxnSpPr/>
      </xdr:nvCxnSpPr>
      <xdr:spPr>
        <a:xfrm>
          <a:off x="10388600" y="664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113077</xdr:rowOff>
    </xdr:from>
    <xdr:ext cx="599010" cy="259045"/>
    <xdr:sp macro="" textlink="">
      <xdr:nvSpPr>
        <xdr:cNvPr id="288" name="補助費等最大値テキスト"/>
        <xdr:cNvSpPr txBox="1"/>
      </xdr:nvSpPr>
      <xdr:spPr>
        <a:xfrm>
          <a:off x="10528300" y="594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166400</xdr:rowOff>
    </xdr:from>
    <xdr:to>
      <xdr:col>55</xdr:col>
      <xdr:colOff>88900</xdr:colOff>
      <xdr:row>35</xdr:row>
      <xdr:rowOff>166400</xdr:rowOff>
    </xdr:to>
    <xdr:cxnSp macro="">
      <xdr:nvCxnSpPr>
        <xdr:cNvPr id="289" name="直線コネクタ 288"/>
        <xdr:cNvCxnSpPr/>
      </xdr:nvCxnSpPr>
      <xdr:spPr>
        <a:xfrm>
          <a:off x="10388600" y="61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109582</xdr:rowOff>
    </xdr:from>
    <xdr:to>
      <xdr:col>55</xdr:col>
      <xdr:colOff>0</xdr:colOff>
      <xdr:row>37</xdr:row>
      <xdr:rowOff>37864</xdr:rowOff>
    </xdr:to>
    <xdr:cxnSp macro="">
      <xdr:nvCxnSpPr>
        <xdr:cNvPr id="290" name="直線コネクタ 289"/>
        <xdr:cNvCxnSpPr/>
      </xdr:nvCxnSpPr>
      <xdr:spPr>
        <a:xfrm flipV="1">
          <a:off x="9639300" y="6281782"/>
          <a:ext cx="838200" cy="9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10772</xdr:rowOff>
    </xdr:from>
    <xdr:ext cx="599010" cy="259045"/>
    <xdr:sp macro="" textlink="">
      <xdr:nvSpPr>
        <xdr:cNvPr id="291" name="補助費等平均値テキスト"/>
        <xdr:cNvSpPr txBox="1"/>
      </xdr:nvSpPr>
      <xdr:spPr>
        <a:xfrm>
          <a:off x="10528300" y="63544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32345</xdr:rowOff>
    </xdr:from>
    <xdr:to>
      <xdr:col>55</xdr:col>
      <xdr:colOff>50800</xdr:colOff>
      <xdr:row>37</xdr:row>
      <xdr:rowOff>133945</xdr:rowOff>
    </xdr:to>
    <xdr:sp macro="" textlink="">
      <xdr:nvSpPr>
        <xdr:cNvPr id="292" name="フローチャート: 判断 291"/>
        <xdr:cNvSpPr/>
      </xdr:nvSpPr>
      <xdr:spPr>
        <a:xfrm>
          <a:off x="10426700" y="63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98049</xdr:rowOff>
    </xdr:from>
    <xdr:to>
      <xdr:col>50</xdr:col>
      <xdr:colOff>114300</xdr:colOff>
      <xdr:row>37</xdr:row>
      <xdr:rowOff>37864</xdr:rowOff>
    </xdr:to>
    <xdr:cxnSp macro="">
      <xdr:nvCxnSpPr>
        <xdr:cNvPr id="293" name="直線コネクタ 292"/>
        <xdr:cNvCxnSpPr/>
      </xdr:nvCxnSpPr>
      <xdr:spPr>
        <a:xfrm>
          <a:off x="8750300" y="5412999"/>
          <a:ext cx="889000" cy="9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81871</xdr:rowOff>
    </xdr:from>
    <xdr:to>
      <xdr:col>50</xdr:col>
      <xdr:colOff>165100</xdr:colOff>
      <xdr:row>38</xdr:row>
      <xdr:rowOff>12021</xdr:rowOff>
    </xdr:to>
    <xdr:sp macro="" textlink="">
      <xdr:nvSpPr>
        <xdr:cNvPr id="294" name="フローチャート: 判断 293"/>
        <xdr:cNvSpPr/>
      </xdr:nvSpPr>
      <xdr:spPr>
        <a:xfrm>
          <a:off x="9588500" y="6425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3147</xdr:rowOff>
    </xdr:from>
    <xdr:ext cx="599010" cy="259045"/>
    <xdr:sp macro="" textlink="">
      <xdr:nvSpPr>
        <xdr:cNvPr id="295" name="テキスト ボックス 294"/>
        <xdr:cNvSpPr txBox="1"/>
      </xdr:nvSpPr>
      <xdr:spPr>
        <a:xfrm>
          <a:off x="9339795" y="651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98049</xdr:rowOff>
    </xdr:from>
    <xdr:to>
      <xdr:col>45</xdr:col>
      <xdr:colOff>177800</xdr:colOff>
      <xdr:row>36</xdr:row>
      <xdr:rowOff>133968</xdr:rowOff>
    </xdr:to>
    <xdr:cxnSp macro="">
      <xdr:nvCxnSpPr>
        <xdr:cNvPr id="296" name="直線コネクタ 295"/>
        <xdr:cNvCxnSpPr/>
      </xdr:nvCxnSpPr>
      <xdr:spPr>
        <a:xfrm flipV="1">
          <a:off x="7861300" y="5412999"/>
          <a:ext cx="889000" cy="89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164452</xdr:rowOff>
    </xdr:from>
    <xdr:to>
      <xdr:col>46</xdr:col>
      <xdr:colOff>38100</xdr:colOff>
      <xdr:row>34</xdr:row>
      <xdr:rowOff>94602</xdr:rowOff>
    </xdr:to>
    <xdr:sp macro="" textlink="">
      <xdr:nvSpPr>
        <xdr:cNvPr id="297" name="フローチャート: 判断 296"/>
        <xdr:cNvSpPr/>
      </xdr:nvSpPr>
      <xdr:spPr>
        <a:xfrm>
          <a:off x="86995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85729</xdr:rowOff>
    </xdr:from>
    <xdr:ext cx="599010" cy="259045"/>
    <xdr:sp macro="" textlink="">
      <xdr:nvSpPr>
        <xdr:cNvPr id="298" name="テキスト ボックス 297"/>
        <xdr:cNvSpPr txBox="1"/>
      </xdr:nvSpPr>
      <xdr:spPr>
        <a:xfrm>
          <a:off x="8450795" y="591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100758</xdr:rowOff>
    </xdr:from>
    <xdr:to>
      <xdr:col>41</xdr:col>
      <xdr:colOff>50800</xdr:colOff>
      <xdr:row>36</xdr:row>
      <xdr:rowOff>133968</xdr:rowOff>
    </xdr:to>
    <xdr:cxnSp macro="">
      <xdr:nvCxnSpPr>
        <xdr:cNvPr id="299" name="直線コネクタ 298"/>
        <xdr:cNvCxnSpPr/>
      </xdr:nvCxnSpPr>
      <xdr:spPr>
        <a:xfrm>
          <a:off x="6972300" y="5758608"/>
          <a:ext cx="889000" cy="5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152108</xdr:rowOff>
    </xdr:from>
    <xdr:to>
      <xdr:col>41</xdr:col>
      <xdr:colOff>101600</xdr:colOff>
      <xdr:row>38</xdr:row>
      <xdr:rowOff>82258</xdr:rowOff>
    </xdr:to>
    <xdr:sp macro="" textlink="">
      <xdr:nvSpPr>
        <xdr:cNvPr id="300" name="フローチャート: 判断 299"/>
        <xdr:cNvSpPr/>
      </xdr:nvSpPr>
      <xdr:spPr>
        <a:xfrm>
          <a:off x="7810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73385</xdr:rowOff>
    </xdr:from>
    <xdr:ext cx="534377" cy="259045"/>
    <xdr:sp macro="" textlink="">
      <xdr:nvSpPr>
        <xdr:cNvPr id="301" name="テキスト ボックス 300"/>
        <xdr:cNvSpPr txBox="1"/>
      </xdr:nvSpPr>
      <xdr:spPr>
        <a:xfrm>
          <a:off x="7594111" y="65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138221</xdr:rowOff>
    </xdr:from>
    <xdr:to>
      <xdr:col>36</xdr:col>
      <xdr:colOff>165100</xdr:colOff>
      <xdr:row>38</xdr:row>
      <xdr:rowOff>68371</xdr:rowOff>
    </xdr:to>
    <xdr:sp macro="" textlink="">
      <xdr:nvSpPr>
        <xdr:cNvPr id="302" name="フローチャート: 判断 301"/>
        <xdr:cNvSpPr/>
      </xdr:nvSpPr>
      <xdr:spPr>
        <a:xfrm>
          <a:off x="6921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59497</xdr:rowOff>
    </xdr:from>
    <xdr:ext cx="599010" cy="259045"/>
    <xdr:sp macro="" textlink="">
      <xdr:nvSpPr>
        <xdr:cNvPr id="303" name="テキスト ボックス 302"/>
        <xdr:cNvSpPr txBox="1"/>
      </xdr:nvSpPr>
      <xdr:spPr>
        <a:xfrm>
          <a:off x="6672795" y="65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58782</xdr:rowOff>
    </xdr:from>
    <xdr:to>
      <xdr:col>55</xdr:col>
      <xdr:colOff>50800</xdr:colOff>
      <xdr:row>36</xdr:row>
      <xdr:rowOff>160382</xdr:rowOff>
    </xdr:to>
    <xdr:sp macro="" textlink="">
      <xdr:nvSpPr>
        <xdr:cNvPr id="309" name="楕円 308"/>
        <xdr:cNvSpPr/>
      </xdr:nvSpPr>
      <xdr:spPr>
        <a:xfrm>
          <a:off x="10426700" y="62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145159</xdr:rowOff>
    </xdr:from>
    <xdr:ext cx="599010" cy="259045"/>
    <xdr:sp macro="" textlink="">
      <xdr:nvSpPr>
        <xdr:cNvPr id="310" name="補助費等該当値テキスト"/>
        <xdr:cNvSpPr txBox="1"/>
      </xdr:nvSpPr>
      <xdr:spPr>
        <a:xfrm>
          <a:off x="10528300" y="614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158514</xdr:rowOff>
    </xdr:from>
    <xdr:to>
      <xdr:col>50</xdr:col>
      <xdr:colOff>165100</xdr:colOff>
      <xdr:row>37</xdr:row>
      <xdr:rowOff>88664</xdr:rowOff>
    </xdr:to>
    <xdr:sp macro="" textlink="">
      <xdr:nvSpPr>
        <xdr:cNvPr id="311" name="楕円 310"/>
        <xdr:cNvSpPr/>
      </xdr:nvSpPr>
      <xdr:spPr>
        <a:xfrm>
          <a:off x="9588500" y="63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105191</xdr:rowOff>
    </xdr:from>
    <xdr:ext cx="599010" cy="259045"/>
    <xdr:sp macro="" textlink="">
      <xdr:nvSpPr>
        <xdr:cNvPr id="312" name="テキスト ボックス 311"/>
        <xdr:cNvSpPr txBox="1"/>
      </xdr:nvSpPr>
      <xdr:spPr>
        <a:xfrm>
          <a:off x="9339795" y="61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47249</xdr:rowOff>
    </xdr:from>
    <xdr:to>
      <xdr:col>46</xdr:col>
      <xdr:colOff>38100</xdr:colOff>
      <xdr:row>31</xdr:row>
      <xdr:rowOff>148849</xdr:rowOff>
    </xdr:to>
    <xdr:sp macro="" textlink="">
      <xdr:nvSpPr>
        <xdr:cNvPr id="313" name="楕円 312"/>
        <xdr:cNvSpPr/>
      </xdr:nvSpPr>
      <xdr:spPr>
        <a:xfrm>
          <a:off x="8699500" y="53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165376</xdr:rowOff>
    </xdr:from>
    <xdr:ext cx="599010" cy="259045"/>
    <xdr:sp macro="" textlink="">
      <xdr:nvSpPr>
        <xdr:cNvPr id="314" name="テキスト ボックス 313"/>
        <xdr:cNvSpPr txBox="1"/>
      </xdr:nvSpPr>
      <xdr:spPr>
        <a:xfrm>
          <a:off x="8450795" y="513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83168</xdr:rowOff>
    </xdr:from>
    <xdr:to>
      <xdr:col>41</xdr:col>
      <xdr:colOff>101600</xdr:colOff>
      <xdr:row>37</xdr:row>
      <xdr:rowOff>13318</xdr:rowOff>
    </xdr:to>
    <xdr:sp macro="" textlink="">
      <xdr:nvSpPr>
        <xdr:cNvPr id="315" name="楕円 314"/>
        <xdr:cNvSpPr/>
      </xdr:nvSpPr>
      <xdr:spPr>
        <a:xfrm>
          <a:off x="7810500" y="62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29845</xdr:rowOff>
    </xdr:from>
    <xdr:ext cx="599010" cy="259045"/>
    <xdr:sp macro="" textlink="">
      <xdr:nvSpPr>
        <xdr:cNvPr id="316" name="テキスト ボックス 315"/>
        <xdr:cNvSpPr txBox="1"/>
      </xdr:nvSpPr>
      <xdr:spPr>
        <a:xfrm>
          <a:off x="7561795" y="603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49958</xdr:rowOff>
    </xdr:from>
    <xdr:to>
      <xdr:col>36</xdr:col>
      <xdr:colOff>165100</xdr:colOff>
      <xdr:row>33</xdr:row>
      <xdr:rowOff>151558</xdr:rowOff>
    </xdr:to>
    <xdr:sp macro="" textlink="">
      <xdr:nvSpPr>
        <xdr:cNvPr id="317" name="楕円 316"/>
        <xdr:cNvSpPr/>
      </xdr:nvSpPr>
      <xdr:spPr>
        <a:xfrm>
          <a:off x="6921500" y="57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168085</xdr:rowOff>
    </xdr:from>
    <xdr:ext cx="599010" cy="259045"/>
    <xdr:sp macro="" textlink="">
      <xdr:nvSpPr>
        <xdr:cNvPr id="318" name="テキスト ボックス 317"/>
        <xdr:cNvSpPr txBox="1"/>
      </xdr:nvSpPr>
      <xdr:spPr>
        <a:xfrm>
          <a:off x="6672795" y="548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55607</xdr:rowOff>
    </xdr:from>
    <xdr:to>
      <xdr:col>54</xdr:col>
      <xdr:colOff>189865</xdr:colOff>
      <xdr:row>57</xdr:row>
      <xdr:rowOff>135082</xdr:rowOff>
    </xdr:to>
    <xdr:cxnSp macro="">
      <xdr:nvCxnSpPr>
        <xdr:cNvPr id="340" name="直線コネクタ 339"/>
        <xdr:cNvCxnSpPr/>
      </xdr:nvCxnSpPr>
      <xdr:spPr>
        <a:xfrm flipV="1">
          <a:off x="10475595" y="9142457"/>
          <a:ext cx="1270" cy="765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138909</xdr:rowOff>
    </xdr:from>
    <xdr:ext cx="534377" cy="259045"/>
    <xdr:sp macro="" textlink="">
      <xdr:nvSpPr>
        <xdr:cNvPr id="341" name="普通建設事業費最小値テキスト"/>
        <xdr:cNvSpPr txBox="1"/>
      </xdr:nvSpPr>
      <xdr:spPr>
        <a:xfrm>
          <a:off x="10528300" y="991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135082</xdr:rowOff>
    </xdr:from>
    <xdr:to>
      <xdr:col>55</xdr:col>
      <xdr:colOff>88900</xdr:colOff>
      <xdr:row>57</xdr:row>
      <xdr:rowOff>135082</xdr:rowOff>
    </xdr:to>
    <xdr:cxnSp macro="">
      <xdr:nvCxnSpPr>
        <xdr:cNvPr id="342" name="直線コネクタ 341"/>
        <xdr:cNvCxnSpPr/>
      </xdr:nvCxnSpPr>
      <xdr:spPr>
        <a:xfrm>
          <a:off x="10388600" y="990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2284</xdr:rowOff>
    </xdr:from>
    <xdr:ext cx="599010" cy="259045"/>
    <xdr:sp macro="" textlink="">
      <xdr:nvSpPr>
        <xdr:cNvPr id="343" name="普通建設事業費最大値テキスト"/>
        <xdr:cNvSpPr txBox="1"/>
      </xdr:nvSpPr>
      <xdr:spPr>
        <a:xfrm>
          <a:off x="10528300" y="891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55607</xdr:rowOff>
    </xdr:from>
    <xdr:to>
      <xdr:col>55</xdr:col>
      <xdr:colOff>88900</xdr:colOff>
      <xdr:row>53</xdr:row>
      <xdr:rowOff>55607</xdr:rowOff>
    </xdr:to>
    <xdr:cxnSp macro="">
      <xdr:nvCxnSpPr>
        <xdr:cNvPr id="344" name="直線コネクタ 343"/>
        <xdr:cNvCxnSpPr/>
      </xdr:nvCxnSpPr>
      <xdr:spPr>
        <a:xfrm>
          <a:off x="10388600" y="914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144601</xdr:rowOff>
    </xdr:from>
    <xdr:to>
      <xdr:col>55</xdr:col>
      <xdr:colOff>0</xdr:colOff>
      <xdr:row>56</xdr:row>
      <xdr:rowOff>145813</xdr:rowOff>
    </xdr:to>
    <xdr:cxnSp macro="">
      <xdr:nvCxnSpPr>
        <xdr:cNvPr id="345" name="直線コネクタ 344"/>
        <xdr:cNvCxnSpPr/>
      </xdr:nvCxnSpPr>
      <xdr:spPr>
        <a:xfrm>
          <a:off x="9639300" y="9231451"/>
          <a:ext cx="838200" cy="5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84532</xdr:rowOff>
    </xdr:from>
    <xdr:ext cx="534377" cy="259045"/>
    <xdr:sp macro="" textlink="">
      <xdr:nvSpPr>
        <xdr:cNvPr id="346" name="普通建設事業費平均値テキスト"/>
        <xdr:cNvSpPr txBox="1"/>
      </xdr:nvSpPr>
      <xdr:spPr>
        <a:xfrm>
          <a:off x="10528300" y="9514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61655</xdr:rowOff>
    </xdr:from>
    <xdr:to>
      <xdr:col>55</xdr:col>
      <xdr:colOff>50800</xdr:colOff>
      <xdr:row>56</xdr:row>
      <xdr:rowOff>163255</xdr:rowOff>
    </xdr:to>
    <xdr:sp macro="" textlink="">
      <xdr:nvSpPr>
        <xdr:cNvPr id="347" name="フローチャート: 判断 346"/>
        <xdr:cNvSpPr/>
      </xdr:nvSpPr>
      <xdr:spPr>
        <a:xfrm>
          <a:off x="10426700" y="96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81627</xdr:rowOff>
    </xdr:from>
    <xdr:to>
      <xdr:col>50</xdr:col>
      <xdr:colOff>114300</xdr:colOff>
      <xdr:row>53</xdr:row>
      <xdr:rowOff>144601</xdr:rowOff>
    </xdr:to>
    <xdr:cxnSp macro="">
      <xdr:nvCxnSpPr>
        <xdr:cNvPr id="348" name="直線コネクタ 347"/>
        <xdr:cNvCxnSpPr/>
      </xdr:nvCxnSpPr>
      <xdr:spPr>
        <a:xfrm>
          <a:off x="8750300" y="8654127"/>
          <a:ext cx="889000" cy="5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107718</xdr:rowOff>
    </xdr:from>
    <xdr:to>
      <xdr:col>50</xdr:col>
      <xdr:colOff>165100</xdr:colOff>
      <xdr:row>56</xdr:row>
      <xdr:rowOff>37868</xdr:rowOff>
    </xdr:to>
    <xdr:sp macro="" textlink="">
      <xdr:nvSpPr>
        <xdr:cNvPr id="349" name="フローチャート: 判断 348"/>
        <xdr:cNvSpPr/>
      </xdr:nvSpPr>
      <xdr:spPr>
        <a:xfrm>
          <a:off x="9588500" y="953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28995</xdr:rowOff>
    </xdr:from>
    <xdr:ext cx="599010" cy="259045"/>
    <xdr:sp macro="" textlink="">
      <xdr:nvSpPr>
        <xdr:cNvPr id="350" name="テキスト ボックス 349"/>
        <xdr:cNvSpPr txBox="1"/>
      </xdr:nvSpPr>
      <xdr:spPr>
        <a:xfrm>
          <a:off x="9339795" y="963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81627</xdr:rowOff>
    </xdr:from>
    <xdr:to>
      <xdr:col>45</xdr:col>
      <xdr:colOff>177800</xdr:colOff>
      <xdr:row>55</xdr:row>
      <xdr:rowOff>141163</xdr:rowOff>
    </xdr:to>
    <xdr:cxnSp macro="">
      <xdr:nvCxnSpPr>
        <xdr:cNvPr id="351" name="直線コネクタ 350"/>
        <xdr:cNvCxnSpPr/>
      </xdr:nvCxnSpPr>
      <xdr:spPr>
        <a:xfrm flipV="1">
          <a:off x="7861300" y="8654127"/>
          <a:ext cx="889000" cy="9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29839</xdr:rowOff>
    </xdr:from>
    <xdr:to>
      <xdr:col>46</xdr:col>
      <xdr:colOff>38100</xdr:colOff>
      <xdr:row>55</xdr:row>
      <xdr:rowOff>131439</xdr:rowOff>
    </xdr:to>
    <xdr:sp macro="" textlink="">
      <xdr:nvSpPr>
        <xdr:cNvPr id="352" name="フローチャート: 判断 351"/>
        <xdr:cNvSpPr/>
      </xdr:nvSpPr>
      <xdr:spPr>
        <a:xfrm>
          <a:off x="8699500" y="94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122566</xdr:rowOff>
    </xdr:from>
    <xdr:ext cx="599010" cy="259045"/>
    <xdr:sp macro="" textlink="">
      <xdr:nvSpPr>
        <xdr:cNvPr id="353" name="テキスト ボックス 352"/>
        <xdr:cNvSpPr txBox="1"/>
      </xdr:nvSpPr>
      <xdr:spPr>
        <a:xfrm>
          <a:off x="8450795" y="955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141163</xdr:rowOff>
    </xdr:from>
    <xdr:to>
      <xdr:col>41</xdr:col>
      <xdr:colOff>50800</xdr:colOff>
      <xdr:row>56</xdr:row>
      <xdr:rowOff>42943</xdr:rowOff>
    </xdr:to>
    <xdr:cxnSp macro="">
      <xdr:nvCxnSpPr>
        <xdr:cNvPr id="354" name="直線コネクタ 353"/>
        <xdr:cNvCxnSpPr/>
      </xdr:nvCxnSpPr>
      <xdr:spPr>
        <a:xfrm flipV="1">
          <a:off x="6972300" y="9570913"/>
          <a:ext cx="889000" cy="7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85027</xdr:rowOff>
    </xdr:from>
    <xdr:to>
      <xdr:col>41</xdr:col>
      <xdr:colOff>101600</xdr:colOff>
      <xdr:row>56</xdr:row>
      <xdr:rowOff>15177</xdr:rowOff>
    </xdr:to>
    <xdr:sp macro="" textlink="">
      <xdr:nvSpPr>
        <xdr:cNvPr id="355" name="フローチャート: 判断 354"/>
        <xdr:cNvSpPr/>
      </xdr:nvSpPr>
      <xdr:spPr>
        <a:xfrm>
          <a:off x="7810500" y="951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31704</xdr:rowOff>
    </xdr:from>
    <xdr:ext cx="599010" cy="259045"/>
    <xdr:sp macro="" textlink="">
      <xdr:nvSpPr>
        <xdr:cNvPr id="356" name="テキスト ボックス 355"/>
        <xdr:cNvSpPr txBox="1"/>
      </xdr:nvSpPr>
      <xdr:spPr>
        <a:xfrm>
          <a:off x="7561795" y="9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152876</xdr:rowOff>
    </xdr:from>
    <xdr:to>
      <xdr:col>36</xdr:col>
      <xdr:colOff>165100</xdr:colOff>
      <xdr:row>56</xdr:row>
      <xdr:rowOff>83026</xdr:rowOff>
    </xdr:to>
    <xdr:sp macro="" textlink="">
      <xdr:nvSpPr>
        <xdr:cNvPr id="357" name="フローチャート: 判断 356"/>
        <xdr:cNvSpPr/>
      </xdr:nvSpPr>
      <xdr:spPr>
        <a:xfrm>
          <a:off x="6921500" y="95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99553</xdr:rowOff>
    </xdr:from>
    <xdr:ext cx="534377" cy="259045"/>
    <xdr:sp macro="" textlink="">
      <xdr:nvSpPr>
        <xdr:cNvPr id="358" name="テキスト ボックス 357"/>
        <xdr:cNvSpPr txBox="1"/>
      </xdr:nvSpPr>
      <xdr:spPr>
        <a:xfrm>
          <a:off x="6705111" y="93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95013</xdr:rowOff>
    </xdr:from>
    <xdr:to>
      <xdr:col>55</xdr:col>
      <xdr:colOff>50800</xdr:colOff>
      <xdr:row>57</xdr:row>
      <xdr:rowOff>25163</xdr:rowOff>
    </xdr:to>
    <xdr:sp macro="" textlink="">
      <xdr:nvSpPr>
        <xdr:cNvPr id="364" name="楕円 363"/>
        <xdr:cNvSpPr/>
      </xdr:nvSpPr>
      <xdr:spPr>
        <a:xfrm>
          <a:off x="10426700" y="96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73440</xdr:rowOff>
    </xdr:from>
    <xdr:ext cx="534377" cy="259045"/>
    <xdr:sp macro="" textlink="">
      <xdr:nvSpPr>
        <xdr:cNvPr id="365" name="普通建設事業費該当値テキスト"/>
        <xdr:cNvSpPr txBox="1"/>
      </xdr:nvSpPr>
      <xdr:spPr>
        <a:xfrm>
          <a:off x="10528300" y="967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93801</xdr:rowOff>
    </xdr:from>
    <xdr:to>
      <xdr:col>50</xdr:col>
      <xdr:colOff>165100</xdr:colOff>
      <xdr:row>54</xdr:row>
      <xdr:rowOff>23951</xdr:rowOff>
    </xdr:to>
    <xdr:sp macro="" textlink="">
      <xdr:nvSpPr>
        <xdr:cNvPr id="366" name="楕円 365"/>
        <xdr:cNvSpPr/>
      </xdr:nvSpPr>
      <xdr:spPr>
        <a:xfrm>
          <a:off x="9588500" y="91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40478</xdr:rowOff>
    </xdr:from>
    <xdr:ext cx="599010" cy="259045"/>
    <xdr:sp macro="" textlink="">
      <xdr:nvSpPr>
        <xdr:cNvPr id="367" name="テキスト ボックス 366"/>
        <xdr:cNvSpPr txBox="1"/>
      </xdr:nvSpPr>
      <xdr:spPr>
        <a:xfrm>
          <a:off x="9339795" y="895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30827</xdr:rowOff>
    </xdr:from>
    <xdr:to>
      <xdr:col>46</xdr:col>
      <xdr:colOff>38100</xdr:colOff>
      <xdr:row>50</xdr:row>
      <xdr:rowOff>132427</xdr:rowOff>
    </xdr:to>
    <xdr:sp macro="" textlink="">
      <xdr:nvSpPr>
        <xdr:cNvPr id="368" name="楕円 367"/>
        <xdr:cNvSpPr/>
      </xdr:nvSpPr>
      <xdr:spPr>
        <a:xfrm>
          <a:off x="8699500" y="86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148954</xdr:rowOff>
    </xdr:from>
    <xdr:ext cx="599010" cy="259045"/>
    <xdr:sp macro="" textlink="">
      <xdr:nvSpPr>
        <xdr:cNvPr id="369" name="テキスト ボックス 368"/>
        <xdr:cNvSpPr txBox="1"/>
      </xdr:nvSpPr>
      <xdr:spPr>
        <a:xfrm>
          <a:off x="8450795" y="837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90363</xdr:rowOff>
    </xdr:from>
    <xdr:to>
      <xdr:col>41</xdr:col>
      <xdr:colOff>101600</xdr:colOff>
      <xdr:row>56</xdr:row>
      <xdr:rowOff>20513</xdr:rowOff>
    </xdr:to>
    <xdr:sp macro="" textlink="">
      <xdr:nvSpPr>
        <xdr:cNvPr id="370" name="楕円 369"/>
        <xdr:cNvSpPr/>
      </xdr:nvSpPr>
      <xdr:spPr>
        <a:xfrm>
          <a:off x="7810500" y="95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11640</xdr:rowOff>
    </xdr:from>
    <xdr:ext cx="599010" cy="259045"/>
    <xdr:sp macro="" textlink="">
      <xdr:nvSpPr>
        <xdr:cNvPr id="371" name="テキスト ボックス 370"/>
        <xdr:cNvSpPr txBox="1"/>
      </xdr:nvSpPr>
      <xdr:spPr>
        <a:xfrm>
          <a:off x="7561795" y="961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163593</xdr:rowOff>
    </xdr:from>
    <xdr:to>
      <xdr:col>36</xdr:col>
      <xdr:colOff>165100</xdr:colOff>
      <xdr:row>56</xdr:row>
      <xdr:rowOff>93743</xdr:rowOff>
    </xdr:to>
    <xdr:sp macro="" textlink="">
      <xdr:nvSpPr>
        <xdr:cNvPr id="372" name="楕円 371"/>
        <xdr:cNvSpPr/>
      </xdr:nvSpPr>
      <xdr:spPr>
        <a:xfrm>
          <a:off x="6921500" y="959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84870</xdr:rowOff>
    </xdr:from>
    <xdr:ext cx="534377" cy="259045"/>
    <xdr:sp macro="" textlink="">
      <xdr:nvSpPr>
        <xdr:cNvPr id="373" name="テキスト ボックス 372"/>
        <xdr:cNvSpPr txBox="1"/>
      </xdr:nvSpPr>
      <xdr:spPr>
        <a:xfrm>
          <a:off x="6705111" y="96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117196</xdr:rowOff>
    </xdr:from>
    <xdr:to>
      <xdr:col>54</xdr:col>
      <xdr:colOff>189865</xdr:colOff>
      <xdr:row>79</xdr:row>
      <xdr:rowOff>44450</xdr:rowOff>
    </xdr:to>
    <xdr:cxnSp macro="">
      <xdr:nvCxnSpPr>
        <xdr:cNvPr id="397" name="直線コネクタ 396"/>
        <xdr:cNvCxnSpPr/>
      </xdr:nvCxnSpPr>
      <xdr:spPr>
        <a:xfrm flipV="1">
          <a:off x="10475595" y="13147396"/>
          <a:ext cx="1270" cy="441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63873</xdr:rowOff>
    </xdr:from>
    <xdr:ext cx="534377" cy="259045"/>
    <xdr:sp macro="" textlink="">
      <xdr:nvSpPr>
        <xdr:cNvPr id="400" name="普通建設事業費 （ うち新規整備　）最大値テキスト"/>
        <xdr:cNvSpPr txBox="1"/>
      </xdr:nvSpPr>
      <xdr:spPr>
        <a:xfrm>
          <a:off x="10528300" y="129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117196</xdr:rowOff>
    </xdr:from>
    <xdr:to>
      <xdr:col>55</xdr:col>
      <xdr:colOff>88900</xdr:colOff>
      <xdr:row>76</xdr:row>
      <xdr:rowOff>117196</xdr:rowOff>
    </xdr:to>
    <xdr:cxnSp macro="">
      <xdr:nvCxnSpPr>
        <xdr:cNvPr id="401" name="直線コネクタ 400"/>
        <xdr:cNvCxnSpPr/>
      </xdr:nvCxnSpPr>
      <xdr:spPr>
        <a:xfrm>
          <a:off x="10388600" y="1314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30938</xdr:rowOff>
    </xdr:from>
    <xdr:to>
      <xdr:col>55</xdr:col>
      <xdr:colOff>0</xdr:colOff>
      <xdr:row>78</xdr:row>
      <xdr:rowOff>24067</xdr:rowOff>
    </xdr:to>
    <xdr:cxnSp macro="">
      <xdr:nvCxnSpPr>
        <xdr:cNvPr id="402" name="直線コネクタ 401"/>
        <xdr:cNvCxnSpPr/>
      </xdr:nvCxnSpPr>
      <xdr:spPr>
        <a:xfrm>
          <a:off x="9639300" y="13061138"/>
          <a:ext cx="838200" cy="33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18000</xdr:rowOff>
    </xdr:from>
    <xdr:ext cx="469744" cy="259045"/>
    <xdr:sp macro="" textlink="">
      <xdr:nvSpPr>
        <xdr:cNvPr id="403" name="普通建設事業費 （ うち新規整備　）平均値テキスト"/>
        <xdr:cNvSpPr txBox="1"/>
      </xdr:nvSpPr>
      <xdr:spPr>
        <a:xfrm>
          <a:off x="10528300" y="133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39573</xdr:rowOff>
    </xdr:from>
    <xdr:to>
      <xdr:col>55</xdr:col>
      <xdr:colOff>50800</xdr:colOff>
      <xdr:row>78</xdr:row>
      <xdr:rowOff>141173</xdr:rowOff>
    </xdr:to>
    <xdr:sp macro="" textlink="">
      <xdr:nvSpPr>
        <xdr:cNvPr id="404" name="フローチャート: 判断 403"/>
        <xdr:cNvSpPr/>
      </xdr:nvSpPr>
      <xdr:spPr>
        <a:xfrm>
          <a:off x="10426700" y="134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117475</xdr:rowOff>
    </xdr:from>
    <xdr:to>
      <xdr:col>50</xdr:col>
      <xdr:colOff>114300</xdr:colOff>
      <xdr:row>76</xdr:row>
      <xdr:rowOff>30938</xdr:rowOff>
    </xdr:to>
    <xdr:cxnSp macro="">
      <xdr:nvCxnSpPr>
        <xdr:cNvPr id="405" name="直線コネクタ 404"/>
        <xdr:cNvCxnSpPr/>
      </xdr:nvCxnSpPr>
      <xdr:spPr>
        <a:xfrm>
          <a:off x="8750300" y="12290425"/>
          <a:ext cx="889000" cy="7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111061</xdr:rowOff>
    </xdr:from>
    <xdr:to>
      <xdr:col>50</xdr:col>
      <xdr:colOff>165100</xdr:colOff>
      <xdr:row>78</xdr:row>
      <xdr:rowOff>41211</xdr:rowOff>
    </xdr:to>
    <xdr:sp macro="" textlink="">
      <xdr:nvSpPr>
        <xdr:cNvPr id="406" name="フローチャート: 判断 405"/>
        <xdr:cNvSpPr/>
      </xdr:nvSpPr>
      <xdr:spPr>
        <a:xfrm>
          <a:off x="9588500" y="133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32338</xdr:rowOff>
    </xdr:from>
    <xdr:ext cx="534377" cy="259045"/>
    <xdr:sp macro="" textlink="">
      <xdr:nvSpPr>
        <xdr:cNvPr id="407" name="テキスト ボックス 406"/>
        <xdr:cNvSpPr txBox="1"/>
      </xdr:nvSpPr>
      <xdr:spPr>
        <a:xfrm>
          <a:off x="9372111" y="134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117475</xdr:rowOff>
    </xdr:from>
    <xdr:to>
      <xdr:col>45</xdr:col>
      <xdr:colOff>177800</xdr:colOff>
      <xdr:row>77</xdr:row>
      <xdr:rowOff>156807</xdr:rowOff>
    </xdr:to>
    <xdr:cxnSp macro="">
      <xdr:nvCxnSpPr>
        <xdr:cNvPr id="408" name="直線コネクタ 407"/>
        <xdr:cNvCxnSpPr/>
      </xdr:nvCxnSpPr>
      <xdr:spPr>
        <a:xfrm flipV="1">
          <a:off x="7861300" y="12290425"/>
          <a:ext cx="889000" cy="10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125082</xdr:rowOff>
    </xdr:from>
    <xdr:to>
      <xdr:col>46</xdr:col>
      <xdr:colOff>38100</xdr:colOff>
      <xdr:row>77</xdr:row>
      <xdr:rowOff>55232</xdr:rowOff>
    </xdr:to>
    <xdr:sp macro="" textlink="">
      <xdr:nvSpPr>
        <xdr:cNvPr id="409" name="フローチャート: 判断 408"/>
        <xdr:cNvSpPr/>
      </xdr:nvSpPr>
      <xdr:spPr>
        <a:xfrm>
          <a:off x="8699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46359</xdr:rowOff>
    </xdr:from>
    <xdr:ext cx="534377" cy="259045"/>
    <xdr:sp macro="" textlink="">
      <xdr:nvSpPr>
        <xdr:cNvPr id="410" name="テキスト ボックス 409"/>
        <xdr:cNvSpPr txBox="1"/>
      </xdr:nvSpPr>
      <xdr:spPr>
        <a:xfrm>
          <a:off x="8483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118835</xdr:rowOff>
    </xdr:from>
    <xdr:to>
      <xdr:col>41</xdr:col>
      <xdr:colOff>50800</xdr:colOff>
      <xdr:row>77</xdr:row>
      <xdr:rowOff>156807</xdr:rowOff>
    </xdr:to>
    <xdr:cxnSp macro="">
      <xdr:nvCxnSpPr>
        <xdr:cNvPr id="411" name="直線コネクタ 410"/>
        <xdr:cNvCxnSpPr/>
      </xdr:nvCxnSpPr>
      <xdr:spPr>
        <a:xfrm>
          <a:off x="6972300" y="13320485"/>
          <a:ext cx="889000" cy="3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133122</xdr:rowOff>
    </xdr:from>
    <xdr:to>
      <xdr:col>41</xdr:col>
      <xdr:colOff>101600</xdr:colOff>
      <xdr:row>77</xdr:row>
      <xdr:rowOff>63272</xdr:rowOff>
    </xdr:to>
    <xdr:sp macro="" textlink="">
      <xdr:nvSpPr>
        <xdr:cNvPr id="412" name="フローチャート: 判断 411"/>
        <xdr:cNvSpPr/>
      </xdr:nvSpPr>
      <xdr:spPr>
        <a:xfrm>
          <a:off x="7810500" y="131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79798</xdr:rowOff>
    </xdr:from>
    <xdr:ext cx="534377" cy="259045"/>
    <xdr:sp macro="" textlink="">
      <xdr:nvSpPr>
        <xdr:cNvPr id="413" name="テキスト ボックス 412"/>
        <xdr:cNvSpPr txBox="1"/>
      </xdr:nvSpPr>
      <xdr:spPr>
        <a:xfrm>
          <a:off x="7594111" y="129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102108</xdr:rowOff>
    </xdr:from>
    <xdr:to>
      <xdr:col>36</xdr:col>
      <xdr:colOff>165100</xdr:colOff>
      <xdr:row>78</xdr:row>
      <xdr:rowOff>32258</xdr:rowOff>
    </xdr:to>
    <xdr:sp macro="" textlink="">
      <xdr:nvSpPr>
        <xdr:cNvPr id="414" name="フローチャート: 判断 413"/>
        <xdr:cNvSpPr/>
      </xdr:nvSpPr>
      <xdr:spPr>
        <a:xfrm>
          <a:off x="6921500" y="133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23385</xdr:rowOff>
    </xdr:from>
    <xdr:ext cx="534377" cy="259045"/>
    <xdr:sp macro="" textlink="">
      <xdr:nvSpPr>
        <xdr:cNvPr id="415" name="テキスト ボックス 414"/>
        <xdr:cNvSpPr txBox="1"/>
      </xdr:nvSpPr>
      <xdr:spPr>
        <a:xfrm>
          <a:off x="6705111" y="133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144717</xdr:rowOff>
    </xdr:from>
    <xdr:to>
      <xdr:col>55</xdr:col>
      <xdr:colOff>50800</xdr:colOff>
      <xdr:row>78</xdr:row>
      <xdr:rowOff>74867</xdr:rowOff>
    </xdr:to>
    <xdr:sp macro="" textlink="">
      <xdr:nvSpPr>
        <xdr:cNvPr id="421" name="楕円 420"/>
        <xdr:cNvSpPr/>
      </xdr:nvSpPr>
      <xdr:spPr>
        <a:xfrm>
          <a:off x="10426700" y="133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167594</xdr:rowOff>
    </xdr:from>
    <xdr:ext cx="534377" cy="259045"/>
    <xdr:sp macro="" textlink="">
      <xdr:nvSpPr>
        <xdr:cNvPr id="422" name="普通建設事業費 （ うち新規整備　）該当値テキスト"/>
        <xdr:cNvSpPr txBox="1"/>
      </xdr:nvSpPr>
      <xdr:spPr>
        <a:xfrm>
          <a:off x="10528300"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151588</xdr:rowOff>
    </xdr:from>
    <xdr:to>
      <xdr:col>50</xdr:col>
      <xdr:colOff>165100</xdr:colOff>
      <xdr:row>76</xdr:row>
      <xdr:rowOff>81738</xdr:rowOff>
    </xdr:to>
    <xdr:sp macro="" textlink="">
      <xdr:nvSpPr>
        <xdr:cNvPr id="423" name="楕円 422"/>
        <xdr:cNvSpPr/>
      </xdr:nvSpPr>
      <xdr:spPr>
        <a:xfrm>
          <a:off x="9588500" y="130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98264</xdr:rowOff>
    </xdr:from>
    <xdr:ext cx="534377" cy="259045"/>
    <xdr:sp macro="" textlink="">
      <xdr:nvSpPr>
        <xdr:cNvPr id="424" name="テキスト ボックス 423"/>
        <xdr:cNvSpPr txBox="1"/>
      </xdr:nvSpPr>
      <xdr:spPr>
        <a:xfrm>
          <a:off x="9372111" y="1278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66675</xdr:rowOff>
    </xdr:from>
    <xdr:to>
      <xdr:col>46</xdr:col>
      <xdr:colOff>38100</xdr:colOff>
      <xdr:row>71</xdr:row>
      <xdr:rowOff>168275</xdr:rowOff>
    </xdr:to>
    <xdr:sp macro="" textlink="">
      <xdr:nvSpPr>
        <xdr:cNvPr id="425" name="楕円 424"/>
        <xdr:cNvSpPr/>
      </xdr:nvSpPr>
      <xdr:spPr>
        <a:xfrm>
          <a:off x="8699500" y="1223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13352</xdr:rowOff>
    </xdr:from>
    <xdr:ext cx="599010" cy="259045"/>
    <xdr:sp macro="" textlink="">
      <xdr:nvSpPr>
        <xdr:cNvPr id="426" name="テキスト ボックス 425"/>
        <xdr:cNvSpPr txBox="1"/>
      </xdr:nvSpPr>
      <xdr:spPr>
        <a:xfrm>
          <a:off x="8450795" y="120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106007</xdr:rowOff>
    </xdr:from>
    <xdr:to>
      <xdr:col>41</xdr:col>
      <xdr:colOff>101600</xdr:colOff>
      <xdr:row>78</xdr:row>
      <xdr:rowOff>36157</xdr:rowOff>
    </xdr:to>
    <xdr:sp macro="" textlink="">
      <xdr:nvSpPr>
        <xdr:cNvPr id="427" name="楕円 426"/>
        <xdr:cNvSpPr/>
      </xdr:nvSpPr>
      <xdr:spPr>
        <a:xfrm>
          <a:off x="7810500" y="133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27284</xdr:rowOff>
    </xdr:from>
    <xdr:ext cx="534377" cy="259045"/>
    <xdr:sp macro="" textlink="">
      <xdr:nvSpPr>
        <xdr:cNvPr id="428" name="テキスト ボックス 427"/>
        <xdr:cNvSpPr txBox="1"/>
      </xdr:nvSpPr>
      <xdr:spPr>
        <a:xfrm>
          <a:off x="7594111" y="1340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68035</xdr:rowOff>
    </xdr:from>
    <xdr:to>
      <xdr:col>36</xdr:col>
      <xdr:colOff>165100</xdr:colOff>
      <xdr:row>77</xdr:row>
      <xdr:rowOff>169635</xdr:rowOff>
    </xdr:to>
    <xdr:sp macro="" textlink="">
      <xdr:nvSpPr>
        <xdr:cNvPr id="429" name="楕円 428"/>
        <xdr:cNvSpPr/>
      </xdr:nvSpPr>
      <xdr:spPr>
        <a:xfrm>
          <a:off x="6921500" y="132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14712</xdr:rowOff>
    </xdr:from>
    <xdr:ext cx="534377" cy="259045"/>
    <xdr:sp macro="" textlink="">
      <xdr:nvSpPr>
        <xdr:cNvPr id="430" name="テキスト ボックス 429"/>
        <xdr:cNvSpPr txBox="1"/>
      </xdr:nvSpPr>
      <xdr:spPr>
        <a:xfrm>
          <a:off x="6705111" y="1304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101361</xdr:rowOff>
    </xdr:from>
    <xdr:to>
      <xdr:col>54</xdr:col>
      <xdr:colOff>189865</xdr:colOff>
      <xdr:row>98</xdr:row>
      <xdr:rowOff>96059</xdr:rowOff>
    </xdr:to>
    <xdr:cxnSp macro="">
      <xdr:nvCxnSpPr>
        <xdr:cNvPr id="456" name="直線コネクタ 455"/>
        <xdr:cNvCxnSpPr/>
      </xdr:nvCxnSpPr>
      <xdr:spPr>
        <a:xfrm flipV="1">
          <a:off x="10475595" y="15874761"/>
          <a:ext cx="1270" cy="102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99886</xdr:rowOff>
    </xdr:from>
    <xdr:ext cx="534377" cy="259045"/>
    <xdr:sp macro="" textlink="">
      <xdr:nvSpPr>
        <xdr:cNvPr id="457" name="普通建設事業費 （ うち更新整備　）最小値テキスト"/>
        <xdr:cNvSpPr txBox="1"/>
      </xdr:nvSpPr>
      <xdr:spPr>
        <a:xfrm>
          <a:off x="10528300" y="169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96059</xdr:rowOff>
    </xdr:from>
    <xdr:to>
      <xdr:col>55</xdr:col>
      <xdr:colOff>88900</xdr:colOff>
      <xdr:row>98</xdr:row>
      <xdr:rowOff>96059</xdr:rowOff>
    </xdr:to>
    <xdr:cxnSp macro="">
      <xdr:nvCxnSpPr>
        <xdr:cNvPr id="458" name="直線コネクタ 457"/>
        <xdr:cNvCxnSpPr/>
      </xdr:nvCxnSpPr>
      <xdr:spPr>
        <a:xfrm>
          <a:off x="10388600" y="16898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48038</xdr:rowOff>
    </xdr:from>
    <xdr:ext cx="599010" cy="259045"/>
    <xdr:sp macro="" textlink="">
      <xdr:nvSpPr>
        <xdr:cNvPr id="459" name="普通建設事業費 （ うち更新整備　）最大値テキスト"/>
        <xdr:cNvSpPr txBox="1"/>
      </xdr:nvSpPr>
      <xdr:spPr>
        <a:xfrm>
          <a:off x="10528300" y="1564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101361</xdr:rowOff>
    </xdr:from>
    <xdr:to>
      <xdr:col>55</xdr:col>
      <xdr:colOff>88900</xdr:colOff>
      <xdr:row>92</xdr:row>
      <xdr:rowOff>101361</xdr:rowOff>
    </xdr:to>
    <xdr:cxnSp macro="">
      <xdr:nvCxnSpPr>
        <xdr:cNvPr id="460" name="直線コネクタ 459"/>
        <xdr:cNvCxnSpPr/>
      </xdr:nvCxnSpPr>
      <xdr:spPr>
        <a:xfrm>
          <a:off x="10388600" y="15874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135269</xdr:rowOff>
    </xdr:from>
    <xdr:to>
      <xdr:col>55</xdr:col>
      <xdr:colOff>0</xdr:colOff>
      <xdr:row>96</xdr:row>
      <xdr:rowOff>139438</xdr:rowOff>
    </xdr:to>
    <xdr:cxnSp macro="">
      <xdr:nvCxnSpPr>
        <xdr:cNvPr id="461" name="直線コネクタ 460"/>
        <xdr:cNvCxnSpPr/>
      </xdr:nvCxnSpPr>
      <xdr:spPr>
        <a:xfrm>
          <a:off x="9639300" y="15737219"/>
          <a:ext cx="838200" cy="86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4869</xdr:rowOff>
    </xdr:from>
    <xdr:ext cx="534377" cy="259045"/>
    <xdr:sp macro="" textlink="">
      <xdr:nvSpPr>
        <xdr:cNvPr id="462" name="普通建設事業費 （ うち更新整備　）平均値テキスト"/>
        <xdr:cNvSpPr txBox="1"/>
      </xdr:nvSpPr>
      <xdr:spPr>
        <a:xfrm>
          <a:off x="10528300" y="16292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153442</xdr:rowOff>
    </xdr:from>
    <xdr:to>
      <xdr:col>55</xdr:col>
      <xdr:colOff>50800</xdr:colOff>
      <xdr:row>96</xdr:row>
      <xdr:rowOff>83592</xdr:rowOff>
    </xdr:to>
    <xdr:sp macro="" textlink="">
      <xdr:nvSpPr>
        <xdr:cNvPr id="463" name="フローチャート: 判断 462"/>
        <xdr:cNvSpPr/>
      </xdr:nvSpPr>
      <xdr:spPr>
        <a:xfrm>
          <a:off x="10426700" y="1644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130056</xdr:rowOff>
    </xdr:from>
    <xdr:to>
      <xdr:col>50</xdr:col>
      <xdr:colOff>114300</xdr:colOff>
      <xdr:row>91</xdr:row>
      <xdr:rowOff>135269</xdr:rowOff>
    </xdr:to>
    <xdr:cxnSp macro="">
      <xdr:nvCxnSpPr>
        <xdr:cNvPr id="464" name="直線コネクタ 463"/>
        <xdr:cNvCxnSpPr/>
      </xdr:nvCxnSpPr>
      <xdr:spPr>
        <a:xfrm>
          <a:off x="8750300" y="15389106"/>
          <a:ext cx="889000" cy="34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2761</xdr:rowOff>
    </xdr:from>
    <xdr:to>
      <xdr:col>50</xdr:col>
      <xdr:colOff>165100</xdr:colOff>
      <xdr:row>95</xdr:row>
      <xdr:rowOff>104361</xdr:rowOff>
    </xdr:to>
    <xdr:sp macro="" textlink="">
      <xdr:nvSpPr>
        <xdr:cNvPr id="465" name="フローチャート: 判断 464"/>
        <xdr:cNvSpPr/>
      </xdr:nvSpPr>
      <xdr:spPr>
        <a:xfrm>
          <a:off x="9588500" y="162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95488</xdr:rowOff>
    </xdr:from>
    <xdr:ext cx="534377" cy="259045"/>
    <xdr:sp macro="" textlink="">
      <xdr:nvSpPr>
        <xdr:cNvPr id="466" name="テキスト ボックス 465"/>
        <xdr:cNvSpPr txBox="1"/>
      </xdr:nvSpPr>
      <xdr:spPr>
        <a:xfrm>
          <a:off x="9372111" y="163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89</xdr:row>
      <xdr:rowOff>130056</xdr:rowOff>
    </xdr:from>
    <xdr:to>
      <xdr:col>45</xdr:col>
      <xdr:colOff>177800</xdr:colOff>
      <xdr:row>94</xdr:row>
      <xdr:rowOff>169810</xdr:rowOff>
    </xdr:to>
    <xdr:cxnSp macro="">
      <xdr:nvCxnSpPr>
        <xdr:cNvPr id="467" name="直線コネクタ 466"/>
        <xdr:cNvCxnSpPr/>
      </xdr:nvCxnSpPr>
      <xdr:spPr>
        <a:xfrm flipV="1">
          <a:off x="7861300" y="15389106"/>
          <a:ext cx="889000" cy="89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20799</xdr:rowOff>
    </xdr:from>
    <xdr:to>
      <xdr:col>46</xdr:col>
      <xdr:colOff>38100</xdr:colOff>
      <xdr:row>95</xdr:row>
      <xdr:rowOff>122399</xdr:rowOff>
    </xdr:to>
    <xdr:sp macro="" textlink="">
      <xdr:nvSpPr>
        <xdr:cNvPr id="468" name="フローチャート: 判断 467"/>
        <xdr:cNvSpPr/>
      </xdr:nvSpPr>
      <xdr:spPr>
        <a:xfrm>
          <a:off x="86995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113526</xdr:rowOff>
    </xdr:from>
    <xdr:ext cx="534377" cy="259045"/>
    <xdr:sp macro="" textlink="">
      <xdr:nvSpPr>
        <xdr:cNvPr id="469" name="テキスト ボックス 468"/>
        <xdr:cNvSpPr txBox="1"/>
      </xdr:nvSpPr>
      <xdr:spPr>
        <a:xfrm>
          <a:off x="8483111" y="1640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169810</xdr:rowOff>
    </xdr:from>
    <xdr:to>
      <xdr:col>41</xdr:col>
      <xdr:colOff>50800</xdr:colOff>
      <xdr:row>95</xdr:row>
      <xdr:rowOff>160350</xdr:rowOff>
    </xdr:to>
    <xdr:cxnSp macro="">
      <xdr:nvCxnSpPr>
        <xdr:cNvPr id="470" name="直線コネクタ 469"/>
        <xdr:cNvCxnSpPr/>
      </xdr:nvCxnSpPr>
      <xdr:spPr>
        <a:xfrm flipV="1">
          <a:off x="6972300" y="16286110"/>
          <a:ext cx="889000" cy="16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132552</xdr:rowOff>
    </xdr:from>
    <xdr:to>
      <xdr:col>41</xdr:col>
      <xdr:colOff>101600</xdr:colOff>
      <xdr:row>96</xdr:row>
      <xdr:rowOff>62702</xdr:rowOff>
    </xdr:to>
    <xdr:sp macro="" textlink="">
      <xdr:nvSpPr>
        <xdr:cNvPr id="471" name="フローチャート: 判断 470"/>
        <xdr:cNvSpPr/>
      </xdr:nvSpPr>
      <xdr:spPr>
        <a:xfrm>
          <a:off x="7810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53829</xdr:rowOff>
    </xdr:from>
    <xdr:ext cx="534377" cy="259045"/>
    <xdr:sp macro="" textlink="">
      <xdr:nvSpPr>
        <xdr:cNvPr id="472" name="テキスト ボックス 471"/>
        <xdr:cNvSpPr txBox="1"/>
      </xdr:nvSpPr>
      <xdr:spPr>
        <a:xfrm>
          <a:off x="7594111" y="165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129656</xdr:rowOff>
    </xdr:from>
    <xdr:to>
      <xdr:col>36</xdr:col>
      <xdr:colOff>165100</xdr:colOff>
      <xdr:row>96</xdr:row>
      <xdr:rowOff>59806</xdr:rowOff>
    </xdr:to>
    <xdr:sp macro="" textlink="">
      <xdr:nvSpPr>
        <xdr:cNvPr id="473" name="フローチャート: 判断 472"/>
        <xdr:cNvSpPr/>
      </xdr:nvSpPr>
      <xdr:spPr>
        <a:xfrm>
          <a:off x="6921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50933</xdr:rowOff>
    </xdr:from>
    <xdr:ext cx="534377" cy="259045"/>
    <xdr:sp macro="" textlink="">
      <xdr:nvSpPr>
        <xdr:cNvPr id="474" name="テキスト ボックス 473"/>
        <xdr:cNvSpPr txBox="1"/>
      </xdr:nvSpPr>
      <xdr:spPr>
        <a:xfrm>
          <a:off x="6705111" y="1651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88638</xdr:rowOff>
    </xdr:from>
    <xdr:to>
      <xdr:col>55</xdr:col>
      <xdr:colOff>50800</xdr:colOff>
      <xdr:row>97</xdr:row>
      <xdr:rowOff>18788</xdr:rowOff>
    </xdr:to>
    <xdr:sp macro="" textlink="">
      <xdr:nvSpPr>
        <xdr:cNvPr id="480" name="楕円 479"/>
        <xdr:cNvSpPr/>
      </xdr:nvSpPr>
      <xdr:spPr>
        <a:xfrm>
          <a:off x="10426700" y="1654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67065</xdr:rowOff>
    </xdr:from>
    <xdr:ext cx="534377" cy="259045"/>
    <xdr:sp macro="" textlink="">
      <xdr:nvSpPr>
        <xdr:cNvPr id="481" name="普通建設事業費 （ うち更新整備　）該当値テキスト"/>
        <xdr:cNvSpPr txBox="1"/>
      </xdr:nvSpPr>
      <xdr:spPr>
        <a:xfrm>
          <a:off x="10528300" y="1652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84469</xdr:rowOff>
    </xdr:from>
    <xdr:to>
      <xdr:col>50</xdr:col>
      <xdr:colOff>165100</xdr:colOff>
      <xdr:row>92</xdr:row>
      <xdr:rowOff>14619</xdr:rowOff>
    </xdr:to>
    <xdr:sp macro="" textlink="">
      <xdr:nvSpPr>
        <xdr:cNvPr id="482" name="楕円 481"/>
        <xdr:cNvSpPr/>
      </xdr:nvSpPr>
      <xdr:spPr>
        <a:xfrm>
          <a:off x="9588500" y="156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31146</xdr:rowOff>
    </xdr:from>
    <xdr:ext cx="599010" cy="259045"/>
    <xdr:sp macro="" textlink="">
      <xdr:nvSpPr>
        <xdr:cNvPr id="483" name="テキスト ボックス 482"/>
        <xdr:cNvSpPr txBox="1"/>
      </xdr:nvSpPr>
      <xdr:spPr>
        <a:xfrm>
          <a:off x="9339795" y="1546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79256</xdr:rowOff>
    </xdr:from>
    <xdr:to>
      <xdr:col>46</xdr:col>
      <xdr:colOff>38100</xdr:colOff>
      <xdr:row>90</xdr:row>
      <xdr:rowOff>9406</xdr:rowOff>
    </xdr:to>
    <xdr:sp macro="" textlink="">
      <xdr:nvSpPr>
        <xdr:cNvPr id="484" name="楕円 483"/>
        <xdr:cNvSpPr/>
      </xdr:nvSpPr>
      <xdr:spPr>
        <a:xfrm>
          <a:off x="8699500" y="1533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25933</xdr:rowOff>
    </xdr:from>
    <xdr:ext cx="599010" cy="259045"/>
    <xdr:sp macro="" textlink="">
      <xdr:nvSpPr>
        <xdr:cNvPr id="485" name="テキスト ボックス 484"/>
        <xdr:cNvSpPr txBox="1"/>
      </xdr:nvSpPr>
      <xdr:spPr>
        <a:xfrm>
          <a:off x="8450795" y="151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119010</xdr:rowOff>
    </xdr:from>
    <xdr:to>
      <xdr:col>41</xdr:col>
      <xdr:colOff>101600</xdr:colOff>
      <xdr:row>95</xdr:row>
      <xdr:rowOff>49160</xdr:rowOff>
    </xdr:to>
    <xdr:sp macro="" textlink="">
      <xdr:nvSpPr>
        <xdr:cNvPr id="486" name="楕円 485"/>
        <xdr:cNvSpPr/>
      </xdr:nvSpPr>
      <xdr:spPr>
        <a:xfrm>
          <a:off x="7810500" y="162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65687</xdr:rowOff>
    </xdr:from>
    <xdr:ext cx="534377" cy="259045"/>
    <xdr:sp macro="" textlink="">
      <xdr:nvSpPr>
        <xdr:cNvPr id="487" name="テキスト ボックス 486"/>
        <xdr:cNvSpPr txBox="1"/>
      </xdr:nvSpPr>
      <xdr:spPr>
        <a:xfrm>
          <a:off x="7594111" y="1601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109550</xdr:rowOff>
    </xdr:from>
    <xdr:to>
      <xdr:col>36</xdr:col>
      <xdr:colOff>165100</xdr:colOff>
      <xdr:row>96</xdr:row>
      <xdr:rowOff>39700</xdr:rowOff>
    </xdr:to>
    <xdr:sp macro="" textlink="">
      <xdr:nvSpPr>
        <xdr:cNvPr id="488" name="楕円 487"/>
        <xdr:cNvSpPr/>
      </xdr:nvSpPr>
      <xdr:spPr>
        <a:xfrm>
          <a:off x="6921500" y="163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56227</xdr:rowOff>
    </xdr:from>
    <xdr:ext cx="534377" cy="259045"/>
    <xdr:sp macro="" textlink="">
      <xdr:nvSpPr>
        <xdr:cNvPr id="489" name="テキスト ボックス 488"/>
        <xdr:cNvSpPr txBox="1"/>
      </xdr:nvSpPr>
      <xdr:spPr>
        <a:xfrm>
          <a:off x="6705111" y="1617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86969</xdr:rowOff>
    </xdr:from>
    <xdr:to>
      <xdr:col>85</xdr:col>
      <xdr:colOff>126364</xdr:colOff>
      <xdr:row>39</xdr:row>
      <xdr:rowOff>35534</xdr:rowOff>
    </xdr:to>
    <xdr:cxnSp macro="">
      <xdr:nvCxnSpPr>
        <xdr:cNvPr id="513" name="直線コネクタ 512"/>
        <xdr:cNvCxnSpPr/>
      </xdr:nvCxnSpPr>
      <xdr:spPr>
        <a:xfrm flipV="1">
          <a:off x="16317595" y="5230469"/>
          <a:ext cx="1269"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39361</xdr:rowOff>
    </xdr:from>
    <xdr:ext cx="378565" cy="259045"/>
    <xdr:sp macro="" textlink="">
      <xdr:nvSpPr>
        <xdr:cNvPr id="514" name="災害復旧事業費最小値テキスト"/>
        <xdr:cNvSpPr txBox="1"/>
      </xdr:nvSpPr>
      <xdr:spPr>
        <a:xfrm>
          <a:off x="16370300" y="6725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35534</xdr:rowOff>
    </xdr:from>
    <xdr:to>
      <xdr:col>86</xdr:col>
      <xdr:colOff>25400</xdr:colOff>
      <xdr:row>39</xdr:row>
      <xdr:rowOff>35534</xdr:rowOff>
    </xdr:to>
    <xdr:cxnSp macro="">
      <xdr:nvCxnSpPr>
        <xdr:cNvPr id="515" name="直線コネクタ 514"/>
        <xdr:cNvCxnSpPr/>
      </xdr:nvCxnSpPr>
      <xdr:spPr>
        <a:xfrm>
          <a:off x="16230600" y="672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33646</xdr:rowOff>
    </xdr:from>
    <xdr:ext cx="534377" cy="259045"/>
    <xdr:sp macro="" textlink="">
      <xdr:nvSpPr>
        <xdr:cNvPr id="516" name="災害復旧事業費最大値テキスト"/>
        <xdr:cNvSpPr txBox="1"/>
      </xdr:nvSpPr>
      <xdr:spPr>
        <a:xfrm>
          <a:off x="16370300" y="50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86969</xdr:rowOff>
    </xdr:from>
    <xdr:to>
      <xdr:col>86</xdr:col>
      <xdr:colOff>25400</xdr:colOff>
      <xdr:row>30</xdr:row>
      <xdr:rowOff>86969</xdr:rowOff>
    </xdr:to>
    <xdr:cxnSp macro="">
      <xdr:nvCxnSpPr>
        <xdr:cNvPr id="517" name="直線コネクタ 516"/>
        <xdr:cNvCxnSpPr/>
      </xdr:nvCxnSpPr>
      <xdr:spPr>
        <a:xfrm>
          <a:off x="16230600" y="523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67119</xdr:rowOff>
    </xdr:from>
    <xdr:to>
      <xdr:col>85</xdr:col>
      <xdr:colOff>127000</xdr:colOff>
      <xdr:row>38</xdr:row>
      <xdr:rowOff>126288</xdr:rowOff>
    </xdr:to>
    <xdr:cxnSp macro="">
      <xdr:nvCxnSpPr>
        <xdr:cNvPr id="518" name="直線コネクタ 517"/>
        <xdr:cNvCxnSpPr/>
      </xdr:nvCxnSpPr>
      <xdr:spPr>
        <a:xfrm flipV="1">
          <a:off x="15481300" y="6582219"/>
          <a:ext cx="838200" cy="5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74706</xdr:rowOff>
    </xdr:from>
    <xdr:ext cx="469744" cy="259045"/>
    <xdr:sp macro="" textlink="">
      <xdr:nvSpPr>
        <xdr:cNvPr id="519" name="災害復旧事業費平均値テキスト"/>
        <xdr:cNvSpPr txBox="1"/>
      </xdr:nvSpPr>
      <xdr:spPr>
        <a:xfrm>
          <a:off x="16370300" y="6246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51829</xdr:rowOff>
    </xdr:from>
    <xdr:to>
      <xdr:col>85</xdr:col>
      <xdr:colOff>177800</xdr:colOff>
      <xdr:row>37</xdr:row>
      <xdr:rowOff>153429</xdr:rowOff>
    </xdr:to>
    <xdr:sp macro="" textlink="">
      <xdr:nvSpPr>
        <xdr:cNvPr id="520" name="フローチャート: 判断 519"/>
        <xdr:cNvSpPr/>
      </xdr:nvSpPr>
      <xdr:spPr>
        <a:xfrm>
          <a:off x="16268700" y="63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126288</xdr:rowOff>
    </xdr:from>
    <xdr:to>
      <xdr:col>81</xdr:col>
      <xdr:colOff>50800</xdr:colOff>
      <xdr:row>39</xdr:row>
      <xdr:rowOff>44450</xdr:rowOff>
    </xdr:to>
    <xdr:cxnSp macro="">
      <xdr:nvCxnSpPr>
        <xdr:cNvPr id="521" name="直線コネクタ 520"/>
        <xdr:cNvCxnSpPr/>
      </xdr:nvCxnSpPr>
      <xdr:spPr>
        <a:xfrm flipV="1">
          <a:off x="14592300" y="6641388"/>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106883</xdr:rowOff>
    </xdr:from>
    <xdr:to>
      <xdr:col>81</xdr:col>
      <xdr:colOff>101600</xdr:colOff>
      <xdr:row>38</xdr:row>
      <xdr:rowOff>37033</xdr:rowOff>
    </xdr:to>
    <xdr:sp macro="" textlink="">
      <xdr:nvSpPr>
        <xdr:cNvPr id="522" name="フローチャート: 判断 521"/>
        <xdr:cNvSpPr/>
      </xdr:nvSpPr>
      <xdr:spPr>
        <a:xfrm>
          <a:off x="15430500" y="64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53560</xdr:rowOff>
    </xdr:from>
    <xdr:ext cx="469744" cy="259045"/>
    <xdr:sp macro="" textlink="">
      <xdr:nvSpPr>
        <xdr:cNvPr id="523" name="テキスト ボックス 522"/>
        <xdr:cNvSpPr txBox="1"/>
      </xdr:nvSpPr>
      <xdr:spPr>
        <a:xfrm>
          <a:off x="15246428" y="62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58839</xdr:rowOff>
    </xdr:from>
    <xdr:to>
      <xdr:col>76</xdr:col>
      <xdr:colOff>165100</xdr:colOff>
      <xdr:row>37</xdr:row>
      <xdr:rowOff>160439</xdr:rowOff>
    </xdr:to>
    <xdr:sp macro="" textlink="">
      <xdr:nvSpPr>
        <xdr:cNvPr id="525" name="フローチャート: 判断 524"/>
        <xdr:cNvSpPr/>
      </xdr:nvSpPr>
      <xdr:spPr>
        <a:xfrm>
          <a:off x="14541500" y="640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5516</xdr:rowOff>
    </xdr:from>
    <xdr:ext cx="469744" cy="259045"/>
    <xdr:sp macro="" textlink="">
      <xdr:nvSpPr>
        <xdr:cNvPr id="526" name="テキスト ボックス 525"/>
        <xdr:cNvSpPr txBox="1"/>
      </xdr:nvSpPr>
      <xdr:spPr>
        <a:xfrm>
          <a:off x="14357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71006</xdr:rowOff>
    </xdr:from>
    <xdr:to>
      <xdr:col>71</xdr:col>
      <xdr:colOff>177800</xdr:colOff>
      <xdr:row>39</xdr:row>
      <xdr:rowOff>44450</xdr:rowOff>
    </xdr:to>
    <xdr:cxnSp macro="">
      <xdr:nvCxnSpPr>
        <xdr:cNvPr id="527" name="直線コネクタ 526"/>
        <xdr:cNvCxnSpPr/>
      </xdr:nvCxnSpPr>
      <xdr:spPr>
        <a:xfrm>
          <a:off x="12814300" y="5214506"/>
          <a:ext cx="889000" cy="15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10757</xdr:rowOff>
    </xdr:from>
    <xdr:to>
      <xdr:col>72</xdr:col>
      <xdr:colOff>38100</xdr:colOff>
      <xdr:row>36</xdr:row>
      <xdr:rowOff>112357</xdr:rowOff>
    </xdr:to>
    <xdr:sp macro="" textlink="">
      <xdr:nvSpPr>
        <xdr:cNvPr id="528" name="フローチャート: 判断 527"/>
        <xdr:cNvSpPr/>
      </xdr:nvSpPr>
      <xdr:spPr>
        <a:xfrm>
          <a:off x="13652500" y="61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128884</xdr:rowOff>
    </xdr:from>
    <xdr:ext cx="534377" cy="259045"/>
    <xdr:sp macro="" textlink="">
      <xdr:nvSpPr>
        <xdr:cNvPr id="529" name="テキスト ボックス 528"/>
        <xdr:cNvSpPr txBox="1"/>
      </xdr:nvSpPr>
      <xdr:spPr>
        <a:xfrm>
          <a:off x="13436111" y="59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163538</xdr:rowOff>
    </xdr:from>
    <xdr:to>
      <xdr:col>67</xdr:col>
      <xdr:colOff>101600</xdr:colOff>
      <xdr:row>36</xdr:row>
      <xdr:rowOff>93688</xdr:rowOff>
    </xdr:to>
    <xdr:sp macro="" textlink="">
      <xdr:nvSpPr>
        <xdr:cNvPr id="530" name="フローチャート: 判断 529"/>
        <xdr:cNvSpPr/>
      </xdr:nvSpPr>
      <xdr:spPr>
        <a:xfrm>
          <a:off x="12763500" y="616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84815</xdr:rowOff>
    </xdr:from>
    <xdr:ext cx="534377" cy="259045"/>
    <xdr:sp macro="" textlink="">
      <xdr:nvSpPr>
        <xdr:cNvPr id="531" name="テキスト ボックス 530"/>
        <xdr:cNvSpPr txBox="1"/>
      </xdr:nvSpPr>
      <xdr:spPr>
        <a:xfrm>
          <a:off x="12547111" y="62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16319</xdr:rowOff>
    </xdr:from>
    <xdr:to>
      <xdr:col>85</xdr:col>
      <xdr:colOff>177800</xdr:colOff>
      <xdr:row>38</xdr:row>
      <xdr:rowOff>117919</xdr:rowOff>
    </xdr:to>
    <xdr:sp macro="" textlink="">
      <xdr:nvSpPr>
        <xdr:cNvPr id="537" name="楕円 536"/>
        <xdr:cNvSpPr/>
      </xdr:nvSpPr>
      <xdr:spPr>
        <a:xfrm>
          <a:off x="16268700" y="65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166196</xdr:rowOff>
    </xdr:from>
    <xdr:ext cx="469744" cy="259045"/>
    <xdr:sp macro="" textlink="">
      <xdr:nvSpPr>
        <xdr:cNvPr id="538" name="災害復旧事業費該当値テキスト"/>
        <xdr:cNvSpPr txBox="1"/>
      </xdr:nvSpPr>
      <xdr:spPr>
        <a:xfrm>
          <a:off x="16370300" y="65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75488</xdr:rowOff>
    </xdr:from>
    <xdr:to>
      <xdr:col>81</xdr:col>
      <xdr:colOff>101600</xdr:colOff>
      <xdr:row>39</xdr:row>
      <xdr:rowOff>5638</xdr:rowOff>
    </xdr:to>
    <xdr:sp macro="" textlink="">
      <xdr:nvSpPr>
        <xdr:cNvPr id="539" name="楕円 538"/>
        <xdr:cNvSpPr/>
      </xdr:nvSpPr>
      <xdr:spPr>
        <a:xfrm>
          <a:off x="15430500" y="6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168215</xdr:rowOff>
    </xdr:from>
    <xdr:ext cx="469744" cy="259045"/>
    <xdr:sp macro="" textlink="">
      <xdr:nvSpPr>
        <xdr:cNvPr id="540" name="テキスト ボックス 539"/>
        <xdr:cNvSpPr txBox="1"/>
      </xdr:nvSpPr>
      <xdr:spPr>
        <a:xfrm>
          <a:off x="15246428" y="668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20206</xdr:rowOff>
    </xdr:from>
    <xdr:to>
      <xdr:col>67</xdr:col>
      <xdr:colOff>101600</xdr:colOff>
      <xdr:row>30</xdr:row>
      <xdr:rowOff>121806</xdr:rowOff>
    </xdr:to>
    <xdr:sp macro="" textlink="">
      <xdr:nvSpPr>
        <xdr:cNvPr id="545" name="楕円 544"/>
        <xdr:cNvSpPr/>
      </xdr:nvSpPr>
      <xdr:spPr>
        <a:xfrm>
          <a:off x="12763500" y="51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138333</xdr:rowOff>
    </xdr:from>
    <xdr:ext cx="534377" cy="259045"/>
    <xdr:sp macro="" textlink="">
      <xdr:nvSpPr>
        <xdr:cNvPr id="546" name="テキスト ボックス 545"/>
        <xdr:cNvSpPr txBox="1"/>
      </xdr:nvSpPr>
      <xdr:spPr>
        <a:xfrm>
          <a:off x="12547111" y="493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6" name="テキスト ボックス 60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8" name="テキスト ボックス 60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31801</xdr:rowOff>
    </xdr:from>
    <xdr:to>
      <xdr:col>85</xdr:col>
      <xdr:colOff>126364</xdr:colOff>
      <xdr:row>79</xdr:row>
      <xdr:rowOff>14770</xdr:rowOff>
    </xdr:to>
    <xdr:cxnSp macro="">
      <xdr:nvCxnSpPr>
        <xdr:cNvPr id="620" name="直線コネクタ 619"/>
        <xdr:cNvCxnSpPr/>
      </xdr:nvCxnSpPr>
      <xdr:spPr>
        <a:xfrm flipV="1">
          <a:off x="16317595" y="12033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18597</xdr:rowOff>
    </xdr:from>
    <xdr:ext cx="534377" cy="259045"/>
    <xdr:sp macro="" textlink="">
      <xdr:nvSpPr>
        <xdr:cNvPr id="621" name="公債費最小値テキスト"/>
        <xdr:cNvSpPr txBox="1"/>
      </xdr:nvSpPr>
      <xdr:spPr>
        <a:xfrm>
          <a:off x="16370300" y="135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14770</xdr:rowOff>
    </xdr:from>
    <xdr:to>
      <xdr:col>86</xdr:col>
      <xdr:colOff>25400</xdr:colOff>
      <xdr:row>79</xdr:row>
      <xdr:rowOff>14770</xdr:rowOff>
    </xdr:to>
    <xdr:cxnSp macro="">
      <xdr:nvCxnSpPr>
        <xdr:cNvPr id="622" name="直線コネクタ 621"/>
        <xdr:cNvCxnSpPr/>
      </xdr:nvCxnSpPr>
      <xdr:spPr>
        <a:xfrm>
          <a:off x="16230600" y="1355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149928</xdr:rowOff>
    </xdr:from>
    <xdr:ext cx="599010" cy="259045"/>
    <xdr:sp macro="" textlink="">
      <xdr:nvSpPr>
        <xdr:cNvPr id="623" name="公債費最大値テキスト"/>
        <xdr:cNvSpPr txBox="1"/>
      </xdr:nvSpPr>
      <xdr:spPr>
        <a:xfrm>
          <a:off x="16370300" y="1180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31801</xdr:rowOff>
    </xdr:from>
    <xdr:to>
      <xdr:col>86</xdr:col>
      <xdr:colOff>25400</xdr:colOff>
      <xdr:row>70</xdr:row>
      <xdr:rowOff>31801</xdr:rowOff>
    </xdr:to>
    <xdr:cxnSp macro="">
      <xdr:nvCxnSpPr>
        <xdr:cNvPr id="624" name="直線コネクタ 623"/>
        <xdr:cNvCxnSpPr/>
      </xdr:nvCxnSpPr>
      <xdr:spPr>
        <a:xfrm>
          <a:off x="16230600" y="1203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68986</xdr:rowOff>
    </xdr:from>
    <xdr:to>
      <xdr:col>85</xdr:col>
      <xdr:colOff>127000</xdr:colOff>
      <xdr:row>77</xdr:row>
      <xdr:rowOff>143357</xdr:rowOff>
    </xdr:to>
    <xdr:cxnSp macro="">
      <xdr:nvCxnSpPr>
        <xdr:cNvPr id="625" name="直線コネクタ 624"/>
        <xdr:cNvCxnSpPr/>
      </xdr:nvCxnSpPr>
      <xdr:spPr>
        <a:xfrm>
          <a:off x="15481300" y="13270636"/>
          <a:ext cx="8382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129512</xdr:rowOff>
    </xdr:from>
    <xdr:ext cx="534377" cy="259045"/>
    <xdr:sp macro="" textlink="">
      <xdr:nvSpPr>
        <xdr:cNvPr id="626" name="公債費平均値テキスト"/>
        <xdr:cNvSpPr txBox="1"/>
      </xdr:nvSpPr>
      <xdr:spPr>
        <a:xfrm>
          <a:off x="16370300" y="1264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106635</xdr:rowOff>
    </xdr:from>
    <xdr:to>
      <xdr:col>85</xdr:col>
      <xdr:colOff>177800</xdr:colOff>
      <xdr:row>75</xdr:row>
      <xdr:rowOff>36785</xdr:rowOff>
    </xdr:to>
    <xdr:sp macro="" textlink="">
      <xdr:nvSpPr>
        <xdr:cNvPr id="627" name="フローチャート: 判断 626"/>
        <xdr:cNvSpPr/>
      </xdr:nvSpPr>
      <xdr:spPr>
        <a:xfrm>
          <a:off x="16268700" y="127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68986</xdr:rowOff>
    </xdr:from>
    <xdr:to>
      <xdr:col>81</xdr:col>
      <xdr:colOff>50800</xdr:colOff>
      <xdr:row>78</xdr:row>
      <xdr:rowOff>148901</xdr:rowOff>
    </xdr:to>
    <xdr:cxnSp macro="">
      <xdr:nvCxnSpPr>
        <xdr:cNvPr id="628" name="直線コネクタ 627"/>
        <xdr:cNvCxnSpPr/>
      </xdr:nvCxnSpPr>
      <xdr:spPr>
        <a:xfrm flipV="1">
          <a:off x="14592300" y="13270636"/>
          <a:ext cx="889000" cy="25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77889</xdr:rowOff>
    </xdr:from>
    <xdr:to>
      <xdr:col>81</xdr:col>
      <xdr:colOff>101600</xdr:colOff>
      <xdr:row>75</xdr:row>
      <xdr:rowOff>8039</xdr:rowOff>
    </xdr:to>
    <xdr:sp macro="" textlink="">
      <xdr:nvSpPr>
        <xdr:cNvPr id="629" name="フローチャート: 判断 628"/>
        <xdr:cNvSpPr/>
      </xdr:nvSpPr>
      <xdr:spPr>
        <a:xfrm>
          <a:off x="15430500" y="1276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24566</xdr:rowOff>
    </xdr:from>
    <xdr:ext cx="534377" cy="259045"/>
    <xdr:sp macro="" textlink="">
      <xdr:nvSpPr>
        <xdr:cNvPr id="630" name="テキスト ボックス 629"/>
        <xdr:cNvSpPr txBox="1"/>
      </xdr:nvSpPr>
      <xdr:spPr>
        <a:xfrm>
          <a:off x="15214111" y="125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148901</xdr:rowOff>
    </xdr:from>
    <xdr:to>
      <xdr:col>76</xdr:col>
      <xdr:colOff>114300</xdr:colOff>
      <xdr:row>78</xdr:row>
      <xdr:rowOff>150577</xdr:rowOff>
    </xdr:to>
    <xdr:cxnSp macro="">
      <xdr:nvCxnSpPr>
        <xdr:cNvPr id="631" name="直線コネクタ 630"/>
        <xdr:cNvCxnSpPr/>
      </xdr:nvCxnSpPr>
      <xdr:spPr>
        <a:xfrm flipV="1">
          <a:off x="13703300" y="1352200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133991</xdr:rowOff>
    </xdr:from>
    <xdr:to>
      <xdr:col>76</xdr:col>
      <xdr:colOff>165100</xdr:colOff>
      <xdr:row>75</xdr:row>
      <xdr:rowOff>64141</xdr:rowOff>
    </xdr:to>
    <xdr:sp macro="" textlink="">
      <xdr:nvSpPr>
        <xdr:cNvPr id="632" name="フローチャート: 判断 631"/>
        <xdr:cNvSpPr/>
      </xdr:nvSpPr>
      <xdr:spPr>
        <a:xfrm>
          <a:off x="14541500" y="128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80668</xdr:rowOff>
    </xdr:from>
    <xdr:ext cx="534377" cy="259045"/>
    <xdr:sp macro="" textlink="">
      <xdr:nvSpPr>
        <xdr:cNvPr id="633" name="テキスト ボックス 632"/>
        <xdr:cNvSpPr txBox="1"/>
      </xdr:nvSpPr>
      <xdr:spPr>
        <a:xfrm>
          <a:off x="14325111" y="1259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150577</xdr:rowOff>
    </xdr:from>
    <xdr:to>
      <xdr:col>71</xdr:col>
      <xdr:colOff>177800</xdr:colOff>
      <xdr:row>79</xdr:row>
      <xdr:rowOff>14942</xdr:rowOff>
    </xdr:to>
    <xdr:cxnSp macro="">
      <xdr:nvCxnSpPr>
        <xdr:cNvPr id="634" name="直線コネクタ 633"/>
        <xdr:cNvCxnSpPr/>
      </xdr:nvCxnSpPr>
      <xdr:spPr>
        <a:xfrm flipV="1">
          <a:off x="12814300" y="13523677"/>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16872</xdr:rowOff>
    </xdr:from>
    <xdr:to>
      <xdr:col>72</xdr:col>
      <xdr:colOff>38100</xdr:colOff>
      <xdr:row>75</xdr:row>
      <xdr:rowOff>118472</xdr:rowOff>
    </xdr:to>
    <xdr:sp macro="" textlink="">
      <xdr:nvSpPr>
        <xdr:cNvPr id="635" name="フローチャート: 判断 634"/>
        <xdr:cNvSpPr/>
      </xdr:nvSpPr>
      <xdr:spPr>
        <a:xfrm>
          <a:off x="13652500" y="1287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134999</xdr:rowOff>
    </xdr:from>
    <xdr:ext cx="534377" cy="259045"/>
    <xdr:sp macro="" textlink="">
      <xdr:nvSpPr>
        <xdr:cNvPr id="636" name="テキスト ボックス 635"/>
        <xdr:cNvSpPr txBox="1"/>
      </xdr:nvSpPr>
      <xdr:spPr>
        <a:xfrm>
          <a:off x="13436111" y="126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53715</xdr:rowOff>
    </xdr:from>
    <xdr:to>
      <xdr:col>67</xdr:col>
      <xdr:colOff>101600</xdr:colOff>
      <xdr:row>75</xdr:row>
      <xdr:rowOff>155315</xdr:rowOff>
    </xdr:to>
    <xdr:sp macro="" textlink="">
      <xdr:nvSpPr>
        <xdr:cNvPr id="637" name="フローチャート: 判断 636"/>
        <xdr:cNvSpPr/>
      </xdr:nvSpPr>
      <xdr:spPr>
        <a:xfrm>
          <a:off x="12763500" y="1291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392</xdr:rowOff>
    </xdr:from>
    <xdr:ext cx="534377" cy="259045"/>
    <xdr:sp macro="" textlink="">
      <xdr:nvSpPr>
        <xdr:cNvPr id="638" name="テキスト ボックス 637"/>
        <xdr:cNvSpPr txBox="1"/>
      </xdr:nvSpPr>
      <xdr:spPr>
        <a:xfrm>
          <a:off x="12547111" y="126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44" name="楕円 643"/>
        <xdr:cNvSpPr/>
      </xdr:nvSpPr>
      <xdr:spPr>
        <a:xfrm>
          <a:off x="16268700" y="132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70984</xdr:rowOff>
    </xdr:from>
    <xdr:ext cx="534377" cy="259045"/>
    <xdr:sp macro="" textlink="">
      <xdr:nvSpPr>
        <xdr:cNvPr id="645" name="公債費該当値テキスト"/>
        <xdr:cNvSpPr txBox="1"/>
      </xdr:nvSpPr>
      <xdr:spPr>
        <a:xfrm>
          <a:off x="16370300" y="132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18186</xdr:rowOff>
    </xdr:from>
    <xdr:to>
      <xdr:col>81</xdr:col>
      <xdr:colOff>101600</xdr:colOff>
      <xdr:row>77</xdr:row>
      <xdr:rowOff>119786</xdr:rowOff>
    </xdr:to>
    <xdr:sp macro="" textlink="">
      <xdr:nvSpPr>
        <xdr:cNvPr id="646" name="楕円 645"/>
        <xdr:cNvSpPr/>
      </xdr:nvSpPr>
      <xdr:spPr>
        <a:xfrm>
          <a:off x="15430500" y="1321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110913</xdr:rowOff>
    </xdr:from>
    <xdr:ext cx="534377" cy="259045"/>
    <xdr:sp macro="" textlink="">
      <xdr:nvSpPr>
        <xdr:cNvPr id="647" name="テキスト ボックス 646"/>
        <xdr:cNvSpPr txBox="1"/>
      </xdr:nvSpPr>
      <xdr:spPr>
        <a:xfrm>
          <a:off x="15214111" y="1331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98101</xdr:rowOff>
    </xdr:from>
    <xdr:to>
      <xdr:col>76</xdr:col>
      <xdr:colOff>165100</xdr:colOff>
      <xdr:row>79</xdr:row>
      <xdr:rowOff>28251</xdr:rowOff>
    </xdr:to>
    <xdr:sp macro="" textlink="">
      <xdr:nvSpPr>
        <xdr:cNvPr id="648" name="楕円 647"/>
        <xdr:cNvSpPr/>
      </xdr:nvSpPr>
      <xdr:spPr>
        <a:xfrm>
          <a:off x="14541500" y="13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19378</xdr:rowOff>
    </xdr:from>
    <xdr:ext cx="534377" cy="259045"/>
    <xdr:sp macro="" textlink="">
      <xdr:nvSpPr>
        <xdr:cNvPr id="649" name="テキスト ボックス 648"/>
        <xdr:cNvSpPr txBox="1"/>
      </xdr:nvSpPr>
      <xdr:spPr>
        <a:xfrm>
          <a:off x="14325111" y="135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99777</xdr:rowOff>
    </xdr:from>
    <xdr:to>
      <xdr:col>72</xdr:col>
      <xdr:colOff>38100</xdr:colOff>
      <xdr:row>79</xdr:row>
      <xdr:rowOff>29927</xdr:rowOff>
    </xdr:to>
    <xdr:sp macro="" textlink="">
      <xdr:nvSpPr>
        <xdr:cNvPr id="650" name="楕円 649"/>
        <xdr:cNvSpPr/>
      </xdr:nvSpPr>
      <xdr:spPr>
        <a:xfrm>
          <a:off x="13652500" y="134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21054</xdr:rowOff>
    </xdr:from>
    <xdr:ext cx="534377" cy="259045"/>
    <xdr:sp macro="" textlink="">
      <xdr:nvSpPr>
        <xdr:cNvPr id="651" name="テキスト ボックス 650"/>
        <xdr:cNvSpPr txBox="1"/>
      </xdr:nvSpPr>
      <xdr:spPr>
        <a:xfrm>
          <a:off x="13436111" y="135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135592</xdr:rowOff>
    </xdr:from>
    <xdr:to>
      <xdr:col>67</xdr:col>
      <xdr:colOff>101600</xdr:colOff>
      <xdr:row>79</xdr:row>
      <xdr:rowOff>65742</xdr:rowOff>
    </xdr:to>
    <xdr:sp macro="" textlink="">
      <xdr:nvSpPr>
        <xdr:cNvPr id="652" name="楕円 651"/>
        <xdr:cNvSpPr/>
      </xdr:nvSpPr>
      <xdr:spPr>
        <a:xfrm>
          <a:off x="12763500" y="135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56869</xdr:rowOff>
    </xdr:from>
    <xdr:ext cx="534377" cy="259045"/>
    <xdr:sp macro="" textlink="">
      <xdr:nvSpPr>
        <xdr:cNvPr id="653" name="テキスト ボックス 652"/>
        <xdr:cNvSpPr txBox="1"/>
      </xdr:nvSpPr>
      <xdr:spPr>
        <a:xfrm>
          <a:off x="12547111" y="136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23518</xdr:rowOff>
    </xdr:from>
    <xdr:to>
      <xdr:col>85</xdr:col>
      <xdr:colOff>126364</xdr:colOff>
      <xdr:row>98</xdr:row>
      <xdr:rowOff>148616</xdr:rowOff>
    </xdr:to>
    <xdr:cxnSp macro="">
      <xdr:nvCxnSpPr>
        <xdr:cNvPr id="677" name="直線コネクタ 676"/>
        <xdr:cNvCxnSpPr/>
      </xdr:nvCxnSpPr>
      <xdr:spPr>
        <a:xfrm flipV="1">
          <a:off x="16317595" y="15454018"/>
          <a:ext cx="1269" cy="1496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152443</xdr:rowOff>
    </xdr:from>
    <xdr:ext cx="469744" cy="259045"/>
    <xdr:sp macro="" textlink="">
      <xdr:nvSpPr>
        <xdr:cNvPr id="678" name="積立金最小値テキスト"/>
        <xdr:cNvSpPr txBox="1"/>
      </xdr:nvSpPr>
      <xdr:spPr>
        <a:xfrm>
          <a:off x="16370300" y="169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148616</xdr:rowOff>
    </xdr:from>
    <xdr:to>
      <xdr:col>86</xdr:col>
      <xdr:colOff>25400</xdr:colOff>
      <xdr:row>98</xdr:row>
      <xdr:rowOff>148616</xdr:rowOff>
    </xdr:to>
    <xdr:cxnSp macro="">
      <xdr:nvCxnSpPr>
        <xdr:cNvPr id="679" name="直線コネクタ 678"/>
        <xdr:cNvCxnSpPr/>
      </xdr:nvCxnSpPr>
      <xdr:spPr>
        <a:xfrm>
          <a:off x="16230600" y="1695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141645</xdr:rowOff>
    </xdr:from>
    <xdr:ext cx="599010" cy="259045"/>
    <xdr:sp macro="" textlink="">
      <xdr:nvSpPr>
        <xdr:cNvPr id="680" name="積立金最大値テキスト"/>
        <xdr:cNvSpPr txBox="1"/>
      </xdr:nvSpPr>
      <xdr:spPr>
        <a:xfrm>
          <a:off x="16370300" y="152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23518</xdr:rowOff>
    </xdr:from>
    <xdr:to>
      <xdr:col>86</xdr:col>
      <xdr:colOff>25400</xdr:colOff>
      <xdr:row>90</xdr:row>
      <xdr:rowOff>23518</xdr:rowOff>
    </xdr:to>
    <xdr:cxnSp macro="">
      <xdr:nvCxnSpPr>
        <xdr:cNvPr id="681" name="直線コネクタ 680"/>
        <xdr:cNvCxnSpPr/>
      </xdr:nvCxnSpPr>
      <xdr:spPr>
        <a:xfrm>
          <a:off x="16230600" y="154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110158</xdr:rowOff>
    </xdr:from>
    <xdr:to>
      <xdr:col>85</xdr:col>
      <xdr:colOff>127000</xdr:colOff>
      <xdr:row>98</xdr:row>
      <xdr:rowOff>56314</xdr:rowOff>
    </xdr:to>
    <xdr:cxnSp macro="">
      <xdr:nvCxnSpPr>
        <xdr:cNvPr id="682" name="直線コネクタ 681"/>
        <xdr:cNvCxnSpPr/>
      </xdr:nvCxnSpPr>
      <xdr:spPr>
        <a:xfrm>
          <a:off x="15481300" y="16740808"/>
          <a:ext cx="838200" cy="11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110634</xdr:rowOff>
    </xdr:from>
    <xdr:ext cx="534377" cy="259045"/>
    <xdr:sp macro="" textlink="">
      <xdr:nvSpPr>
        <xdr:cNvPr id="683" name="積立金平均値テキスト"/>
        <xdr:cNvSpPr txBox="1"/>
      </xdr:nvSpPr>
      <xdr:spPr>
        <a:xfrm>
          <a:off x="16370300" y="16398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87757</xdr:rowOff>
    </xdr:from>
    <xdr:to>
      <xdr:col>85</xdr:col>
      <xdr:colOff>177800</xdr:colOff>
      <xdr:row>97</xdr:row>
      <xdr:rowOff>17907</xdr:rowOff>
    </xdr:to>
    <xdr:sp macro="" textlink="">
      <xdr:nvSpPr>
        <xdr:cNvPr id="684" name="フローチャート: 判断 683"/>
        <xdr:cNvSpPr/>
      </xdr:nvSpPr>
      <xdr:spPr>
        <a:xfrm>
          <a:off x="162687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110158</xdr:rowOff>
    </xdr:from>
    <xdr:to>
      <xdr:col>81</xdr:col>
      <xdr:colOff>50800</xdr:colOff>
      <xdr:row>98</xdr:row>
      <xdr:rowOff>100648</xdr:rowOff>
    </xdr:to>
    <xdr:cxnSp macro="">
      <xdr:nvCxnSpPr>
        <xdr:cNvPr id="685" name="直線コネクタ 684"/>
        <xdr:cNvCxnSpPr/>
      </xdr:nvCxnSpPr>
      <xdr:spPr>
        <a:xfrm flipV="1">
          <a:off x="14592300" y="16740808"/>
          <a:ext cx="889000" cy="16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146126</xdr:rowOff>
    </xdr:from>
    <xdr:to>
      <xdr:col>81</xdr:col>
      <xdr:colOff>101600</xdr:colOff>
      <xdr:row>96</xdr:row>
      <xdr:rowOff>76276</xdr:rowOff>
    </xdr:to>
    <xdr:sp macro="" textlink="">
      <xdr:nvSpPr>
        <xdr:cNvPr id="686" name="フローチャート: 判断 685"/>
        <xdr:cNvSpPr/>
      </xdr:nvSpPr>
      <xdr:spPr>
        <a:xfrm>
          <a:off x="15430500" y="164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92803</xdr:rowOff>
    </xdr:from>
    <xdr:ext cx="534377" cy="259045"/>
    <xdr:sp macro="" textlink="">
      <xdr:nvSpPr>
        <xdr:cNvPr id="687" name="テキスト ボックス 686"/>
        <xdr:cNvSpPr txBox="1"/>
      </xdr:nvSpPr>
      <xdr:spPr>
        <a:xfrm>
          <a:off x="15214111" y="1620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100648</xdr:rowOff>
    </xdr:from>
    <xdr:to>
      <xdr:col>76</xdr:col>
      <xdr:colOff>114300</xdr:colOff>
      <xdr:row>98</xdr:row>
      <xdr:rowOff>169974</xdr:rowOff>
    </xdr:to>
    <xdr:cxnSp macro="">
      <xdr:nvCxnSpPr>
        <xdr:cNvPr id="688" name="直線コネクタ 687"/>
        <xdr:cNvCxnSpPr/>
      </xdr:nvCxnSpPr>
      <xdr:spPr>
        <a:xfrm flipV="1">
          <a:off x="13703300" y="16902748"/>
          <a:ext cx="8890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11770</xdr:rowOff>
    </xdr:from>
    <xdr:to>
      <xdr:col>76</xdr:col>
      <xdr:colOff>165100</xdr:colOff>
      <xdr:row>97</xdr:row>
      <xdr:rowOff>113370</xdr:rowOff>
    </xdr:to>
    <xdr:sp macro="" textlink="">
      <xdr:nvSpPr>
        <xdr:cNvPr id="689" name="フローチャート: 判断 688"/>
        <xdr:cNvSpPr/>
      </xdr:nvSpPr>
      <xdr:spPr>
        <a:xfrm>
          <a:off x="14541500" y="1664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129897</xdr:rowOff>
    </xdr:from>
    <xdr:ext cx="534377" cy="259045"/>
    <xdr:sp macro="" textlink="">
      <xdr:nvSpPr>
        <xdr:cNvPr id="690" name="テキスト ボックス 689"/>
        <xdr:cNvSpPr txBox="1"/>
      </xdr:nvSpPr>
      <xdr:spPr>
        <a:xfrm>
          <a:off x="14325111" y="1641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169974</xdr:rowOff>
    </xdr:from>
    <xdr:to>
      <xdr:col>71</xdr:col>
      <xdr:colOff>177800</xdr:colOff>
      <xdr:row>99</xdr:row>
      <xdr:rowOff>3600</xdr:rowOff>
    </xdr:to>
    <xdr:cxnSp macro="">
      <xdr:nvCxnSpPr>
        <xdr:cNvPr id="691" name="直線コネクタ 690"/>
        <xdr:cNvCxnSpPr/>
      </xdr:nvCxnSpPr>
      <xdr:spPr>
        <a:xfrm flipV="1">
          <a:off x="12814300" y="16972074"/>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75261</xdr:rowOff>
    </xdr:from>
    <xdr:to>
      <xdr:col>72</xdr:col>
      <xdr:colOff>38100</xdr:colOff>
      <xdr:row>98</xdr:row>
      <xdr:rowOff>5411</xdr:rowOff>
    </xdr:to>
    <xdr:sp macro="" textlink="">
      <xdr:nvSpPr>
        <xdr:cNvPr id="692" name="フローチャート: 判断 691"/>
        <xdr:cNvSpPr/>
      </xdr:nvSpPr>
      <xdr:spPr>
        <a:xfrm>
          <a:off x="13652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21938</xdr:rowOff>
    </xdr:from>
    <xdr:ext cx="534377" cy="259045"/>
    <xdr:sp macro="" textlink="">
      <xdr:nvSpPr>
        <xdr:cNvPr id="693" name="テキスト ボックス 692"/>
        <xdr:cNvSpPr txBox="1"/>
      </xdr:nvSpPr>
      <xdr:spPr>
        <a:xfrm>
          <a:off x="13436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xdr:rowOff>
    </xdr:from>
    <xdr:to>
      <xdr:col>67</xdr:col>
      <xdr:colOff>101600</xdr:colOff>
      <xdr:row>97</xdr:row>
      <xdr:rowOff>105042</xdr:rowOff>
    </xdr:to>
    <xdr:sp macro="" textlink="">
      <xdr:nvSpPr>
        <xdr:cNvPr id="694" name="フローチャート: 判断 693"/>
        <xdr:cNvSpPr/>
      </xdr:nvSpPr>
      <xdr:spPr>
        <a:xfrm>
          <a:off x="12763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121569</xdr:rowOff>
    </xdr:from>
    <xdr:ext cx="534377" cy="259045"/>
    <xdr:sp macro="" textlink="">
      <xdr:nvSpPr>
        <xdr:cNvPr id="695" name="テキスト ボックス 694"/>
        <xdr:cNvSpPr txBox="1"/>
      </xdr:nvSpPr>
      <xdr:spPr>
        <a:xfrm>
          <a:off x="12547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5514</xdr:rowOff>
    </xdr:from>
    <xdr:to>
      <xdr:col>85</xdr:col>
      <xdr:colOff>177800</xdr:colOff>
      <xdr:row>98</xdr:row>
      <xdr:rowOff>107114</xdr:rowOff>
    </xdr:to>
    <xdr:sp macro="" textlink="">
      <xdr:nvSpPr>
        <xdr:cNvPr id="701" name="楕円 700"/>
        <xdr:cNvSpPr/>
      </xdr:nvSpPr>
      <xdr:spPr>
        <a:xfrm>
          <a:off x="16268700" y="16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91891</xdr:rowOff>
    </xdr:from>
    <xdr:ext cx="534377" cy="259045"/>
    <xdr:sp macro="" textlink="">
      <xdr:nvSpPr>
        <xdr:cNvPr id="702" name="積立金該当値テキスト"/>
        <xdr:cNvSpPr txBox="1"/>
      </xdr:nvSpPr>
      <xdr:spPr>
        <a:xfrm>
          <a:off x="16370300" y="167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59358</xdr:rowOff>
    </xdr:from>
    <xdr:to>
      <xdr:col>81</xdr:col>
      <xdr:colOff>101600</xdr:colOff>
      <xdr:row>97</xdr:row>
      <xdr:rowOff>160958</xdr:rowOff>
    </xdr:to>
    <xdr:sp macro="" textlink="">
      <xdr:nvSpPr>
        <xdr:cNvPr id="703" name="楕円 702"/>
        <xdr:cNvSpPr/>
      </xdr:nvSpPr>
      <xdr:spPr>
        <a:xfrm>
          <a:off x="15430500" y="166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152085</xdr:rowOff>
    </xdr:from>
    <xdr:ext cx="534377" cy="259045"/>
    <xdr:sp macro="" textlink="">
      <xdr:nvSpPr>
        <xdr:cNvPr id="704" name="テキスト ボックス 703"/>
        <xdr:cNvSpPr txBox="1"/>
      </xdr:nvSpPr>
      <xdr:spPr>
        <a:xfrm>
          <a:off x="15214111" y="1678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49848</xdr:rowOff>
    </xdr:from>
    <xdr:to>
      <xdr:col>76</xdr:col>
      <xdr:colOff>165100</xdr:colOff>
      <xdr:row>98</xdr:row>
      <xdr:rowOff>151448</xdr:rowOff>
    </xdr:to>
    <xdr:sp macro="" textlink="">
      <xdr:nvSpPr>
        <xdr:cNvPr id="705" name="楕円 704"/>
        <xdr:cNvSpPr/>
      </xdr:nvSpPr>
      <xdr:spPr>
        <a:xfrm>
          <a:off x="14541500" y="168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142575</xdr:rowOff>
    </xdr:from>
    <xdr:ext cx="534377" cy="259045"/>
    <xdr:sp macro="" textlink="">
      <xdr:nvSpPr>
        <xdr:cNvPr id="706" name="テキスト ボックス 705"/>
        <xdr:cNvSpPr txBox="1"/>
      </xdr:nvSpPr>
      <xdr:spPr>
        <a:xfrm>
          <a:off x="14325111" y="169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119174</xdr:rowOff>
    </xdr:from>
    <xdr:to>
      <xdr:col>72</xdr:col>
      <xdr:colOff>38100</xdr:colOff>
      <xdr:row>99</xdr:row>
      <xdr:rowOff>49324</xdr:rowOff>
    </xdr:to>
    <xdr:sp macro="" textlink="">
      <xdr:nvSpPr>
        <xdr:cNvPr id="707" name="楕円 706"/>
        <xdr:cNvSpPr/>
      </xdr:nvSpPr>
      <xdr:spPr>
        <a:xfrm>
          <a:off x="13652500" y="169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40451</xdr:rowOff>
    </xdr:from>
    <xdr:ext cx="469744" cy="259045"/>
    <xdr:sp macro="" textlink="">
      <xdr:nvSpPr>
        <xdr:cNvPr id="708" name="テキスト ボックス 707"/>
        <xdr:cNvSpPr txBox="1"/>
      </xdr:nvSpPr>
      <xdr:spPr>
        <a:xfrm>
          <a:off x="13468428" y="170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124250</xdr:rowOff>
    </xdr:from>
    <xdr:to>
      <xdr:col>67</xdr:col>
      <xdr:colOff>101600</xdr:colOff>
      <xdr:row>99</xdr:row>
      <xdr:rowOff>54400</xdr:rowOff>
    </xdr:to>
    <xdr:sp macro="" textlink="">
      <xdr:nvSpPr>
        <xdr:cNvPr id="709" name="楕円 708"/>
        <xdr:cNvSpPr/>
      </xdr:nvSpPr>
      <xdr:spPr>
        <a:xfrm>
          <a:off x="12763500" y="169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45527</xdr:rowOff>
    </xdr:from>
    <xdr:ext cx="469744" cy="259045"/>
    <xdr:sp macro="" textlink="">
      <xdr:nvSpPr>
        <xdr:cNvPr id="710" name="テキスト ボックス 709"/>
        <xdr:cNvSpPr txBox="1"/>
      </xdr:nvSpPr>
      <xdr:spPr>
        <a:xfrm>
          <a:off x="12579428" y="1701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157074</xdr:rowOff>
    </xdr:from>
    <xdr:to>
      <xdr:col>116</xdr:col>
      <xdr:colOff>62864</xdr:colOff>
      <xdr:row>38</xdr:row>
      <xdr:rowOff>25400</xdr:rowOff>
    </xdr:to>
    <xdr:cxnSp macro="">
      <xdr:nvCxnSpPr>
        <xdr:cNvPr id="730" name="直線コネクタ 729"/>
        <xdr:cNvCxnSpPr/>
      </xdr:nvCxnSpPr>
      <xdr:spPr>
        <a:xfrm flipV="1">
          <a:off x="22159595" y="5472024"/>
          <a:ext cx="1269" cy="1068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103751</xdr:rowOff>
    </xdr:from>
    <xdr:ext cx="534377" cy="259045"/>
    <xdr:sp macro="" textlink="">
      <xdr:nvSpPr>
        <xdr:cNvPr id="733" name="投資及び出資金最大値テキスト"/>
        <xdr:cNvSpPr txBox="1"/>
      </xdr:nvSpPr>
      <xdr:spPr>
        <a:xfrm>
          <a:off x="22212300" y="52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157074</xdr:rowOff>
    </xdr:from>
    <xdr:to>
      <xdr:col>116</xdr:col>
      <xdr:colOff>152400</xdr:colOff>
      <xdr:row>31</xdr:row>
      <xdr:rowOff>157074</xdr:rowOff>
    </xdr:to>
    <xdr:cxnSp macro="">
      <xdr:nvCxnSpPr>
        <xdr:cNvPr id="734" name="直線コネクタ 733"/>
        <xdr:cNvCxnSpPr/>
      </xdr:nvCxnSpPr>
      <xdr:spPr>
        <a:xfrm>
          <a:off x="22072600" y="547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139014</xdr:rowOff>
    </xdr:from>
    <xdr:to>
      <xdr:col>116</xdr:col>
      <xdr:colOff>63500</xdr:colOff>
      <xdr:row>34</xdr:row>
      <xdr:rowOff>167646</xdr:rowOff>
    </xdr:to>
    <xdr:cxnSp macro="">
      <xdr:nvCxnSpPr>
        <xdr:cNvPr id="735" name="直線コネクタ 734"/>
        <xdr:cNvCxnSpPr/>
      </xdr:nvCxnSpPr>
      <xdr:spPr>
        <a:xfrm>
          <a:off x="21323300" y="5968314"/>
          <a:ext cx="8382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2062</xdr:rowOff>
    </xdr:from>
    <xdr:ext cx="469744" cy="259045"/>
    <xdr:sp macro="" textlink="">
      <xdr:nvSpPr>
        <xdr:cNvPr id="736" name="投資及び出資金平均値テキスト"/>
        <xdr:cNvSpPr txBox="1"/>
      </xdr:nvSpPr>
      <xdr:spPr>
        <a:xfrm>
          <a:off x="22212300" y="617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23635</xdr:rowOff>
    </xdr:from>
    <xdr:to>
      <xdr:col>116</xdr:col>
      <xdr:colOff>114300</xdr:colOff>
      <xdr:row>36</xdr:row>
      <xdr:rowOff>125235</xdr:rowOff>
    </xdr:to>
    <xdr:sp macro="" textlink="">
      <xdr:nvSpPr>
        <xdr:cNvPr id="737" name="フローチャート: 判断 736"/>
        <xdr:cNvSpPr/>
      </xdr:nvSpPr>
      <xdr:spPr>
        <a:xfrm>
          <a:off x="22110700" y="61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62433</xdr:rowOff>
    </xdr:from>
    <xdr:to>
      <xdr:col>111</xdr:col>
      <xdr:colOff>177800</xdr:colOff>
      <xdr:row>34</xdr:row>
      <xdr:rowOff>139014</xdr:rowOff>
    </xdr:to>
    <xdr:cxnSp macro="">
      <xdr:nvCxnSpPr>
        <xdr:cNvPr id="738" name="直線コネクタ 737"/>
        <xdr:cNvCxnSpPr/>
      </xdr:nvCxnSpPr>
      <xdr:spPr>
        <a:xfrm>
          <a:off x="20434300" y="5891733"/>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33922</xdr:rowOff>
    </xdr:from>
    <xdr:to>
      <xdr:col>112</xdr:col>
      <xdr:colOff>38100</xdr:colOff>
      <xdr:row>36</xdr:row>
      <xdr:rowOff>135522</xdr:rowOff>
    </xdr:to>
    <xdr:sp macro="" textlink="">
      <xdr:nvSpPr>
        <xdr:cNvPr id="739" name="フローチャート: 判断 738"/>
        <xdr:cNvSpPr/>
      </xdr:nvSpPr>
      <xdr:spPr>
        <a:xfrm>
          <a:off x="21272500" y="620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126649</xdr:rowOff>
    </xdr:from>
    <xdr:ext cx="469744" cy="259045"/>
    <xdr:sp macro="" textlink="">
      <xdr:nvSpPr>
        <xdr:cNvPr id="740" name="テキスト ボックス 739"/>
        <xdr:cNvSpPr txBox="1"/>
      </xdr:nvSpPr>
      <xdr:spPr>
        <a:xfrm>
          <a:off x="21088428" y="629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151244</xdr:rowOff>
    </xdr:from>
    <xdr:to>
      <xdr:col>107</xdr:col>
      <xdr:colOff>50800</xdr:colOff>
      <xdr:row>34</xdr:row>
      <xdr:rowOff>62433</xdr:rowOff>
    </xdr:to>
    <xdr:cxnSp macro="">
      <xdr:nvCxnSpPr>
        <xdr:cNvPr id="741" name="直線コネクタ 740"/>
        <xdr:cNvCxnSpPr/>
      </xdr:nvCxnSpPr>
      <xdr:spPr>
        <a:xfrm>
          <a:off x="19545300" y="5294744"/>
          <a:ext cx="889000" cy="59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62783</xdr:rowOff>
    </xdr:from>
    <xdr:to>
      <xdr:col>107</xdr:col>
      <xdr:colOff>101600</xdr:colOff>
      <xdr:row>36</xdr:row>
      <xdr:rowOff>164383</xdr:rowOff>
    </xdr:to>
    <xdr:sp macro="" textlink="">
      <xdr:nvSpPr>
        <xdr:cNvPr id="742" name="フローチャート: 判断 741"/>
        <xdr:cNvSpPr/>
      </xdr:nvSpPr>
      <xdr:spPr>
        <a:xfrm>
          <a:off x="20383500" y="623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155510</xdr:rowOff>
    </xdr:from>
    <xdr:ext cx="469744" cy="259045"/>
    <xdr:sp macro="" textlink="">
      <xdr:nvSpPr>
        <xdr:cNvPr id="743" name="テキスト ボックス 742"/>
        <xdr:cNvSpPr txBox="1"/>
      </xdr:nvSpPr>
      <xdr:spPr>
        <a:xfrm>
          <a:off x="20199428" y="632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151244</xdr:rowOff>
    </xdr:from>
    <xdr:to>
      <xdr:col>102</xdr:col>
      <xdr:colOff>114300</xdr:colOff>
      <xdr:row>34</xdr:row>
      <xdr:rowOff>150959</xdr:rowOff>
    </xdr:to>
    <xdr:cxnSp macro="">
      <xdr:nvCxnSpPr>
        <xdr:cNvPr id="744" name="直線コネクタ 743"/>
        <xdr:cNvCxnSpPr/>
      </xdr:nvCxnSpPr>
      <xdr:spPr>
        <a:xfrm flipV="1">
          <a:off x="18656300" y="5294744"/>
          <a:ext cx="889000" cy="6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54553</xdr:rowOff>
    </xdr:from>
    <xdr:to>
      <xdr:col>102</xdr:col>
      <xdr:colOff>165100</xdr:colOff>
      <xdr:row>36</xdr:row>
      <xdr:rowOff>156153</xdr:rowOff>
    </xdr:to>
    <xdr:sp macro="" textlink="">
      <xdr:nvSpPr>
        <xdr:cNvPr id="745" name="フローチャート: 判断 744"/>
        <xdr:cNvSpPr/>
      </xdr:nvSpPr>
      <xdr:spPr>
        <a:xfrm>
          <a:off x="194945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147280</xdr:rowOff>
    </xdr:from>
    <xdr:ext cx="469744" cy="259045"/>
    <xdr:sp macro="" textlink="">
      <xdr:nvSpPr>
        <xdr:cNvPr id="746" name="テキスト ボックス 745"/>
        <xdr:cNvSpPr txBox="1"/>
      </xdr:nvSpPr>
      <xdr:spPr>
        <a:xfrm>
          <a:off x="19310428" y="631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118847</xdr:rowOff>
    </xdr:from>
    <xdr:to>
      <xdr:col>98</xdr:col>
      <xdr:colOff>38100</xdr:colOff>
      <xdr:row>37</xdr:row>
      <xdr:rowOff>48997</xdr:rowOff>
    </xdr:to>
    <xdr:sp macro="" textlink="">
      <xdr:nvSpPr>
        <xdr:cNvPr id="747" name="フローチャート: 判断 746"/>
        <xdr:cNvSpPr/>
      </xdr:nvSpPr>
      <xdr:spPr>
        <a:xfrm>
          <a:off x="18605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40124</xdr:rowOff>
    </xdr:from>
    <xdr:ext cx="469744" cy="259045"/>
    <xdr:sp macro="" textlink="">
      <xdr:nvSpPr>
        <xdr:cNvPr id="748" name="テキスト ボックス 747"/>
        <xdr:cNvSpPr txBox="1"/>
      </xdr:nvSpPr>
      <xdr:spPr>
        <a:xfrm>
          <a:off x="18421428"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116846</xdr:rowOff>
    </xdr:from>
    <xdr:to>
      <xdr:col>116</xdr:col>
      <xdr:colOff>114300</xdr:colOff>
      <xdr:row>35</xdr:row>
      <xdr:rowOff>46996</xdr:rowOff>
    </xdr:to>
    <xdr:sp macro="" textlink="">
      <xdr:nvSpPr>
        <xdr:cNvPr id="754" name="楕円 753"/>
        <xdr:cNvSpPr/>
      </xdr:nvSpPr>
      <xdr:spPr>
        <a:xfrm>
          <a:off x="22110700" y="59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139723</xdr:rowOff>
    </xdr:from>
    <xdr:ext cx="469744" cy="259045"/>
    <xdr:sp macro="" textlink="">
      <xdr:nvSpPr>
        <xdr:cNvPr id="755" name="投資及び出資金該当値テキスト"/>
        <xdr:cNvSpPr txBox="1"/>
      </xdr:nvSpPr>
      <xdr:spPr>
        <a:xfrm>
          <a:off x="22212300" y="579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88214</xdr:rowOff>
    </xdr:from>
    <xdr:to>
      <xdr:col>112</xdr:col>
      <xdr:colOff>38100</xdr:colOff>
      <xdr:row>35</xdr:row>
      <xdr:rowOff>18364</xdr:rowOff>
    </xdr:to>
    <xdr:sp macro="" textlink="">
      <xdr:nvSpPr>
        <xdr:cNvPr id="756" name="楕円 755"/>
        <xdr:cNvSpPr/>
      </xdr:nvSpPr>
      <xdr:spPr>
        <a:xfrm>
          <a:off x="21272500" y="59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34891</xdr:rowOff>
    </xdr:from>
    <xdr:ext cx="534377" cy="259045"/>
    <xdr:sp macro="" textlink="">
      <xdr:nvSpPr>
        <xdr:cNvPr id="757" name="テキスト ボックス 756"/>
        <xdr:cNvSpPr txBox="1"/>
      </xdr:nvSpPr>
      <xdr:spPr>
        <a:xfrm>
          <a:off x="21056111" y="56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11633</xdr:rowOff>
    </xdr:from>
    <xdr:to>
      <xdr:col>107</xdr:col>
      <xdr:colOff>101600</xdr:colOff>
      <xdr:row>34</xdr:row>
      <xdr:rowOff>113233</xdr:rowOff>
    </xdr:to>
    <xdr:sp macro="" textlink="">
      <xdr:nvSpPr>
        <xdr:cNvPr id="758" name="楕円 757"/>
        <xdr:cNvSpPr/>
      </xdr:nvSpPr>
      <xdr:spPr>
        <a:xfrm>
          <a:off x="20383500" y="58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129760</xdr:rowOff>
    </xdr:from>
    <xdr:ext cx="534377" cy="259045"/>
    <xdr:sp macro="" textlink="">
      <xdr:nvSpPr>
        <xdr:cNvPr id="759" name="テキスト ボックス 758"/>
        <xdr:cNvSpPr txBox="1"/>
      </xdr:nvSpPr>
      <xdr:spPr>
        <a:xfrm>
          <a:off x="20167111" y="56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100444</xdr:rowOff>
    </xdr:from>
    <xdr:to>
      <xdr:col>102</xdr:col>
      <xdr:colOff>165100</xdr:colOff>
      <xdr:row>31</xdr:row>
      <xdr:rowOff>30594</xdr:rowOff>
    </xdr:to>
    <xdr:sp macro="" textlink="">
      <xdr:nvSpPr>
        <xdr:cNvPr id="760" name="楕円 759"/>
        <xdr:cNvSpPr/>
      </xdr:nvSpPr>
      <xdr:spPr>
        <a:xfrm>
          <a:off x="19494500" y="52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47121</xdr:rowOff>
    </xdr:from>
    <xdr:ext cx="534377" cy="259045"/>
    <xdr:sp macro="" textlink="">
      <xdr:nvSpPr>
        <xdr:cNvPr id="761" name="テキスト ボックス 760"/>
        <xdr:cNvSpPr txBox="1"/>
      </xdr:nvSpPr>
      <xdr:spPr>
        <a:xfrm>
          <a:off x="19278111" y="50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100159</xdr:rowOff>
    </xdr:from>
    <xdr:to>
      <xdr:col>98</xdr:col>
      <xdr:colOff>38100</xdr:colOff>
      <xdr:row>35</xdr:row>
      <xdr:rowOff>30309</xdr:rowOff>
    </xdr:to>
    <xdr:sp macro="" textlink="">
      <xdr:nvSpPr>
        <xdr:cNvPr id="762" name="楕円 761"/>
        <xdr:cNvSpPr/>
      </xdr:nvSpPr>
      <xdr:spPr>
        <a:xfrm>
          <a:off x="18605500" y="59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46836</xdr:rowOff>
    </xdr:from>
    <xdr:ext cx="469744" cy="259045"/>
    <xdr:sp macro="" textlink="">
      <xdr:nvSpPr>
        <xdr:cNvPr id="763" name="テキスト ボックス 762"/>
        <xdr:cNvSpPr txBox="1"/>
      </xdr:nvSpPr>
      <xdr:spPr>
        <a:xfrm>
          <a:off x="18421428" y="570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41173</xdr:rowOff>
    </xdr:from>
    <xdr:to>
      <xdr:col>116</xdr:col>
      <xdr:colOff>62864</xdr:colOff>
      <xdr:row>59</xdr:row>
      <xdr:rowOff>44450</xdr:rowOff>
    </xdr:to>
    <xdr:cxnSp macro="">
      <xdr:nvCxnSpPr>
        <xdr:cNvPr id="787" name="直線コネクタ 786"/>
        <xdr:cNvCxnSpPr/>
      </xdr:nvCxnSpPr>
      <xdr:spPr>
        <a:xfrm flipV="1">
          <a:off x="22159595" y="8785123"/>
          <a:ext cx="1269" cy="137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159300</xdr:rowOff>
    </xdr:from>
    <xdr:ext cx="534377" cy="259045"/>
    <xdr:sp macro="" textlink="">
      <xdr:nvSpPr>
        <xdr:cNvPr id="790" name="貸付金最大値テキスト"/>
        <xdr:cNvSpPr txBox="1"/>
      </xdr:nvSpPr>
      <xdr:spPr>
        <a:xfrm>
          <a:off x="22212300" y="85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41173</xdr:rowOff>
    </xdr:from>
    <xdr:to>
      <xdr:col>116</xdr:col>
      <xdr:colOff>152400</xdr:colOff>
      <xdr:row>51</xdr:row>
      <xdr:rowOff>41173</xdr:rowOff>
    </xdr:to>
    <xdr:cxnSp macro="">
      <xdr:nvCxnSpPr>
        <xdr:cNvPr id="791" name="直線コネクタ 790"/>
        <xdr:cNvCxnSpPr/>
      </xdr:nvCxnSpPr>
      <xdr:spPr>
        <a:xfrm>
          <a:off x="22072600" y="878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41173</xdr:rowOff>
    </xdr:from>
    <xdr:to>
      <xdr:col>116</xdr:col>
      <xdr:colOff>63500</xdr:colOff>
      <xdr:row>51</xdr:row>
      <xdr:rowOff>43002</xdr:rowOff>
    </xdr:to>
    <xdr:cxnSp macro="">
      <xdr:nvCxnSpPr>
        <xdr:cNvPr id="792" name="直線コネクタ 791"/>
        <xdr:cNvCxnSpPr/>
      </xdr:nvCxnSpPr>
      <xdr:spPr>
        <a:xfrm flipV="1">
          <a:off x="21323300" y="878512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10253</xdr:rowOff>
    </xdr:from>
    <xdr:ext cx="469744" cy="259045"/>
    <xdr:sp macro="" textlink="">
      <xdr:nvSpPr>
        <xdr:cNvPr id="793" name="貸付金平均値テキスト"/>
        <xdr:cNvSpPr txBox="1"/>
      </xdr:nvSpPr>
      <xdr:spPr>
        <a:xfrm>
          <a:off x="22212300" y="978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31826</xdr:rowOff>
    </xdr:from>
    <xdr:to>
      <xdr:col>116</xdr:col>
      <xdr:colOff>114300</xdr:colOff>
      <xdr:row>57</xdr:row>
      <xdr:rowOff>133426</xdr:rowOff>
    </xdr:to>
    <xdr:sp macro="" textlink="">
      <xdr:nvSpPr>
        <xdr:cNvPr id="794" name="フローチャート: 判断 793"/>
        <xdr:cNvSpPr/>
      </xdr:nvSpPr>
      <xdr:spPr>
        <a:xfrm>
          <a:off x="22110700" y="980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43002</xdr:rowOff>
    </xdr:from>
    <xdr:to>
      <xdr:col>111</xdr:col>
      <xdr:colOff>177800</xdr:colOff>
      <xdr:row>51</xdr:row>
      <xdr:rowOff>83007</xdr:rowOff>
    </xdr:to>
    <xdr:cxnSp macro="">
      <xdr:nvCxnSpPr>
        <xdr:cNvPr id="795" name="直線コネクタ 794"/>
        <xdr:cNvCxnSpPr/>
      </xdr:nvCxnSpPr>
      <xdr:spPr>
        <a:xfrm flipV="1">
          <a:off x="20434300" y="8786952"/>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31217</xdr:rowOff>
    </xdr:from>
    <xdr:to>
      <xdr:col>112</xdr:col>
      <xdr:colOff>38100</xdr:colOff>
      <xdr:row>57</xdr:row>
      <xdr:rowOff>132817</xdr:rowOff>
    </xdr:to>
    <xdr:sp macro="" textlink="">
      <xdr:nvSpPr>
        <xdr:cNvPr id="796" name="フローチャート: 判断 795"/>
        <xdr:cNvSpPr/>
      </xdr:nvSpPr>
      <xdr:spPr>
        <a:xfrm>
          <a:off x="21272500" y="980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123944</xdr:rowOff>
    </xdr:from>
    <xdr:ext cx="469744" cy="259045"/>
    <xdr:sp macro="" textlink="">
      <xdr:nvSpPr>
        <xdr:cNvPr id="797" name="テキスト ボックス 796"/>
        <xdr:cNvSpPr txBox="1"/>
      </xdr:nvSpPr>
      <xdr:spPr>
        <a:xfrm>
          <a:off x="21088428" y="98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83007</xdr:rowOff>
    </xdr:from>
    <xdr:to>
      <xdr:col>107</xdr:col>
      <xdr:colOff>50800</xdr:colOff>
      <xdr:row>51</xdr:row>
      <xdr:rowOff>92380</xdr:rowOff>
    </xdr:to>
    <xdr:cxnSp macro="">
      <xdr:nvCxnSpPr>
        <xdr:cNvPr id="798" name="直線コネクタ 797"/>
        <xdr:cNvCxnSpPr/>
      </xdr:nvCxnSpPr>
      <xdr:spPr>
        <a:xfrm flipV="1">
          <a:off x="19545300" y="8826957"/>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54839</xdr:rowOff>
    </xdr:from>
    <xdr:to>
      <xdr:col>107</xdr:col>
      <xdr:colOff>101600</xdr:colOff>
      <xdr:row>57</xdr:row>
      <xdr:rowOff>156439</xdr:rowOff>
    </xdr:to>
    <xdr:sp macro="" textlink="">
      <xdr:nvSpPr>
        <xdr:cNvPr id="799" name="フローチャート: 判断 798"/>
        <xdr:cNvSpPr/>
      </xdr:nvSpPr>
      <xdr:spPr>
        <a:xfrm>
          <a:off x="20383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147566</xdr:rowOff>
    </xdr:from>
    <xdr:ext cx="469744" cy="259045"/>
    <xdr:sp macro="" textlink="">
      <xdr:nvSpPr>
        <xdr:cNvPr id="800" name="テキスト ボックス 799"/>
        <xdr:cNvSpPr txBox="1"/>
      </xdr:nvSpPr>
      <xdr:spPr>
        <a:xfrm>
          <a:off x="20199428"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92380</xdr:rowOff>
    </xdr:from>
    <xdr:to>
      <xdr:col>102</xdr:col>
      <xdr:colOff>114300</xdr:colOff>
      <xdr:row>51</xdr:row>
      <xdr:rowOff>117526</xdr:rowOff>
    </xdr:to>
    <xdr:cxnSp macro="">
      <xdr:nvCxnSpPr>
        <xdr:cNvPr id="801" name="直線コネクタ 800"/>
        <xdr:cNvCxnSpPr/>
      </xdr:nvCxnSpPr>
      <xdr:spPr>
        <a:xfrm flipV="1">
          <a:off x="18656300" y="883633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93091</xdr:rowOff>
    </xdr:from>
    <xdr:to>
      <xdr:col>102</xdr:col>
      <xdr:colOff>165100</xdr:colOff>
      <xdr:row>58</xdr:row>
      <xdr:rowOff>23241</xdr:rowOff>
    </xdr:to>
    <xdr:sp macro="" textlink="">
      <xdr:nvSpPr>
        <xdr:cNvPr id="802" name="フローチャート: 判断 801"/>
        <xdr:cNvSpPr/>
      </xdr:nvSpPr>
      <xdr:spPr>
        <a:xfrm>
          <a:off x="19494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14368</xdr:rowOff>
    </xdr:from>
    <xdr:ext cx="469744" cy="259045"/>
    <xdr:sp macro="" textlink="">
      <xdr:nvSpPr>
        <xdr:cNvPr id="803" name="テキスト ボックス 802"/>
        <xdr:cNvSpPr txBox="1"/>
      </xdr:nvSpPr>
      <xdr:spPr>
        <a:xfrm>
          <a:off x="19310428" y="995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141554</xdr:rowOff>
    </xdr:from>
    <xdr:to>
      <xdr:col>98</xdr:col>
      <xdr:colOff>38100</xdr:colOff>
      <xdr:row>58</xdr:row>
      <xdr:rowOff>71704</xdr:rowOff>
    </xdr:to>
    <xdr:sp macro="" textlink="">
      <xdr:nvSpPr>
        <xdr:cNvPr id="804" name="フローチャート: 判断 803"/>
        <xdr:cNvSpPr/>
      </xdr:nvSpPr>
      <xdr:spPr>
        <a:xfrm>
          <a:off x="18605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62831</xdr:rowOff>
    </xdr:from>
    <xdr:ext cx="469744" cy="259045"/>
    <xdr:sp macro="" textlink="">
      <xdr:nvSpPr>
        <xdr:cNvPr id="805" name="テキスト ボックス 804"/>
        <xdr:cNvSpPr txBox="1"/>
      </xdr:nvSpPr>
      <xdr:spPr>
        <a:xfrm>
          <a:off x="18421428" y="1000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161823</xdr:rowOff>
    </xdr:from>
    <xdr:to>
      <xdr:col>116</xdr:col>
      <xdr:colOff>114300</xdr:colOff>
      <xdr:row>51</xdr:row>
      <xdr:rowOff>91973</xdr:rowOff>
    </xdr:to>
    <xdr:sp macro="" textlink="">
      <xdr:nvSpPr>
        <xdr:cNvPr id="811" name="楕円 810"/>
        <xdr:cNvSpPr/>
      </xdr:nvSpPr>
      <xdr:spPr>
        <a:xfrm>
          <a:off x="22110700" y="873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114850</xdr:rowOff>
    </xdr:from>
    <xdr:ext cx="534377" cy="259045"/>
    <xdr:sp macro="" textlink="">
      <xdr:nvSpPr>
        <xdr:cNvPr id="812" name="貸付金該当値テキスト"/>
        <xdr:cNvSpPr txBox="1"/>
      </xdr:nvSpPr>
      <xdr:spPr>
        <a:xfrm>
          <a:off x="22212300" y="86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163652</xdr:rowOff>
    </xdr:from>
    <xdr:to>
      <xdr:col>112</xdr:col>
      <xdr:colOff>38100</xdr:colOff>
      <xdr:row>51</xdr:row>
      <xdr:rowOff>93802</xdr:rowOff>
    </xdr:to>
    <xdr:sp macro="" textlink="">
      <xdr:nvSpPr>
        <xdr:cNvPr id="813" name="楕円 812"/>
        <xdr:cNvSpPr/>
      </xdr:nvSpPr>
      <xdr:spPr>
        <a:xfrm>
          <a:off x="21272500" y="87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110329</xdr:rowOff>
    </xdr:from>
    <xdr:ext cx="534377" cy="259045"/>
    <xdr:sp macro="" textlink="">
      <xdr:nvSpPr>
        <xdr:cNvPr id="814" name="テキスト ボックス 813"/>
        <xdr:cNvSpPr txBox="1"/>
      </xdr:nvSpPr>
      <xdr:spPr>
        <a:xfrm>
          <a:off x="21056111" y="851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32207</xdr:rowOff>
    </xdr:from>
    <xdr:to>
      <xdr:col>107</xdr:col>
      <xdr:colOff>101600</xdr:colOff>
      <xdr:row>51</xdr:row>
      <xdr:rowOff>133807</xdr:rowOff>
    </xdr:to>
    <xdr:sp macro="" textlink="">
      <xdr:nvSpPr>
        <xdr:cNvPr id="815" name="楕円 814"/>
        <xdr:cNvSpPr/>
      </xdr:nvSpPr>
      <xdr:spPr>
        <a:xfrm>
          <a:off x="20383500" y="87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150334</xdr:rowOff>
    </xdr:from>
    <xdr:ext cx="534377" cy="259045"/>
    <xdr:sp macro="" textlink="">
      <xdr:nvSpPr>
        <xdr:cNvPr id="816" name="テキスト ボックス 815"/>
        <xdr:cNvSpPr txBox="1"/>
      </xdr:nvSpPr>
      <xdr:spPr>
        <a:xfrm>
          <a:off x="20167111" y="85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41580</xdr:rowOff>
    </xdr:from>
    <xdr:to>
      <xdr:col>102</xdr:col>
      <xdr:colOff>165100</xdr:colOff>
      <xdr:row>51</xdr:row>
      <xdr:rowOff>143180</xdr:rowOff>
    </xdr:to>
    <xdr:sp macro="" textlink="">
      <xdr:nvSpPr>
        <xdr:cNvPr id="817" name="楕円 816"/>
        <xdr:cNvSpPr/>
      </xdr:nvSpPr>
      <xdr:spPr>
        <a:xfrm>
          <a:off x="19494500" y="87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159707</xdr:rowOff>
    </xdr:from>
    <xdr:ext cx="534377" cy="259045"/>
    <xdr:sp macro="" textlink="">
      <xdr:nvSpPr>
        <xdr:cNvPr id="818" name="テキスト ボックス 817"/>
        <xdr:cNvSpPr txBox="1"/>
      </xdr:nvSpPr>
      <xdr:spPr>
        <a:xfrm>
          <a:off x="19278111" y="856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66726</xdr:rowOff>
    </xdr:from>
    <xdr:to>
      <xdr:col>98</xdr:col>
      <xdr:colOff>38100</xdr:colOff>
      <xdr:row>51</xdr:row>
      <xdr:rowOff>168326</xdr:rowOff>
    </xdr:to>
    <xdr:sp macro="" textlink="">
      <xdr:nvSpPr>
        <xdr:cNvPr id="819" name="楕円 818"/>
        <xdr:cNvSpPr/>
      </xdr:nvSpPr>
      <xdr:spPr>
        <a:xfrm>
          <a:off x="18605500" y="88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13403</xdr:rowOff>
    </xdr:from>
    <xdr:ext cx="534377" cy="259045"/>
    <xdr:sp macro="" textlink="">
      <xdr:nvSpPr>
        <xdr:cNvPr id="820" name="テキスト ボックス 819"/>
        <xdr:cNvSpPr txBox="1"/>
      </xdr:nvSpPr>
      <xdr:spPr>
        <a:xfrm>
          <a:off x="18389111" y="85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126822</xdr:rowOff>
    </xdr:from>
    <xdr:to>
      <xdr:col>116</xdr:col>
      <xdr:colOff>62864</xdr:colOff>
      <xdr:row>77</xdr:row>
      <xdr:rowOff>120993</xdr:rowOff>
    </xdr:to>
    <xdr:cxnSp macro="">
      <xdr:nvCxnSpPr>
        <xdr:cNvPr id="845" name="直線コネクタ 844"/>
        <xdr:cNvCxnSpPr/>
      </xdr:nvCxnSpPr>
      <xdr:spPr>
        <a:xfrm flipV="1">
          <a:off x="22159595" y="12128322"/>
          <a:ext cx="1269" cy="119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124820</xdr:rowOff>
    </xdr:from>
    <xdr:ext cx="534377" cy="259045"/>
    <xdr:sp macro="" textlink="">
      <xdr:nvSpPr>
        <xdr:cNvPr id="846" name="繰出金最小値テキスト"/>
        <xdr:cNvSpPr txBox="1"/>
      </xdr:nvSpPr>
      <xdr:spPr>
        <a:xfrm>
          <a:off x="22212300" y="1332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120993</xdr:rowOff>
    </xdr:from>
    <xdr:to>
      <xdr:col>116</xdr:col>
      <xdr:colOff>152400</xdr:colOff>
      <xdr:row>77</xdr:row>
      <xdr:rowOff>120993</xdr:rowOff>
    </xdr:to>
    <xdr:cxnSp macro="">
      <xdr:nvCxnSpPr>
        <xdr:cNvPr id="847" name="直線コネクタ 846"/>
        <xdr:cNvCxnSpPr/>
      </xdr:nvCxnSpPr>
      <xdr:spPr>
        <a:xfrm>
          <a:off x="22072600" y="133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73499</xdr:rowOff>
    </xdr:from>
    <xdr:ext cx="534377" cy="259045"/>
    <xdr:sp macro="" textlink="">
      <xdr:nvSpPr>
        <xdr:cNvPr id="848" name="繰出金最大値テキスト"/>
        <xdr:cNvSpPr txBox="1"/>
      </xdr:nvSpPr>
      <xdr:spPr>
        <a:xfrm>
          <a:off x="22212300" y="119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126822</xdr:rowOff>
    </xdr:from>
    <xdr:to>
      <xdr:col>116</xdr:col>
      <xdr:colOff>152400</xdr:colOff>
      <xdr:row>70</xdr:row>
      <xdr:rowOff>126822</xdr:rowOff>
    </xdr:to>
    <xdr:cxnSp macro="">
      <xdr:nvCxnSpPr>
        <xdr:cNvPr id="849" name="直線コネクタ 848"/>
        <xdr:cNvCxnSpPr/>
      </xdr:nvCxnSpPr>
      <xdr:spPr>
        <a:xfrm>
          <a:off x="22072600" y="1212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120993</xdr:rowOff>
    </xdr:from>
    <xdr:to>
      <xdr:col>116</xdr:col>
      <xdr:colOff>63500</xdr:colOff>
      <xdr:row>77</xdr:row>
      <xdr:rowOff>169799</xdr:rowOff>
    </xdr:to>
    <xdr:cxnSp macro="">
      <xdr:nvCxnSpPr>
        <xdr:cNvPr id="850" name="直線コネクタ 849"/>
        <xdr:cNvCxnSpPr/>
      </xdr:nvCxnSpPr>
      <xdr:spPr>
        <a:xfrm flipV="1">
          <a:off x="21323300" y="13322643"/>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74896</xdr:rowOff>
    </xdr:from>
    <xdr:ext cx="534377" cy="259045"/>
    <xdr:sp macro="" textlink="">
      <xdr:nvSpPr>
        <xdr:cNvPr id="851" name="繰出金平均値テキスト"/>
        <xdr:cNvSpPr txBox="1"/>
      </xdr:nvSpPr>
      <xdr:spPr>
        <a:xfrm>
          <a:off x="22212300" y="1241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52019</xdr:rowOff>
    </xdr:from>
    <xdr:to>
      <xdr:col>116</xdr:col>
      <xdr:colOff>114300</xdr:colOff>
      <xdr:row>73</xdr:row>
      <xdr:rowOff>153619</xdr:rowOff>
    </xdr:to>
    <xdr:sp macro="" textlink="">
      <xdr:nvSpPr>
        <xdr:cNvPr id="852" name="フローチャート: 判断 851"/>
        <xdr:cNvSpPr/>
      </xdr:nvSpPr>
      <xdr:spPr>
        <a:xfrm>
          <a:off x="22110700" y="1256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169799</xdr:rowOff>
    </xdr:from>
    <xdr:to>
      <xdr:col>111</xdr:col>
      <xdr:colOff>177800</xdr:colOff>
      <xdr:row>78</xdr:row>
      <xdr:rowOff>13818</xdr:rowOff>
    </xdr:to>
    <xdr:cxnSp macro="">
      <xdr:nvCxnSpPr>
        <xdr:cNvPr id="853" name="直線コネクタ 852"/>
        <xdr:cNvCxnSpPr/>
      </xdr:nvCxnSpPr>
      <xdr:spPr>
        <a:xfrm flipV="1">
          <a:off x="20434300" y="13371449"/>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95548</xdr:rowOff>
    </xdr:from>
    <xdr:to>
      <xdr:col>112</xdr:col>
      <xdr:colOff>38100</xdr:colOff>
      <xdr:row>74</xdr:row>
      <xdr:rowOff>25698</xdr:rowOff>
    </xdr:to>
    <xdr:sp macro="" textlink="">
      <xdr:nvSpPr>
        <xdr:cNvPr id="854" name="フローチャート: 判断 853"/>
        <xdr:cNvSpPr/>
      </xdr:nvSpPr>
      <xdr:spPr>
        <a:xfrm>
          <a:off x="21272500" y="12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42225</xdr:rowOff>
    </xdr:from>
    <xdr:ext cx="534377" cy="259045"/>
    <xdr:sp macro="" textlink="">
      <xdr:nvSpPr>
        <xdr:cNvPr id="855" name="テキスト ボックス 854"/>
        <xdr:cNvSpPr txBox="1"/>
      </xdr:nvSpPr>
      <xdr:spPr>
        <a:xfrm>
          <a:off x="21056111" y="123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8789</xdr:rowOff>
    </xdr:from>
    <xdr:to>
      <xdr:col>107</xdr:col>
      <xdr:colOff>50800</xdr:colOff>
      <xdr:row>78</xdr:row>
      <xdr:rowOff>13818</xdr:rowOff>
    </xdr:to>
    <xdr:cxnSp macro="">
      <xdr:nvCxnSpPr>
        <xdr:cNvPr id="856" name="直線コネクタ 855"/>
        <xdr:cNvCxnSpPr/>
      </xdr:nvCxnSpPr>
      <xdr:spPr>
        <a:xfrm>
          <a:off x="19545300" y="13210439"/>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57" name="フローチャート: 判断 856"/>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95394</xdr:rowOff>
    </xdr:from>
    <xdr:ext cx="534377" cy="259045"/>
    <xdr:sp macro="" textlink="">
      <xdr:nvSpPr>
        <xdr:cNvPr id="858" name="テキスト ボックス 857"/>
        <xdr:cNvSpPr txBox="1"/>
      </xdr:nvSpPr>
      <xdr:spPr>
        <a:xfrm>
          <a:off x="20167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8789</xdr:rowOff>
    </xdr:from>
    <xdr:to>
      <xdr:col>102</xdr:col>
      <xdr:colOff>114300</xdr:colOff>
      <xdr:row>77</xdr:row>
      <xdr:rowOff>52127</xdr:rowOff>
    </xdr:to>
    <xdr:cxnSp macro="">
      <xdr:nvCxnSpPr>
        <xdr:cNvPr id="859" name="直線コネクタ 858"/>
        <xdr:cNvCxnSpPr/>
      </xdr:nvCxnSpPr>
      <xdr:spPr>
        <a:xfrm flipV="1">
          <a:off x="18656300" y="13210439"/>
          <a:ext cx="889000" cy="4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60" name="フローチャート: 判断 859"/>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31062</xdr:rowOff>
    </xdr:from>
    <xdr:ext cx="534377" cy="259045"/>
    <xdr:sp macro="" textlink="">
      <xdr:nvSpPr>
        <xdr:cNvPr id="861" name="テキスト ボックス 860"/>
        <xdr:cNvSpPr txBox="1"/>
      </xdr:nvSpPr>
      <xdr:spPr>
        <a:xfrm>
          <a:off x="19278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62" name="フローチャート: 判断 861"/>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61085</xdr:rowOff>
    </xdr:from>
    <xdr:ext cx="534377" cy="259045"/>
    <xdr:sp macro="" textlink="">
      <xdr:nvSpPr>
        <xdr:cNvPr id="863" name="テキスト ボックス 862"/>
        <xdr:cNvSpPr txBox="1"/>
      </xdr:nvSpPr>
      <xdr:spPr>
        <a:xfrm>
          <a:off x="18389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70193</xdr:rowOff>
    </xdr:from>
    <xdr:to>
      <xdr:col>116</xdr:col>
      <xdr:colOff>114300</xdr:colOff>
      <xdr:row>78</xdr:row>
      <xdr:rowOff>343</xdr:rowOff>
    </xdr:to>
    <xdr:sp macro="" textlink="">
      <xdr:nvSpPr>
        <xdr:cNvPr id="869" name="楕円 868"/>
        <xdr:cNvSpPr/>
      </xdr:nvSpPr>
      <xdr:spPr>
        <a:xfrm>
          <a:off x="221107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156570</xdr:rowOff>
    </xdr:from>
    <xdr:ext cx="534377" cy="259045"/>
    <xdr:sp macro="" textlink="">
      <xdr:nvSpPr>
        <xdr:cNvPr id="870" name="繰出金該当値テキスト"/>
        <xdr:cNvSpPr txBox="1"/>
      </xdr:nvSpPr>
      <xdr:spPr>
        <a:xfrm>
          <a:off x="22212300" y="131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118999</xdr:rowOff>
    </xdr:from>
    <xdr:to>
      <xdr:col>112</xdr:col>
      <xdr:colOff>38100</xdr:colOff>
      <xdr:row>78</xdr:row>
      <xdr:rowOff>49149</xdr:rowOff>
    </xdr:to>
    <xdr:sp macro="" textlink="">
      <xdr:nvSpPr>
        <xdr:cNvPr id="871" name="楕円 870"/>
        <xdr:cNvSpPr/>
      </xdr:nvSpPr>
      <xdr:spPr>
        <a:xfrm>
          <a:off x="21272500" y="133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40276</xdr:rowOff>
    </xdr:from>
    <xdr:ext cx="534377" cy="259045"/>
    <xdr:sp macro="" textlink="">
      <xdr:nvSpPr>
        <xdr:cNvPr id="872" name="テキスト ボックス 871"/>
        <xdr:cNvSpPr txBox="1"/>
      </xdr:nvSpPr>
      <xdr:spPr>
        <a:xfrm>
          <a:off x="21056111"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134468</xdr:rowOff>
    </xdr:from>
    <xdr:to>
      <xdr:col>107</xdr:col>
      <xdr:colOff>101600</xdr:colOff>
      <xdr:row>78</xdr:row>
      <xdr:rowOff>64618</xdr:rowOff>
    </xdr:to>
    <xdr:sp macro="" textlink="">
      <xdr:nvSpPr>
        <xdr:cNvPr id="873" name="楕円 872"/>
        <xdr:cNvSpPr/>
      </xdr:nvSpPr>
      <xdr:spPr>
        <a:xfrm>
          <a:off x="20383500" y="133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55745</xdr:rowOff>
    </xdr:from>
    <xdr:ext cx="534377" cy="259045"/>
    <xdr:sp macro="" textlink="">
      <xdr:nvSpPr>
        <xdr:cNvPr id="874" name="テキスト ボックス 873"/>
        <xdr:cNvSpPr txBox="1"/>
      </xdr:nvSpPr>
      <xdr:spPr>
        <a:xfrm>
          <a:off x="20167111" y="1342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129439</xdr:rowOff>
    </xdr:from>
    <xdr:to>
      <xdr:col>102</xdr:col>
      <xdr:colOff>165100</xdr:colOff>
      <xdr:row>77</xdr:row>
      <xdr:rowOff>59589</xdr:rowOff>
    </xdr:to>
    <xdr:sp macro="" textlink="">
      <xdr:nvSpPr>
        <xdr:cNvPr id="875" name="楕円 874"/>
        <xdr:cNvSpPr/>
      </xdr:nvSpPr>
      <xdr:spPr>
        <a:xfrm>
          <a:off x="19494500" y="1315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50716</xdr:rowOff>
    </xdr:from>
    <xdr:ext cx="534377" cy="259045"/>
    <xdr:sp macro="" textlink="">
      <xdr:nvSpPr>
        <xdr:cNvPr id="876" name="テキスト ボックス 875"/>
        <xdr:cNvSpPr txBox="1"/>
      </xdr:nvSpPr>
      <xdr:spPr>
        <a:xfrm>
          <a:off x="19278111" y="132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1327</xdr:rowOff>
    </xdr:from>
    <xdr:to>
      <xdr:col>98</xdr:col>
      <xdr:colOff>38100</xdr:colOff>
      <xdr:row>77</xdr:row>
      <xdr:rowOff>102927</xdr:rowOff>
    </xdr:to>
    <xdr:sp macro="" textlink="">
      <xdr:nvSpPr>
        <xdr:cNvPr id="877" name="楕円 876"/>
        <xdr:cNvSpPr/>
      </xdr:nvSpPr>
      <xdr:spPr>
        <a:xfrm>
          <a:off x="18605500" y="132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94054</xdr:rowOff>
    </xdr:from>
    <xdr:ext cx="534377" cy="259045"/>
    <xdr:sp macro="" textlink="">
      <xdr:nvSpPr>
        <xdr:cNvPr id="878" name="テキスト ボックス 877"/>
        <xdr:cNvSpPr txBox="1"/>
      </xdr:nvSpPr>
      <xdr:spPr>
        <a:xfrm>
          <a:off x="18389111" y="132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災害復旧費については、８月の大雨災害によるもの。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維持修繕費については郊外地及び市街地の道路維持補修を委託業務としていることと、経年劣化による維持補修が増加し、類似団体平均を上回っている。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普通建設事業費については実施予定であったプール建設が繰越事業となったことから、次年度は増額が予想される。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北海道芽室町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18,029
17,954
513.76
13,425,604
12,881,822
408,629
7,525,269
13,123,204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59690</xdr:rowOff>
    </xdr:from>
    <xdr:to>
      <xdr:col>24</xdr:col>
      <xdr:colOff>62865</xdr:colOff>
      <xdr:row>37</xdr:row>
      <xdr:rowOff>105867</xdr:rowOff>
    </xdr:to>
    <xdr:cxnSp macro="">
      <xdr:nvCxnSpPr>
        <xdr:cNvPr id="54" name="直線コネクタ 53"/>
        <xdr:cNvCxnSpPr/>
      </xdr:nvCxnSpPr>
      <xdr:spPr>
        <a:xfrm flipV="1">
          <a:off x="4633595" y="5203190"/>
          <a:ext cx="1270" cy="124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109694</xdr:rowOff>
    </xdr:from>
    <xdr:ext cx="469744" cy="259045"/>
    <xdr:sp macro="" textlink="">
      <xdr:nvSpPr>
        <xdr:cNvPr id="55" name="議会費最小値テキスト"/>
        <xdr:cNvSpPr txBox="1"/>
      </xdr:nvSpPr>
      <xdr:spPr>
        <a:xfrm>
          <a:off x="4686300" y="64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105867</xdr:rowOff>
    </xdr:from>
    <xdr:to>
      <xdr:col>24</xdr:col>
      <xdr:colOff>152400</xdr:colOff>
      <xdr:row>37</xdr:row>
      <xdr:rowOff>105867</xdr:rowOff>
    </xdr:to>
    <xdr:cxnSp macro="">
      <xdr:nvCxnSpPr>
        <xdr:cNvPr id="56" name="直線コネクタ 55"/>
        <xdr:cNvCxnSpPr/>
      </xdr:nvCxnSpPr>
      <xdr:spPr>
        <a:xfrm>
          <a:off x="4546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6367</xdr:rowOff>
    </xdr:from>
    <xdr:ext cx="469744" cy="259045"/>
    <xdr:sp macro="" textlink="">
      <xdr:nvSpPr>
        <xdr:cNvPr id="57" name="議会費最大値テキスト"/>
        <xdr:cNvSpPr txBox="1"/>
      </xdr:nvSpPr>
      <xdr:spPr>
        <a:xfrm>
          <a:off x="4686300" y="497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59690</xdr:rowOff>
    </xdr:from>
    <xdr:to>
      <xdr:col>24</xdr:col>
      <xdr:colOff>152400</xdr:colOff>
      <xdr:row>30</xdr:row>
      <xdr:rowOff>59690</xdr:rowOff>
    </xdr:to>
    <xdr:cxnSp macro="">
      <xdr:nvCxnSpPr>
        <xdr:cNvPr id="58" name="直線コネクタ 57"/>
        <xdr:cNvCxnSpPr/>
      </xdr:nvCxnSpPr>
      <xdr:spPr>
        <a:xfrm>
          <a:off x="4546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41402</xdr:rowOff>
    </xdr:from>
    <xdr:to>
      <xdr:col>24</xdr:col>
      <xdr:colOff>63500</xdr:colOff>
      <xdr:row>33</xdr:row>
      <xdr:rowOff>136499</xdr:rowOff>
    </xdr:to>
    <xdr:cxnSp macro="">
      <xdr:nvCxnSpPr>
        <xdr:cNvPr id="59" name="直線コネクタ 58"/>
        <xdr:cNvCxnSpPr/>
      </xdr:nvCxnSpPr>
      <xdr:spPr>
        <a:xfrm>
          <a:off x="3797300" y="5699252"/>
          <a:ext cx="838200" cy="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71086</xdr:rowOff>
    </xdr:from>
    <xdr:ext cx="469744" cy="259045"/>
    <xdr:sp macro="" textlink="">
      <xdr:nvSpPr>
        <xdr:cNvPr id="60" name="議会費平均値テキスト"/>
        <xdr:cNvSpPr txBox="1"/>
      </xdr:nvSpPr>
      <xdr:spPr>
        <a:xfrm>
          <a:off x="4686300" y="5557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48209</xdr:rowOff>
    </xdr:from>
    <xdr:to>
      <xdr:col>24</xdr:col>
      <xdr:colOff>114300</xdr:colOff>
      <xdr:row>33</xdr:row>
      <xdr:rowOff>149809</xdr:rowOff>
    </xdr:to>
    <xdr:sp macro="" textlink="">
      <xdr:nvSpPr>
        <xdr:cNvPr id="61" name="フローチャート: 判断 60"/>
        <xdr:cNvSpPr/>
      </xdr:nvSpPr>
      <xdr:spPr>
        <a:xfrm>
          <a:off x="4584700" y="57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28143</xdr:rowOff>
    </xdr:from>
    <xdr:to>
      <xdr:col>19</xdr:col>
      <xdr:colOff>177800</xdr:colOff>
      <xdr:row>33</xdr:row>
      <xdr:rowOff>41402</xdr:rowOff>
    </xdr:to>
    <xdr:cxnSp macro="">
      <xdr:nvCxnSpPr>
        <xdr:cNvPr id="62" name="直線コネクタ 61"/>
        <xdr:cNvCxnSpPr/>
      </xdr:nvCxnSpPr>
      <xdr:spPr>
        <a:xfrm>
          <a:off x="2908300" y="5685993"/>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157023</xdr:rowOff>
    </xdr:from>
    <xdr:to>
      <xdr:col>20</xdr:col>
      <xdr:colOff>38100</xdr:colOff>
      <xdr:row>34</xdr:row>
      <xdr:rowOff>87173</xdr:rowOff>
    </xdr:to>
    <xdr:sp macro="" textlink="">
      <xdr:nvSpPr>
        <xdr:cNvPr id="63" name="フローチャート: 判断 62"/>
        <xdr:cNvSpPr/>
      </xdr:nvSpPr>
      <xdr:spPr>
        <a:xfrm>
          <a:off x="3746500" y="581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78300</xdr:rowOff>
    </xdr:from>
    <xdr:ext cx="469744" cy="259045"/>
    <xdr:sp macro="" textlink="">
      <xdr:nvSpPr>
        <xdr:cNvPr id="64" name="テキスト ボックス 63"/>
        <xdr:cNvSpPr txBox="1"/>
      </xdr:nvSpPr>
      <xdr:spPr>
        <a:xfrm>
          <a:off x="3562428" y="59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28143</xdr:rowOff>
    </xdr:from>
    <xdr:to>
      <xdr:col>15</xdr:col>
      <xdr:colOff>50800</xdr:colOff>
      <xdr:row>33</xdr:row>
      <xdr:rowOff>61062</xdr:rowOff>
    </xdr:to>
    <xdr:cxnSp macro="">
      <xdr:nvCxnSpPr>
        <xdr:cNvPr id="65" name="直線コネクタ 64"/>
        <xdr:cNvCxnSpPr/>
      </xdr:nvCxnSpPr>
      <xdr:spPr>
        <a:xfrm flipV="1">
          <a:off x="2019300" y="5685993"/>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61468</xdr:rowOff>
    </xdr:from>
    <xdr:to>
      <xdr:col>15</xdr:col>
      <xdr:colOff>101600</xdr:colOff>
      <xdr:row>34</xdr:row>
      <xdr:rowOff>163068</xdr:rowOff>
    </xdr:to>
    <xdr:sp macro="" textlink="">
      <xdr:nvSpPr>
        <xdr:cNvPr id="66" name="フローチャート: 判断 65"/>
        <xdr:cNvSpPr/>
      </xdr:nvSpPr>
      <xdr:spPr>
        <a:xfrm>
          <a:off x="28575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154195</xdr:rowOff>
    </xdr:from>
    <xdr:ext cx="469744" cy="259045"/>
    <xdr:sp macro="" textlink="">
      <xdr:nvSpPr>
        <xdr:cNvPr id="67" name="テキスト ボックス 66"/>
        <xdr:cNvSpPr txBox="1"/>
      </xdr:nvSpPr>
      <xdr:spPr>
        <a:xfrm>
          <a:off x="2673428" y="59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61062</xdr:rowOff>
    </xdr:from>
    <xdr:to>
      <xdr:col>10</xdr:col>
      <xdr:colOff>114300</xdr:colOff>
      <xdr:row>33</xdr:row>
      <xdr:rowOff>72034</xdr:rowOff>
    </xdr:to>
    <xdr:cxnSp macro="">
      <xdr:nvCxnSpPr>
        <xdr:cNvPr id="68" name="直線コネクタ 67"/>
        <xdr:cNvCxnSpPr/>
      </xdr:nvCxnSpPr>
      <xdr:spPr>
        <a:xfrm flipV="1">
          <a:off x="1130300" y="5718912"/>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42266</xdr:rowOff>
    </xdr:from>
    <xdr:to>
      <xdr:col>10</xdr:col>
      <xdr:colOff>165100</xdr:colOff>
      <xdr:row>33</xdr:row>
      <xdr:rowOff>143866</xdr:rowOff>
    </xdr:to>
    <xdr:sp macro="" textlink="">
      <xdr:nvSpPr>
        <xdr:cNvPr id="69" name="フローチャート: 判断 68"/>
        <xdr:cNvSpPr/>
      </xdr:nvSpPr>
      <xdr:spPr>
        <a:xfrm>
          <a:off x="1968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134993</xdr:rowOff>
    </xdr:from>
    <xdr:ext cx="469744" cy="259045"/>
    <xdr:sp macro="" textlink="">
      <xdr:nvSpPr>
        <xdr:cNvPr id="70" name="テキスト ボックス 69"/>
        <xdr:cNvSpPr txBox="1"/>
      </xdr:nvSpPr>
      <xdr:spPr>
        <a:xfrm>
          <a:off x="1784428" y="57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34951</xdr:rowOff>
    </xdr:from>
    <xdr:to>
      <xdr:col>6</xdr:col>
      <xdr:colOff>38100</xdr:colOff>
      <xdr:row>33</xdr:row>
      <xdr:rowOff>136551</xdr:rowOff>
    </xdr:to>
    <xdr:sp macro="" textlink="">
      <xdr:nvSpPr>
        <xdr:cNvPr id="71" name="フローチャート: 判断 70"/>
        <xdr:cNvSpPr/>
      </xdr:nvSpPr>
      <xdr:spPr>
        <a:xfrm>
          <a:off x="1079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127678</xdr:rowOff>
    </xdr:from>
    <xdr:ext cx="469744" cy="259045"/>
    <xdr:sp macro="" textlink="">
      <xdr:nvSpPr>
        <xdr:cNvPr id="72" name="テキスト ボックス 71"/>
        <xdr:cNvSpPr txBox="1"/>
      </xdr:nvSpPr>
      <xdr:spPr>
        <a:xfrm>
          <a:off x="895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85699</xdr:rowOff>
    </xdr:from>
    <xdr:to>
      <xdr:col>24</xdr:col>
      <xdr:colOff>114300</xdr:colOff>
      <xdr:row>34</xdr:row>
      <xdr:rowOff>15849</xdr:rowOff>
    </xdr:to>
    <xdr:sp macro="" textlink="">
      <xdr:nvSpPr>
        <xdr:cNvPr id="78" name="楕円 77"/>
        <xdr:cNvSpPr/>
      </xdr:nvSpPr>
      <xdr:spPr>
        <a:xfrm>
          <a:off x="4584700" y="57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64126</xdr:rowOff>
    </xdr:from>
    <xdr:ext cx="469744" cy="259045"/>
    <xdr:sp macro="" textlink="">
      <xdr:nvSpPr>
        <xdr:cNvPr id="79" name="議会費該当値テキスト"/>
        <xdr:cNvSpPr txBox="1"/>
      </xdr:nvSpPr>
      <xdr:spPr>
        <a:xfrm>
          <a:off x="4686300" y="572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162052</xdr:rowOff>
    </xdr:from>
    <xdr:to>
      <xdr:col>20</xdr:col>
      <xdr:colOff>38100</xdr:colOff>
      <xdr:row>33</xdr:row>
      <xdr:rowOff>92202</xdr:rowOff>
    </xdr:to>
    <xdr:sp macro="" textlink="">
      <xdr:nvSpPr>
        <xdr:cNvPr id="80" name="楕円 79"/>
        <xdr:cNvSpPr/>
      </xdr:nvSpPr>
      <xdr:spPr>
        <a:xfrm>
          <a:off x="3746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108729</xdr:rowOff>
    </xdr:from>
    <xdr:ext cx="469744" cy="259045"/>
    <xdr:sp macro="" textlink="">
      <xdr:nvSpPr>
        <xdr:cNvPr id="81" name="テキスト ボックス 80"/>
        <xdr:cNvSpPr txBox="1"/>
      </xdr:nvSpPr>
      <xdr:spPr>
        <a:xfrm>
          <a:off x="3562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148793</xdr:rowOff>
    </xdr:from>
    <xdr:to>
      <xdr:col>15</xdr:col>
      <xdr:colOff>101600</xdr:colOff>
      <xdr:row>33</xdr:row>
      <xdr:rowOff>78943</xdr:rowOff>
    </xdr:to>
    <xdr:sp macro="" textlink="">
      <xdr:nvSpPr>
        <xdr:cNvPr id="82" name="楕円 81"/>
        <xdr:cNvSpPr/>
      </xdr:nvSpPr>
      <xdr:spPr>
        <a:xfrm>
          <a:off x="2857500" y="56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95470</xdr:rowOff>
    </xdr:from>
    <xdr:ext cx="469744" cy="259045"/>
    <xdr:sp macro="" textlink="">
      <xdr:nvSpPr>
        <xdr:cNvPr id="83" name="テキスト ボックス 82"/>
        <xdr:cNvSpPr txBox="1"/>
      </xdr:nvSpPr>
      <xdr:spPr>
        <a:xfrm>
          <a:off x="2673428" y="54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10262</xdr:rowOff>
    </xdr:from>
    <xdr:to>
      <xdr:col>10</xdr:col>
      <xdr:colOff>165100</xdr:colOff>
      <xdr:row>33</xdr:row>
      <xdr:rowOff>111862</xdr:rowOff>
    </xdr:to>
    <xdr:sp macro="" textlink="">
      <xdr:nvSpPr>
        <xdr:cNvPr id="84" name="楕円 83"/>
        <xdr:cNvSpPr/>
      </xdr:nvSpPr>
      <xdr:spPr>
        <a:xfrm>
          <a:off x="1968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128389</xdr:rowOff>
    </xdr:from>
    <xdr:ext cx="469744" cy="259045"/>
    <xdr:sp macro="" textlink="">
      <xdr:nvSpPr>
        <xdr:cNvPr id="85" name="テキスト ボックス 84"/>
        <xdr:cNvSpPr txBox="1"/>
      </xdr:nvSpPr>
      <xdr:spPr>
        <a:xfrm>
          <a:off x="1784428" y="5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21234</xdr:rowOff>
    </xdr:from>
    <xdr:to>
      <xdr:col>6</xdr:col>
      <xdr:colOff>38100</xdr:colOff>
      <xdr:row>33</xdr:row>
      <xdr:rowOff>122834</xdr:rowOff>
    </xdr:to>
    <xdr:sp macro="" textlink="">
      <xdr:nvSpPr>
        <xdr:cNvPr id="86" name="楕円 85"/>
        <xdr:cNvSpPr/>
      </xdr:nvSpPr>
      <xdr:spPr>
        <a:xfrm>
          <a:off x="1079500" y="56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139361</xdr:rowOff>
    </xdr:from>
    <xdr:ext cx="469744" cy="259045"/>
    <xdr:sp macro="" textlink="">
      <xdr:nvSpPr>
        <xdr:cNvPr id="87" name="テキスト ボックス 86"/>
        <xdr:cNvSpPr txBox="1"/>
      </xdr:nvSpPr>
      <xdr:spPr>
        <a:xfrm>
          <a:off x="895428" y="54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13215</xdr:rowOff>
    </xdr:from>
    <xdr:to>
      <xdr:col>24</xdr:col>
      <xdr:colOff>62865</xdr:colOff>
      <xdr:row>57</xdr:row>
      <xdr:rowOff>87613</xdr:rowOff>
    </xdr:to>
    <xdr:cxnSp macro="">
      <xdr:nvCxnSpPr>
        <xdr:cNvPr id="111" name="直線コネクタ 110"/>
        <xdr:cNvCxnSpPr/>
      </xdr:nvCxnSpPr>
      <xdr:spPr>
        <a:xfrm flipV="1">
          <a:off x="4633595" y="8585715"/>
          <a:ext cx="1270" cy="127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91440</xdr:rowOff>
    </xdr:from>
    <xdr:ext cx="534377" cy="259045"/>
    <xdr:sp macro="" textlink="">
      <xdr:nvSpPr>
        <xdr:cNvPr id="112" name="総務費最小値テキスト"/>
        <xdr:cNvSpPr txBox="1"/>
      </xdr:nvSpPr>
      <xdr:spPr>
        <a:xfrm>
          <a:off x="4686300" y="98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87613</xdr:rowOff>
    </xdr:from>
    <xdr:to>
      <xdr:col>24</xdr:col>
      <xdr:colOff>152400</xdr:colOff>
      <xdr:row>57</xdr:row>
      <xdr:rowOff>87613</xdr:rowOff>
    </xdr:to>
    <xdr:cxnSp macro="">
      <xdr:nvCxnSpPr>
        <xdr:cNvPr id="113" name="直線コネクタ 112"/>
        <xdr:cNvCxnSpPr/>
      </xdr:nvCxnSpPr>
      <xdr:spPr>
        <a:xfrm>
          <a:off x="4546600" y="986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131342</xdr:rowOff>
    </xdr:from>
    <xdr:ext cx="599010" cy="259045"/>
    <xdr:sp macro="" textlink="">
      <xdr:nvSpPr>
        <xdr:cNvPr id="114" name="総務費最大値テキスト"/>
        <xdr:cNvSpPr txBox="1"/>
      </xdr:nvSpPr>
      <xdr:spPr>
        <a:xfrm>
          <a:off x="4686300" y="836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13215</xdr:rowOff>
    </xdr:from>
    <xdr:to>
      <xdr:col>24</xdr:col>
      <xdr:colOff>152400</xdr:colOff>
      <xdr:row>50</xdr:row>
      <xdr:rowOff>13215</xdr:rowOff>
    </xdr:to>
    <xdr:cxnSp macro="">
      <xdr:nvCxnSpPr>
        <xdr:cNvPr id="115" name="直線コネクタ 114"/>
        <xdr:cNvCxnSpPr/>
      </xdr:nvCxnSpPr>
      <xdr:spPr>
        <a:xfrm>
          <a:off x="4546600" y="858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69059</xdr:rowOff>
    </xdr:from>
    <xdr:to>
      <xdr:col>24</xdr:col>
      <xdr:colOff>63500</xdr:colOff>
      <xdr:row>57</xdr:row>
      <xdr:rowOff>87613</xdr:rowOff>
    </xdr:to>
    <xdr:cxnSp macro="">
      <xdr:nvCxnSpPr>
        <xdr:cNvPr id="116" name="直線コネクタ 115"/>
        <xdr:cNvCxnSpPr/>
      </xdr:nvCxnSpPr>
      <xdr:spPr>
        <a:xfrm>
          <a:off x="3797300" y="9670259"/>
          <a:ext cx="838200" cy="19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91687</xdr:rowOff>
    </xdr:from>
    <xdr:ext cx="599010" cy="259045"/>
    <xdr:sp macro="" textlink="">
      <xdr:nvSpPr>
        <xdr:cNvPr id="117" name="総務費平均値テキスト"/>
        <xdr:cNvSpPr txBox="1"/>
      </xdr:nvSpPr>
      <xdr:spPr>
        <a:xfrm>
          <a:off x="4686300" y="9349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68810</xdr:rowOff>
    </xdr:from>
    <xdr:to>
      <xdr:col>24</xdr:col>
      <xdr:colOff>114300</xdr:colOff>
      <xdr:row>55</xdr:row>
      <xdr:rowOff>170410</xdr:rowOff>
    </xdr:to>
    <xdr:sp macro="" textlink="">
      <xdr:nvSpPr>
        <xdr:cNvPr id="118" name="フローチャート: 判断 117"/>
        <xdr:cNvSpPr/>
      </xdr:nvSpPr>
      <xdr:spPr>
        <a:xfrm>
          <a:off x="4584700" y="94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147717</xdr:rowOff>
    </xdr:from>
    <xdr:to>
      <xdr:col>19</xdr:col>
      <xdr:colOff>177800</xdr:colOff>
      <xdr:row>56</xdr:row>
      <xdr:rowOff>69059</xdr:rowOff>
    </xdr:to>
    <xdr:cxnSp macro="">
      <xdr:nvCxnSpPr>
        <xdr:cNvPr id="119" name="直線コネクタ 118"/>
        <xdr:cNvCxnSpPr/>
      </xdr:nvCxnSpPr>
      <xdr:spPr>
        <a:xfrm>
          <a:off x="2908300" y="9577467"/>
          <a:ext cx="889000" cy="9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23677</xdr:rowOff>
    </xdr:from>
    <xdr:to>
      <xdr:col>20</xdr:col>
      <xdr:colOff>38100</xdr:colOff>
      <xdr:row>55</xdr:row>
      <xdr:rowOff>125277</xdr:rowOff>
    </xdr:to>
    <xdr:sp macro="" textlink="">
      <xdr:nvSpPr>
        <xdr:cNvPr id="120" name="フローチャート: 判断 119"/>
        <xdr:cNvSpPr/>
      </xdr:nvSpPr>
      <xdr:spPr>
        <a:xfrm>
          <a:off x="3746500" y="94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141804</xdr:rowOff>
    </xdr:from>
    <xdr:ext cx="599010" cy="259045"/>
    <xdr:sp macro="" textlink="">
      <xdr:nvSpPr>
        <xdr:cNvPr id="121" name="テキスト ボックス 120"/>
        <xdr:cNvSpPr txBox="1"/>
      </xdr:nvSpPr>
      <xdr:spPr>
        <a:xfrm>
          <a:off x="3497795" y="92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147717</xdr:rowOff>
    </xdr:from>
    <xdr:to>
      <xdr:col>15</xdr:col>
      <xdr:colOff>50800</xdr:colOff>
      <xdr:row>57</xdr:row>
      <xdr:rowOff>28665</xdr:rowOff>
    </xdr:to>
    <xdr:cxnSp macro="">
      <xdr:nvCxnSpPr>
        <xdr:cNvPr id="122" name="直線コネクタ 121"/>
        <xdr:cNvCxnSpPr/>
      </xdr:nvCxnSpPr>
      <xdr:spPr>
        <a:xfrm flipV="1">
          <a:off x="2019300" y="9577467"/>
          <a:ext cx="889000" cy="22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125309</xdr:rowOff>
    </xdr:from>
    <xdr:to>
      <xdr:col>15</xdr:col>
      <xdr:colOff>101600</xdr:colOff>
      <xdr:row>54</xdr:row>
      <xdr:rowOff>55459</xdr:rowOff>
    </xdr:to>
    <xdr:sp macro="" textlink="">
      <xdr:nvSpPr>
        <xdr:cNvPr id="123" name="フローチャート: 判断 122"/>
        <xdr:cNvSpPr/>
      </xdr:nvSpPr>
      <xdr:spPr>
        <a:xfrm>
          <a:off x="28575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71986</xdr:rowOff>
    </xdr:from>
    <xdr:ext cx="599010" cy="259045"/>
    <xdr:sp macro="" textlink="">
      <xdr:nvSpPr>
        <xdr:cNvPr id="124" name="テキスト ボックス 123"/>
        <xdr:cNvSpPr txBox="1"/>
      </xdr:nvSpPr>
      <xdr:spPr>
        <a:xfrm>
          <a:off x="2608795" y="898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28665</xdr:rowOff>
    </xdr:from>
    <xdr:to>
      <xdr:col>10</xdr:col>
      <xdr:colOff>114300</xdr:colOff>
      <xdr:row>57</xdr:row>
      <xdr:rowOff>165368</xdr:rowOff>
    </xdr:to>
    <xdr:cxnSp macro="">
      <xdr:nvCxnSpPr>
        <xdr:cNvPr id="125" name="直線コネクタ 124"/>
        <xdr:cNvCxnSpPr/>
      </xdr:nvCxnSpPr>
      <xdr:spPr>
        <a:xfrm flipV="1">
          <a:off x="1130300" y="9801315"/>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86637</xdr:rowOff>
    </xdr:from>
    <xdr:to>
      <xdr:col>10</xdr:col>
      <xdr:colOff>165100</xdr:colOff>
      <xdr:row>57</xdr:row>
      <xdr:rowOff>16787</xdr:rowOff>
    </xdr:to>
    <xdr:sp macro="" textlink="">
      <xdr:nvSpPr>
        <xdr:cNvPr id="126" name="フローチャート: 判断 125"/>
        <xdr:cNvSpPr/>
      </xdr:nvSpPr>
      <xdr:spPr>
        <a:xfrm>
          <a:off x="1968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33314</xdr:rowOff>
    </xdr:from>
    <xdr:ext cx="599010" cy="259045"/>
    <xdr:sp macro="" textlink="">
      <xdr:nvSpPr>
        <xdr:cNvPr id="127" name="テキスト ボックス 126"/>
        <xdr:cNvSpPr txBox="1"/>
      </xdr:nvSpPr>
      <xdr:spPr>
        <a:xfrm>
          <a:off x="1719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120538</xdr:rowOff>
    </xdr:from>
    <xdr:to>
      <xdr:col>6</xdr:col>
      <xdr:colOff>38100</xdr:colOff>
      <xdr:row>57</xdr:row>
      <xdr:rowOff>50688</xdr:rowOff>
    </xdr:to>
    <xdr:sp macro="" textlink="">
      <xdr:nvSpPr>
        <xdr:cNvPr id="128" name="フローチャート: 判断 127"/>
        <xdr:cNvSpPr/>
      </xdr:nvSpPr>
      <xdr:spPr>
        <a:xfrm>
          <a:off x="1079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67215</xdr:rowOff>
    </xdr:from>
    <xdr:ext cx="599010" cy="259045"/>
    <xdr:sp macro="" textlink="">
      <xdr:nvSpPr>
        <xdr:cNvPr id="129" name="テキスト ボックス 128"/>
        <xdr:cNvSpPr txBox="1"/>
      </xdr:nvSpPr>
      <xdr:spPr>
        <a:xfrm>
          <a:off x="830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36813</xdr:rowOff>
    </xdr:from>
    <xdr:to>
      <xdr:col>24</xdr:col>
      <xdr:colOff>114300</xdr:colOff>
      <xdr:row>57</xdr:row>
      <xdr:rowOff>138413</xdr:rowOff>
    </xdr:to>
    <xdr:sp macro="" textlink="">
      <xdr:nvSpPr>
        <xdr:cNvPr id="135" name="楕円 134"/>
        <xdr:cNvSpPr/>
      </xdr:nvSpPr>
      <xdr:spPr>
        <a:xfrm>
          <a:off x="4584700" y="980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123190</xdr:rowOff>
    </xdr:from>
    <xdr:ext cx="534377" cy="259045"/>
    <xdr:sp macro="" textlink="">
      <xdr:nvSpPr>
        <xdr:cNvPr id="136" name="総務費該当値テキスト"/>
        <xdr:cNvSpPr txBox="1"/>
      </xdr:nvSpPr>
      <xdr:spPr>
        <a:xfrm>
          <a:off x="4686300" y="97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18259</xdr:rowOff>
    </xdr:from>
    <xdr:to>
      <xdr:col>20</xdr:col>
      <xdr:colOff>38100</xdr:colOff>
      <xdr:row>56</xdr:row>
      <xdr:rowOff>119859</xdr:rowOff>
    </xdr:to>
    <xdr:sp macro="" textlink="">
      <xdr:nvSpPr>
        <xdr:cNvPr id="137" name="楕円 136"/>
        <xdr:cNvSpPr/>
      </xdr:nvSpPr>
      <xdr:spPr>
        <a:xfrm>
          <a:off x="3746500" y="961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110986</xdr:rowOff>
    </xdr:from>
    <xdr:ext cx="599010" cy="259045"/>
    <xdr:sp macro="" textlink="">
      <xdr:nvSpPr>
        <xdr:cNvPr id="138" name="テキスト ボックス 137"/>
        <xdr:cNvSpPr txBox="1"/>
      </xdr:nvSpPr>
      <xdr:spPr>
        <a:xfrm>
          <a:off x="3497795" y="971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96917</xdr:rowOff>
    </xdr:from>
    <xdr:to>
      <xdr:col>15</xdr:col>
      <xdr:colOff>101600</xdr:colOff>
      <xdr:row>56</xdr:row>
      <xdr:rowOff>27067</xdr:rowOff>
    </xdr:to>
    <xdr:sp macro="" textlink="">
      <xdr:nvSpPr>
        <xdr:cNvPr id="139" name="楕円 138"/>
        <xdr:cNvSpPr/>
      </xdr:nvSpPr>
      <xdr:spPr>
        <a:xfrm>
          <a:off x="2857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18194</xdr:rowOff>
    </xdr:from>
    <xdr:ext cx="599010" cy="259045"/>
    <xdr:sp macro="" textlink="">
      <xdr:nvSpPr>
        <xdr:cNvPr id="140" name="テキスト ボックス 139"/>
        <xdr:cNvSpPr txBox="1"/>
      </xdr:nvSpPr>
      <xdr:spPr>
        <a:xfrm>
          <a:off x="2608795" y="961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149315</xdr:rowOff>
    </xdr:from>
    <xdr:to>
      <xdr:col>10</xdr:col>
      <xdr:colOff>165100</xdr:colOff>
      <xdr:row>57</xdr:row>
      <xdr:rowOff>79465</xdr:rowOff>
    </xdr:to>
    <xdr:sp macro="" textlink="">
      <xdr:nvSpPr>
        <xdr:cNvPr id="141" name="楕円 140"/>
        <xdr:cNvSpPr/>
      </xdr:nvSpPr>
      <xdr:spPr>
        <a:xfrm>
          <a:off x="1968500" y="97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70592</xdr:rowOff>
    </xdr:from>
    <xdr:ext cx="534377" cy="259045"/>
    <xdr:sp macro="" textlink="">
      <xdr:nvSpPr>
        <xdr:cNvPr id="142" name="テキスト ボックス 141"/>
        <xdr:cNvSpPr txBox="1"/>
      </xdr:nvSpPr>
      <xdr:spPr>
        <a:xfrm>
          <a:off x="1752111" y="98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114568</xdr:rowOff>
    </xdr:from>
    <xdr:to>
      <xdr:col>6</xdr:col>
      <xdr:colOff>38100</xdr:colOff>
      <xdr:row>58</xdr:row>
      <xdr:rowOff>44718</xdr:rowOff>
    </xdr:to>
    <xdr:sp macro="" textlink="">
      <xdr:nvSpPr>
        <xdr:cNvPr id="143" name="楕円 142"/>
        <xdr:cNvSpPr/>
      </xdr:nvSpPr>
      <xdr:spPr>
        <a:xfrm>
          <a:off x="1079500" y="98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35845</xdr:rowOff>
    </xdr:from>
    <xdr:ext cx="534377" cy="259045"/>
    <xdr:sp macro="" textlink="">
      <xdr:nvSpPr>
        <xdr:cNvPr id="144" name="テキスト ボックス 143"/>
        <xdr:cNvSpPr txBox="1"/>
      </xdr:nvSpPr>
      <xdr:spPr>
        <a:xfrm>
          <a:off x="863111" y="997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150673</xdr:rowOff>
    </xdr:from>
    <xdr:to>
      <xdr:col>24</xdr:col>
      <xdr:colOff>62865</xdr:colOff>
      <xdr:row>78</xdr:row>
      <xdr:rowOff>80474</xdr:rowOff>
    </xdr:to>
    <xdr:cxnSp macro="">
      <xdr:nvCxnSpPr>
        <xdr:cNvPr id="169" name="直線コネクタ 168"/>
        <xdr:cNvCxnSpPr/>
      </xdr:nvCxnSpPr>
      <xdr:spPr>
        <a:xfrm flipV="1">
          <a:off x="4633595" y="11980723"/>
          <a:ext cx="1270" cy="1472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84301</xdr:rowOff>
    </xdr:from>
    <xdr:ext cx="599010" cy="259045"/>
    <xdr:sp macro="" textlink="">
      <xdr:nvSpPr>
        <xdr:cNvPr id="170" name="民生費最小値テキスト"/>
        <xdr:cNvSpPr txBox="1"/>
      </xdr:nvSpPr>
      <xdr:spPr>
        <a:xfrm>
          <a:off x="4686300" y="134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80474</xdr:rowOff>
    </xdr:from>
    <xdr:to>
      <xdr:col>24</xdr:col>
      <xdr:colOff>152400</xdr:colOff>
      <xdr:row>78</xdr:row>
      <xdr:rowOff>80474</xdr:rowOff>
    </xdr:to>
    <xdr:cxnSp macro="">
      <xdr:nvCxnSpPr>
        <xdr:cNvPr id="171" name="直線コネクタ 170"/>
        <xdr:cNvCxnSpPr/>
      </xdr:nvCxnSpPr>
      <xdr:spPr>
        <a:xfrm>
          <a:off x="4546600" y="13453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97350</xdr:rowOff>
    </xdr:from>
    <xdr:ext cx="599010" cy="259045"/>
    <xdr:sp macro="" textlink="">
      <xdr:nvSpPr>
        <xdr:cNvPr id="172" name="民生費最大値テキスト"/>
        <xdr:cNvSpPr txBox="1"/>
      </xdr:nvSpPr>
      <xdr:spPr>
        <a:xfrm>
          <a:off x="4686300" y="11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150673</xdr:rowOff>
    </xdr:from>
    <xdr:to>
      <xdr:col>24</xdr:col>
      <xdr:colOff>152400</xdr:colOff>
      <xdr:row>69</xdr:row>
      <xdr:rowOff>150673</xdr:rowOff>
    </xdr:to>
    <xdr:cxnSp macro="">
      <xdr:nvCxnSpPr>
        <xdr:cNvPr id="173" name="直線コネクタ 172"/>
        <xdr:cNvCxnSpPr/>
      </xdr:nvCxnSpPr>
      <xdr:spPr>
        <a:xfrm>
          <a:off x="4546600" y="11980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15075</xdr:rowOff>
    </xdr:from>
    <xdr:to>
      <xdr:col>24</xdr:col>
      <xdr:colOff>63500</xdr:colOff>
      <xdr:row>74</xdr:row>
      <xdr:rowOff>39021</xdr:rowOff>
    </xdr:to>
    <xdr:cxnSp macro="">
      <xdr:nvCxnSpPr>
        <xdr:cNvPr id="174" name="直線コネクタ 173"/>
        <xdr:cNvCxnSpPr/>
      </xdr:nvCxnSpPr>
      <xdr:spPr>
        <a:xfrm>
          <a:off x="3797300" y="12530925"/>
          <a:ext cx="838200" cy="19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116140</xdr:rowOff>
    </xdr:from>
    <xdr:ext cx="599010" cy="259045"/>
    <xdr:sp macro="" textlink="">
      <xdr:nvSpPr>
        <xdr:cNvPr id="175" name="民生費平均値テキスト"/>
        <xdr:cNvSpPr txBox="1"/>
      </xdr:nvSpPr>
      <xdr:spPr>
        <a:xfrm>
          <a:off x="4686300" y="12289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93263</xdr:rowOff>
    </xdr:from>
    <xdr:to>
      <xdr:col>24</xdr:col>
      <xdr:colOff>114300</xdr:colOff>
      <xdr:row>73</xdr:row>
      <xdr:rowOff>23413</xdr:rowOff>
    </xdr:to>
    <xdr:sp macro="" textlink="">
      <xdr:nvSpPr>
        <xdr:cNvPr id="176" name="フローチャート: 判断 175"/>
        <xdr:cNvSpPr/>
      </xdr:nvSpPr>
      <xdr:spPr>
        <a:xfrm>
          <a:off x="4584700" y="1243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15075</xdr:rowOff>
    </xdr:from>
    <xdr:to>
      <xdr:col>19</xdr:col>
      <xdr:colOff>177800</xdr:colOff>
      <xdr:row>76</xdr:row>
      <xdr:rowOff>134443</xdr:rowOff>
    </xdr:to>
    <xdr:cxnSp macro="">
      <xdr:nvCxnSpPr>
        <xdr:cNvPr id="177" name="直線コネクタ 176"/>
        <xdr:cNvCxnSpPr/>
      </xdr:nvCxnSpPr>
      <xdr:spPr>
        <a:xfrm flipV="1">
          <a:off x="2908300" y="12530925"/>
          <a:ext cx="889000" cy="6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152470</xdr:rowOff>
    </xdr:from>
    <xdr:to>
      <xdr:col>20</xdr:col>
      <xdr:colOff>38100</xdr:colOff>
      <xdr:row>72</xdr:row>
      <xdr:rowOff>82620</xdr:rowOff>
    </xdr:to>
    <xdr:sp macro="" textlink="">
      <xdr:nvSpPr>
        <xdr:cNvPr id="178" name="フローチャート: 判断 177"/>
        <xdr:cNvSpPr/>
      </xdr:nvSpPr>
      <xdr:spPr>
        <a:xfrm>
          <a:off x="3746500" y="1232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99147</xdr:rowOff>
    </xdr:from>
    <xdr:ext cx="599010" cy="259045"/>
    <xdr:sp macro="" textlink="">
      <xdr:nvSpPr>
        <xdr:cNvPr id="179" name="テキスト ボックス 178"/>
        <xdr:cNvSpPr txBox="1"/>
      </xdr:nvSpPr>
      <xdr:spPr>
        <a:xfrm>
          <a:off x="3497795" y="1210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134443</xdr:rowOff>
    </xdr:from>
    <xdr:to>
      <xdr:col>15</xdr:col>
      <xdr:colOff>50800</xdr:colOff>
      <xdr:row>77</xdr:row>
      <xdr:rowOff>61537</xdr:rowOff>
    </xdr:to>
    <xdr:cxnSp macro="">
      <xdr:nvCxnSpPr>
        <xdr:cNvPr id="180" name="直線コネクタ 179"/>
        <xdr:cNvCxnSpPr/>
      </xdr:nvCxnSpPr>
      <xdr:spPr>
        <a:xfrm flipV="1">
          <a:off x="2019300" y="13164643"/>
          <a:ext cx="889000" cy="9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141763</xdr:rowOff>
    </xdr:from>
    <xdr:to>
      <xdr:col>15</xdr:col>
      <xdr:colOff>101600</xdr:colOff>
      <xdr:row>75</xdr:row>
      <xdr:rowOff>71913</xdr:rowOff>
    </xdr:to>
    <xdr:sp macro="" textlink="">
      <xdr:nvSpPr>
        <xdr:cNvPr id="181" name="フローチャート: 判断 180"/>
        <xdr:cNvSpPr/>
      </xdr:nvSpPr>
      <xdr:spPr>
        <a:xfrm>
          <a:off x="2857500" y="1282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88440</xdr:rowOff>
    </xdr:from>
    <xdr:ext cx="599010" cy="259045"/>
    <xdr:sp macro="" textlink="">
      <xdr:nvSpPr>
        <xdr:cNvPr id="182" name="テキスト ボックス 181"/>
        <xdr:cNvSpPr txBox="1"/>
      </xdr:nvSpPr>
      <xdr:spPr>
        <a:xfrm>
          <a:off x="2608795" y="1260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61537</xdr:rowOff>
    </xdr:from>
    <xdr:to>
      <xdr:col>10</xdr:col>
      <xdr:colOff>114300</xdr:colOff>
      <xdr:row>77</xdr:row>
      <xdr:rowOff>134386</xdr:rowOff>
    </xdr:to>
    <xdr:cxnSp macro="">
      <xdr:nvCxnSpPr>
        <xdr:cNvPr id="183" name="直線コネクタ 182"/>
        <xdr:cNvCxnSpPr/>
      </xdr:nvCxnSpPr>
      <xdr:spPr>
        <a:xfrm flipV="1">
          <a:off x="1130300" y="13263187"/>
          <a:ext cx="889000" cy="7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90691</xdr:rowOff>
    </xdr:from>
    <xdr:to>
      <xdr:col>10</xdr:col>
      <xdr:colOff>165100</xdr:colOff>
      <xdr:row>76</xdr:row>
      <xdr:rowOff>20841</xdr:rowOff>
    </xdr:to>
    <xdr:sp macro="" textlink="">
      <xdr:nvSpPr>
        <xdr:cNvPr id="184" name="フローチャート: 判断 183"/>
        <xdr:cNvSpPr/>
      </xdr:nvSpPr>
      <xdr:spPr>
        <a:xfrm>
          <a:off x="1968500" y="1294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37368</xdr:rowOff>
    </xdr:from>
    <xdr:ext cx="599010" cy="259045"/>
    <xdr:sp macro="" textlink="">
      <xdr:nvSpPr>
        <xdr:cNvPr id="185" name="テキスト ボックス 184"/>
        <xdr:cNvSpPr txBox="1"/>
      </xdr:nvSpPr>
      <xdr:spPr>
        <a:xfrm>
          <a:off x="1719795" y="1272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21082</xdr:rowOff>
    </xdr:from>
    <xdr:to>
      <xdr:col>6</xdr:col>
      <xdr:colOff>38100</xdr:colOff>
      <xdr:row>76</xdr:row>
      <xdr:rowOff>122682</xdr:rowOff>
    </xdr:to>
    <xdr:sp macro="" textlink="">
      <xdr:nvSpPr>
        <xdr:cNvPr id="186" name="フローチャート: 判断 185"/>
        <xdr:cNvSpPr/>
      </xdr:nvSpPr>
      <xdr:spPr>
        <a:xfrm>
          <a:off x="1079500" y="130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139209</xdr:rowOff>
    </xdr:from>
    <xdr:ext cx="599010" cy="259045"/>
    <xdr:sp macro="" textlink="">
      <xdr:nvSpPr>
        <xdr:cNvPr id="187" name="テキスト ボックス 186"/>
        <xdr:cNvSpPr txBox="1"/>
      </xdr:nvSpPr>
      <xdr:spPr>
        <a:xfrm>
          <a:off x="830795" y="1282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159671</xdr:rowOff>
    </xdr:from>
    <xdr:to>
      <xdr:col>24</xdr:col>
      <xdr:colOff>114300</xdr:colOff>
      <xdr:row>74</xdr:row>
      <xdr:rowOff>89821</xdr:rowOff>
    </xdr:to>
    <xdr:sp macro="" textlink="">
      <xdr:nvSpPr>
        <xdr:cNvPr id="193" name="楕円 192"/>
        <xdr:cNvSpPr/>
      </xdr:nvSpPr>
      <xdr:spPr>
        <a:xfrm>
          <a:off x="4584700" y="126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138098</xdr:rowOff>
    </xdr:from>
    <xdr:ext cx="599010" cy="259045"/>
    <xdr:sp macro="" textlink="">
      <xdr:nvSpPr>
        <xdr:cNvPr id="194" name="民生費該当値テキスト"/>
        <xdr:cNvSpPr txBox="1"/>
      </xdr:nvSpPr>
      <xdr:spPr>
        <a:xfrm>
          <a:off x="4686300" y="1265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135725</xdr:rowOff>
    </xdr:from>
    <xdr:to>
      <xdr:col>20</xdr:col>
      <xdr:colOff>38100</xdr:colOff>
      <xdr:row>73</xdr:row>
      <xdr:rowOff>65875</xdr:rowOff>
    </xdr:to>
    <xdr:sp macro="" textlink="">
      <xdr:nvSpPr>
        <xdr:cNvPr id="195" name="楕円 194"/>
        <xdr:cNvSpPr/>
      </xdr:nvSpPr>
      <xdr:spPr>
        <a:xfrm>
          <a:off x="3746500" y="124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57002</xdr:rowOff>
    </xdr:from>
    <xdr:ext cx="599010" cy="259045"/>
    <xdr:sp macro="" textlink="">
      <xdr:nvSpPr>
        <xdr:cNvPr id="196" name="テキスト ボックス 195"/>
        <xdr:cNvSpPr txBox="1"/>
      </xdr:nvSpPr>
      <xdr:spPr>
        <a:xfrm>
          <a:off x="3497795" y="1257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83643</xdr:rowOff>
    </xdr:from>
    <xdr:to>
      <xdr:col>15</xdr:col>
      <xdr:colOff>101600</xdr:colOff>
      <xdr:row>77</xdr:row>
      <xdr:rowOff>13793</xdr:rowOff>
    </xdr:to>
    <xdr:sp macro="" textlink="">
      <xdr:nvSpPr>
        <xdr:cNvPr id="197" name="楕円 196"/>
        <xdr:cNvSpPr/>
      </xdr:nvSpPr>
      <xdr:spPr>
        <a:xfrm>
          <a:off x="2857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4920</xdr:rowOff>
    </xdr:from>
    <xdr:ext cx="599010" cy="259045"/>
    <xdr:sp macro="" textlink="">
      <xdr:nvSpPr>
        <xdr:cNvPr id="198" name="テキスト ボックス 197"/>
        <xdr:cNvSpPr txBox="1"/>
      </xdr:nvSpPr>
      <xdr:spPr>
        <a:xfrm>
          <a:off x="2608795" y="1320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10737</xdr:rowOff>
    </xdr:from>
    <xdr:to>
      <xdr:col>10</xdr:col>
      <xdr:colOff>165100</xdr:colOff>
      <xdr:row>77</xdr:row>
      <xdr:rowOff>112337</xdr:rowOff>
    </xdr:to>
    <xdr:sp macro="" textlink="">
      <xdr:nvSpPr>
        <xdr:cNvPr id="199" name="楕円 198"/>
        <xdr:cNvSpPr/>
      </xdr:nvSpPr>
      <xdr:spPr>
        <a:xfrm>
          <a:off x="1968500" y="132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103464</xdr:rowOff>
    </xdr:from>
    <xdr:ext cx="599010" cy="259045"/>
    <xdr:sp macro="" textlink="">
      <xdr:nvSpPr>
        <xdr:cNvPr id="200" name="テキスト ボックス 199"/>
        <xdr:cNvSpPr txBox="1"/>
      </xdr:nvSpPr>
      <xdr:spPr>
        <a:xfrm>
          <a:off x="1719795" y="1330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83586</xdr:rowOff>
    </xdr:from>
    <xdr:to>
      <xdr:col>6</xdr:col>
      <xdr:colOff>38100</xdr:colOff>
      <xdr:row>78</xdr:row>
      <xdr:rowOff>13736</xdr:rowOff>
    </xdr:to>
    <xdr:sp macro="" textlink="">
      <xdr:nvSpPr>
        <xdr:cNvPr id="201" name="楕円 200"/>
        <xdr:cNvSpPr/>
      </xdr:nvSpPr>
      <xdr:spPr>
        <a:xfrm>
          <a:off x="1079500" y="132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4863</xdr:rowOff>
    </xdr:from>
    <xdr:ext cx="599010" cy="259045"/>
    <xdr:sp macro="" textlink="">
      <xdr:nvSpPr>
        <xdr:cNvPr id="202" name="テキスト ボックス 201"/>
        <xdr:cNvSpPr txBox="1"/>
      </xdr:nvSpPr>
      <xdr:spPr>
        <a:xfrm>
          <a:off x="830795" y="133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7" name="テキスト ボックス 216"/>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9" name="テキスト ボックス 218"/>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39446</xdr:rowOff>
    </xdr:from>
    <xdr:to>
      <xdr:col>24</xdr:col>
      <xdr:colOff>62865</xdr:colOff>
      <xdr:row>99</xdr:row>
      <xdr:rowOff>69466</xdr:rowOff>
    </xdr:to>
    <xdr:cxnSp macro="">
      <xdr:nvCxnSpPr>
        <xdr:cNvPr id="225" name="直線コネクタ 224"/>
        <xdr:cNvCxnSpPr/>
      </xdr:nvCxnSpPr>
      <xdr:spPr>
        <a:xfrm flipV="1">
          <a:off x="4633595" y="15984296"/>
          <a:ext cx="1270" cy="105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73293</xdr:rowOff>
    </xdr:from>
    <xdr:ext cx="534377" cy="259045"/>
    <xdr:sp macro="" textlink="">
      <xdr:nvSpPr>
        <xdr:cNvPr id="226" name="衛生費最小値テキスト"/>
        <xdr:cNvSpPr txBox="1"/>
      </xdr:nvSpPr>
      <xdr:spPr>
        <a:xfrm>
          <a:off x="4686300" y="1704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69466</xdr:rowOff>
    </xdr:from>
    <xdr:to>
      <xdr:col>24</xdr:col>
      <xdr:colOff>152400</xdr:colOff>
      <xdr:row>99</xdr:row>
      <xdr:rowOff>69466</xdr:rowOff>
    </xdr:to>
    <xdr:cxnSp macro="">
      <xdr:nvCxnSpPr>
        <xdr:cNvPr id="227" name="直線コネクタ 226"/>
        <xdr:cNvCxnSpPr/>
      </xdr:nvCxnSpPr>
      <xdr:spPr>
        <a:xfrm>
          <a:off x="4546600" y="1704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157573</xdr:rowOff>
    </xdr:from>
    <xdr:ext cx="599010" cy="259045"/>
    <xdr:sp macro="" textlink="">
      <xdr:nvSpPr>
        <xdr:cNvPr id="228" name="衛生費最大値テキスト"/>
        <xdr:cNvSpPr txBox="1"/>
      </xdr:nvSpPr>
      <xdr:spPr>
        <a:xfrm>
          <a:off x="4686300" y="157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39446</xdr:rowOff>
    </xdr:from>
    <xdr:to>
      <xdr:col>24</xdr:col>
      <xdr:colOff>152400</xdr:colOff>
      <xdr:row>93</xdr:row>
      <xdr:rowOff>39446</xdr:rowOff>
    </xdr:to>
    <xdr:cxnSp macro="">
      <xdr:nvCxnSpPr>
        <xdr:cNvPr id="229" name="直線コネクタ 228"/>
        <xdr:cNvCxnSpPr/>
      </xdr:nvCxnSpPr>
      <xdr:spPr>
        <a:xfrm>
          <a:off x="4546600" y="1598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16686</xdr:rowOff>
    </xdr:from>
    <xdr:to>
      <xdr:col>24</xdr:col>
      <xdr:colOff>63500</xdr:colOff>
      <xdr:row>96</xdr:row>
      <xdr:rowOff>107412</xdr:rowOff>
    </xdr:to>
    <xdr:cxnSp macro="">
      <xdr:nvCxnSpPr>
        <xdr:cNvPr id="230" name="直線コネクタ 229"/>
        <xdr:cNvCxnSpPr/>
      </xdr:nvCxnSpPr>
      <xdr:spPr>
        <a:xfrm>
          <a:off x="3797300" y="16304436"/>
          <a:ext cx="838200" cy="26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19531</xdr:rowOff>
    </xdr:from>
    <xdr:ext cx="534377" cy="259045"/>
    <xdr:sp macro="" textlink="">
      <xdr:nvSpPr>
        <xdr:cNvPr id="231" name="衛生費平均値テキスト"/>
        <xdr:cNvSpPr txBox="1"/>
      </xdr:nvSpPr>
      <xdr:spPr>
        <a:xfrm>
          <a:off x="4686300" y="166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41104</xdr:rowOff>
    </xdr:from>
    <xdr:to>
      <xdr:col>24</xdr:col>
      <xdr:colOff>114300</xdr:colOff>
      <xdr:row>97</xdr:row>
      <xdr:rowOff>142704</xdr:rowOff>
    </xdr:to>
    <xdr:sp macro="" textlink="">
      <xdr:nvSpPr>
        <xdr:cNvPr id="232" name="フローチャート: 判断 231"/>
        <xdr:cNvSpPr/>
      </xdr:nvSpPr>
      <xdr:spPr>
        <a:xfrm>
          <a:off x="4584700" y="1667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67700</xdr:rowOff>
    </xdr:from>
    <xdr:to>
      <xdr:col>19</xdr:col>
      <xdr:colOff>177800</xdr:colOff>
      <xdr:row>95</xdr:row>
      <xdr:rowOff>16686</xdr:rowOff>
    </xdr:to>
    <xdr:cxnSp macro="">
      <xdr:nvCxnSpPr>
        <xdr:cNvPr id="233" name="直線コネクタ 232"/>
        <xdr:cNvCxnSpPr/>
      </xdr:nvCxnSpPr>
      <xdr:spPr>
        <a:xfrm>
          <a:off x="2908300" y="15669650"/>
          <a:ext cx="889000" cy="6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7125</xdr:rowOff>
    </xdr:from>
    <xdr:to>
      <xdr:col>20</xdr:col>
      <xdr:colOff>38100</xdr:colOff>
      <xdr:row>97</xdr:row>
      <xdr:rowOff>108725</xdr:rowOff>
    </xdr:to>
    <xdr:sp macro="" textlink="">
      <xdr:nvSpPr>
        <xdr:cNvPr id="234" name="フローチャート: 判断 233"/>
        <xdr:cNvSpPr/>
      </xdr:nvSpPr>
      <xdr:spPr>
        <a:xfrm>
          <a:off x="3746500" y="1663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99852</xdr:rowOff>
    </xdr:from>
    <xdr:ext cx="534377" cy="259045"/>
    <xdr:sp macro="" textlink="">
      <xdr:nvSpPr>
        <xdr:cNvPr id="235" name="テキスト ボックス 234"/>
        <xdr:cNvSpPr txBox="1"/>
      </xdr:nvSpPr>
      <xdr:spPr>
        <a:xfrm>
          <a:off x="3530111" y="1673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67700</xdr:rowOff>
    </xdr:from>
    <xdr:to>
      <xdr:col>15</xdr:col>
      <xdr:colOff>50800</xdr:colOff>
      <xdr:row>97</xdr:row>
      <xdr:rowOff>61802</xdr:rowOff>
    </xdr:to>
    <xdr:cxnSp macro="">
      <xdr:nvCxnSpPr>
        <xdr:cNvPr id="236" name="直線コネクタ 235"/>
        <xdr:cNvCxnSpPr/>
      </xdr:nvCxnSpPr>
      <xdr:spPr>
        <a:xfrm flipV="1">
          <a:off x="2019300" y="15669650"/>
          <a:ext cx="889000" cy="10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51639</xdr:rowOff>
    </xdr:from>
    <xdr:to>
      <xdr:col>15</xdr:col>
      <xdr:colOff>101600</xdr:colOff>
      <xdr:row>97</xdr:row>
      <xdr:rowOff>153239</xdr:rowOff>
    </xdr:to>
    <xdr:sp macro="" textlink="">
      <xdr:nvSpPr>
        <xdr:cNvPr id="237" name="フローチャート: 判断 236"/>
        <xdr:cNvSpPr/>
      </xdr:nvSpPr>
      <xdr:spPr>
        <a:xfrm>
          <a:off x="2857500" y="1668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144366</xdr:rowOff>
    </xdr:from>
    <xdr:ext cx="534377" cy="259045"/>
    <xdr:sp macro="" textlink="">
      <xdr:nvSpPr>
        <xdr:cNvPr id="238" name="テキスト ボックス 237"/>
        <xdr:cNvSpPr txBox="1"/>
      </xdr:nvSpPr>
      <xdr:spPr>
        <a:xfrm>
          <a:off x="2641111" y="167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61802</xdr:rowOff>
    </xdr:from>
    <xdr:to>
      <xdr:col>10</xdr:col>
      <xdr:colOff>114300</xdr:colOff>
      <xdr:row>97</xdr:row>
      <xdr:rowOff>161965</xdr:rowOff>
    </xdr:to>
    <xdr:cxnSp macro="">
      <xdr:nvCxnSpPr>
        <xdr:cNvPr id="239" name="直線コネクタ 238"/>
        <xdr:cNvCxnSpPr/>
      </xdr:nvCxnSpPr>
      <xdr:spPr>
        <a:xfrm flipV="1">
          <a:off x="1130300" y="16692452"/>
          <a:ext cx="889000" cy="10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148520</xdr:rowOff>
    </xdr:from>
    <xdr:to>
      <xdr:col>10</xdr:col>
      <xdr:colOff>165100</xdr:colOff>
      <xdr:row>98</xdr:row>
      <xdr:rowOff>78670</xdr:rowOff>
    </xdr:to>
    <xdr:sp macro="" textlink="">
      <xdr:nvSpPr>
        <xdr:cNvPr id="240" name="フローチャート: 判断 239"/>
        <xdr:cNvSpPr/>
      </xdr:nvSpPr>
      <xdr:spPr>
        <a:xfrm>
          <a:off x="1968500" y="1677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69797</xdr:rowOff>
    </xdr:from>
    <xdr:ext cx="534377" cy="259045"/>
    <xdr:sp macro="" textlink="">
      <xdr:nvSpPr>
        <xdr:cNvPr id="241" name="テキスト ボックス 240"/>
        <xdr:cNvSpPr txBox="1"/>
      </xdr:nvSpPr>
      <xdr:spPr>
        <a:xfrm>
          <a:off x="1752111" y="1687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54656</xdr:rowOff>
    </xdr:from>
    <xdr:to>
      <xdr:col>6</xdr:col>
      <xdr:colOff>38100</xdr:colOff>
      <xdr:row>98</xdr:row>
      <xdr:rowOff>156256</xdr:rowOff>
    </xdr:to>
    <xdr:sp macro="" textlink="">
      <xdr:nvSpPr>
        <xdr:cNvPr id="242" name="フローチャート: 判断 241"/>
        <xdr:cNvSpPr/>
      </xdr:nvSpPr>
      <xdr:spPr>
        <a:xfrm>
          <a:off x="1079500" y="168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147383</xdr:rowOff>
    </xdr:from>
    <xdr:ext cx="534377" cy="259045"/>
    <xdr:sp macro="" textlink="">
      <xdr:nvSpPr>
        <xdr:cNvPr id="243" name="テキスト ボックス 242"/>
        <xdr:cNvSpPr txBox="1"/>
      </xdr:nvSpPr>
      <xdr:spPr>
        <a:xfrm>
          <a:off x="863111" y="1694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56612</xdr:rowOff>
    </xdr:from>
    <xdr:to>
      <xdr:col>24</xdr:col>
      <xdr:colOff>114300</xdr:colOff>
      <xdr:row>96</xdr:row>
      <xdr:rowOff>158212</xdr:rowOff>
    </xdr:to>
    <xdr:sp macro="" textlink="">
      <xdr:nvSpPr>
        <xdr:cNvPr id="249" name="楕円 248"/>
        <xdr:cNvSpPr/>
      </xdr:nvSpPr>
      <xdr:spPr>
        <a:xfrm>
          <a:off x="4584700" y="165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79489</xdr:rowOff>
    </xdr:from>
    <xdr:ext cx="534377" cy="259045"/>
    <xdr:sp macro="" textlink="">
      <xdr:nvSpPr>
        <xdr:cNvPr id="250" name="衛生費該当値テキスト"/>
        <xdr:cNvSpPr txBox="1"/>
      </xdr:nvSpPr>
      <xdr:spPr>
        <a:xfrm>
          <a:off x="4686300" y="163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137336</xdr:rowOff>
    </xdr:from>
    <xdr:to>
      <xdr:col>20</xdr:col>
      <xdr:colOff>38100</xdr:colOff>
      <xdr:row>95</xdr:row>
      <xdr:rowOff>67486</xdr:rowOff>
    </xdr:to>
    <xdr:sp macro="" textlink="">
      <xdr:nvSpPr>
        <xdr:cNvPr id="251" name="楕円 250"/>
        <xdr:cNvSpPr/>
      </xdr:nvSpPr>
      <xdr:spPr>
        <a:xfrm>
          <a:off x="3746500" y="162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84013</xdr:rowOff>
    </xdr:from>
    <xdr:ext cx="599010" cy="259045"/>
    <xdr:sp macro="" textlink="">
      <xdr:nvSpPr>
        <xdr:cNvPr id="252" name="テキスト ボックス 251"/>
        <xdr:cNvSpPr txBox="1"/>
      </xdr:nvSpPr>
      <xdr:spPr>
        <a:xfrm>
          <a:off x="3497795" y="1602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16900</xdr:rowOff>
    </xdr:from>
    <xdr:to>
      <xdr:col>15</xdr:col>
      <xdr:colOff>101600</xdr:colOff>
      <xdr:row>91</xdr:row>
      <xdr:rowOff>118500</xdr:rowOff>
    </xdr:to>
    <xdr:sp macro="" textlink="">
      <xdr:nvSpPr>
        <xdr:cNvPr id="253" name="楕円 252"/>
        <xdr:cNvSpPr/>
      </xdr:nvSpPr>
      <xdr:spPr>
        <a:xfrm>
          <a:off x="2857500" y="156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135027</xdr:rowOff>
    </xdr:from>
    <xdr:ext cx="599010" cy="259045"/>
    <xdr:sp macro="" textlink="">
      <xdr:nvSpPr>
        <xdr:cNvPr id="254" name="テキスト ボックス 253"/>
        <xdr:cNvSpPr txBox="1"/>
      </xdr:nvSpPr>
      <xdr:spPr>
        <a:xfrm>
          <a:off x="2608795" y="15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11002</xdr:rowOff>
    </xdr:from>
    <xdr:to>
      <xdr:col>10</xdr:col>
      <xdr:colOff>165100</xdr:colOff>
      <xdr:row>97</xdr:row>
      <xdr:rowOff>112602</xdr:rowOff>
    </xdr:to>
    <xdr:sp macro="" textlink="">
      <xdr:nvSpPr>
        <xdr:cNvPr id="255" name="楕円 254"/>
        <xdr:cNvSpPr/>
      </xdr:nvSpPr>
      <xdr:spPr>
        <a:xfrm>
          <a:off x="1968500" y="166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129129</xdr:rowOff>
    </xdr:from>
    <xdr:ext cx="534377" cy="259045"/>
    <xdr:sp macro="" textlink="">
      <xdr:nvSpPr>
        <xdr:cNvPr id="256" name="テキスト ボックス 255"/>
        <xdr:cNvSpPr txBox="1"/>
      </xdr:nvSpPr>
      <xdr:spPr>
        <a:xfrm>
          <a:off x="1752111" y="1641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111165</xdr:rowOff>
    </xdr:from>
    <xdr:to>
      <xdr:col>6</xdr:col>
      <xdr:colOff>38100</xdr:colOff>
      <xdr:row>98</xdr:row>
      <xdr:rowOff>41315</xdr:rowOff>
    </xdr:to>
    <xdr:sp macro="" textlink="">
      <xdr:nvSpPr>
        <xdr:cNvPr id="257" name="楕円 256"/>
        <xdr:cNvSpPr/>
      </xdr:nvSpPr>
      <xdr:spPr>
        <a:xfrm>
          <a:off x="1079500" y="16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57842</xdr:rowOff>
    </xdr:from>
    <xdr:ext cx="534377" cy="259045"/>
    <xdr:sp macro="" textlink="">
      <xdr:nvSpPr>
        <xdr:cNvPr id="258" name="テキスト ボックス 257"/>
        <xdr:cNvSpPr txBox="1"/>
      </xdr:nvSpPr>
      <xdr:spPr>
        <a:xfrm>
          <a:off x="863111" y="16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157302</xdr:rowOff>
    </xdr:from>
    <xdr:to>
      <xdr:col>54</xdr:col>
      <xdr:colOff>189865</xdr:colOff>
      <xdr:row>38</xdr:row>
      <xdr:rowOff>139700</xdr:rowOff>
    </xdr:to>
    <xdr:cxnSp macro="">
      <xdr:nvCxnSpPr>
        <xdr:cNvPr id="280" name="直線コネクタ 279"/>
        <xdr:cNvCxnSpPr/>
      </xdr:nvCxnSpPr>
      <xdr:spPr>
        <a:xfrm flipV="1">
          <a:off x="10475595" y="5472252"/>
          <a:ext cx="1270" cy="1182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103979</xdr:rowOff>
    </xdr:from>
    <xdr:ext cx="469744" cy="259045"/>
    <xdr:sp macro="" textlink="">
      <xdr:nvSpPr>
        <xdr:cNvPr id="283" name="労働費最大値テキスト"/>
        <xdr:cNvSpPr txBox="1"/>
      </xdr:nvSpPr>
      <xdr:spPr>
        <a:xfrm>
          <a:off x="10528300" y="52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157302</xdr:rowOff>
    </xdr:from>
    <xdr:to>
      <xdr:col>55</xdr:col>
      <xdr:colOff>88900</xdr:colOff>
      <xdr:row>31</xdr:row>
      <xdr:rowOff>157302</xdr:rowOff>
    </xdr:to>
    <xdr:cxnSp macro="">
      <xdr:nvCxnSpPr>
        <xdr:cNvPr id="284" name="直線コネクタ 283"/>
        <xdr:cNvCxnSpPr/>
      </xdr:nvCxnSpPr>
      <xdr:spPr>
        <a:xfrm>
          <a:off x="10388600" y="547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81407</xdr:rowOff>
    </xdr:from>
    <xdr:to>
      <xdr:col>55</xdr:col>
      <xdr:colOff>0</xdr:colOff>
      <xdr:row>38</xdr:row>
      <xdr:rowOff>134671</xdr:rowOff>
    </xdr:to>
    <xdr:cxnSp macro="">
      <xdr:nvCxnSpPr>
        <xdr:cNvPr id="285" name="直線コネクタ 284"/>
        <xdr:cNvCxnSpPr/>
      </xdr:nvCxnSpPr>
      <xdr:spPr>
        <a:xfrm>
          <a:off x="9639300" y="6596507"/>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168698</xdr:rowOff>
    </xdr:from>
    <xdr:ext cx="378565" cy="259045"/>
    <xdr:sp macro="" textlink="">
      <xdr:nvSpPr>
        <xdr:cNvPr id="286" name="労働費平均値テキスト"/>
        <xdr:cNvSpPr txBox="1"/>
      </xdr:nvSpPr>
      <xdr:spPr>
        <a:xfrm>
          <a:off x="10528300" y="6340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145821</xdr:rowOff>
    </xdr:from>
    <xdr:to>
      <xdr:col>55</xdr:col>
      <xdr:colOff>50800</xdr:colOff>
      <xdr:row>38</xdr:row>
      <xdr:rowOff>75971</xdr:rowOff>
    </xdr:to>
    <xdr:sp macro="" textlink="">
      <xdr:nvSpPr>
        <xdr:cNvPr id="287" name="フローチャート: 判断 286"/>
        <xdr:cNvSpPr/>
      </xdr:nvSpPr>
      <xdr:spPr>
        <a:xfrm>
          <a:off x="10426700" y="648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22199</xdr:rowOff>
    </xdr:from>
    <xdr:to>
      <xdr:col>50</xdr:col>
      <xdr:colOff>114300</xdr:colOff>
      <xdr:row>38</xdr:row>
      <xdr:rowOff>81407</xdr:rowOff>
    </xdr:to>
    <xdr:cxnSp macro="">
      <xdr:nvCxnSpPr>
        <xdr:cNvPr id="288" name="直線コネクタ 287"/>
        <xdr:cNvCxnSpPr/>
      </xdr:nvCxnSpPr>
      <xdr:spPr>
        <a:xfrm>
          <a:off x="8750300" y="6537299"/>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167539</xdr:rowOff>
    </xdr:from>
    <xdr:to>
      <xdr:col>50</xdr:col>
      <xdr:colOff>165100</xdr:colOff>
      <xdr:row>38</xdr:row>
      <xdr:rowOff>97689</xdr:rowOff>
    </xdr:to>
    <xdr:sp macro="" textlink="">
      <xdr:nvSpPr>
        <xdr:cNvPr id="289" name="フローチャート: 判断 288"/>
        <xdr:cNvSpPr/>
      </xdr:nvSpPr>
      <xdr:spPr>
        <a:xfrm>
          <a:off x="9588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114215</xdr:rowOff>
    </xdr:from>
    <xdr:ext cx="378565" cy="259045"/>
    <xdr:sp macro="" textlink="">
      <xdr:nvSpPr>
        <xdr:cNvPr id="290" name="テキスト ボックス 289"/>
        <xdr:cNvSpPr txBox="1"/>
      </xdr:nvSpPr>
      <xdr:spPr>
        <a:xfrm>
          <a:off x="945001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22199</xdr:rowOff>
    </xdr:from>
    <xdr:to>
      <xdr:col>45</xdr:col>
      <xdr:colOff>177800</xdr:colOff>
      <xdr:row>38</xdr:row>
      <xdr:rowOff>32486</xdr:rowOff>
    </xdr:to>
    <xdr:cxnSp macro="">
      <xdr:nvCxnSpPr>
        <xdr:cNvPr id="291" name="直線コネクタ 290"/>
        <xdr:cNvCxnSpPr/>
      </xdr:nvCxnSpPr>
      <xdr:spPr>
        <a:xfrm flipV="1">
          <a:off x="7861300" y="653729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138049</xdr:rowOff>
    </xdr:from>
    <xdr:to>
      <xdr:col>46</xdr:col>
      <xdr:colOff>38100</xdr:colOff>
      <xdr:row>38</xdr:row>
      <xdr:rowOff>68199</xdr:rowOff>
    </xdr:to>
    <xdr:sp macro="" textlink="">
      <xdr:nvSpPr>
        <xdr:cNvPr id="292" name="フローチャート: 判断 291"/>
        <xdr:cNvSpPr/>
      </xdr:nvSpPr>
      <xdr:spPr>
        <a:xfrm>
          <a:off x="86995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84726</xdr:rowOff>
    </xdr:from>
    <xdr:ext cx="378565" cy="259045"/>
    <xdr:sp macro="" textlink="">
      <xdr:nvSpPr>
        <xdr:cNvPr id="293" name="テキスト ボックス 292"/>
        <xdr:cNvSpPr txBox="1"/>
      </xdr:nvSpPr>
      <xdr:spPr>
        <a:xfrm>
          <a:off x="8561017" y="625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32486</xdr:rowOff>
    </xdr:from>
    <xdr:to>
      <xdr:col>41</xdr:col>
      <xdr:colOff>50800</xdr:colOff>
      <xdr:row>38</xdr:row>
      <xdr:rowOff>37287</xdr:rowOff>
    </xdr:to>
    <xdr:cxnSp macro="">
      <xdr:nvCxnSpPr>
        <xdr:cNvPr id="294" name="直線コネクタ 293"/>
        <xdr:cNvCxnSpPr/>
      </xdr:nvCxnSpPr>
      <xdr:spPr>
        <a:xfrm flipV="1">
          <a:off x="6972300" y="654758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171424</xdr:rowOff>
    </xdr:from>
    <xdr:to>
      <xdr:col>41</xdr:col>
      <xdr:colOff>101600</xdr:colOff>
      <xdr:row>38</xdr:row>
      <xdr:rowOff>101574</xdr:rowOff>
    </xdr:to>
    <xdr:sp macro="" textlink="">
      <xdr:nvSpPr>
        <xdr:cNvPr id="295" name="フローチャート: 判断 294"/>
        <xdr:cNvSpPr/>
      </xdr:nvSpPr>
      <xdr:spPr>
        <a:xfrm>
          <a:off x="7810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92701</xdr:rowOff>
    </xdr:from>
    <xdr:ext cx="378565" cy="259045"/>
    <xdr:sp macro="" textlink="">
      <xdr:nvSpPr>
        <xdr:cNvPr id="296" name="テキスト ボックス 295"/>
        <xdr:cNvSpPr txBox="1"/>
      </xdr:nvSpPr>
      <xdr:spPr>
        <a:xfrm>
          <a:off x="7672017" y="660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31293</xdr:rowOff>
    </xdr:from>
    <xdr:to>
      <xdr:col>36</xdr:col>
      <xdr:colOff>165100</xdr:colOff>
      <xdr:row>38</xdr:row>
      <xdr:rowOff>132893</xdr:rowOff>
    </xdr:to>
    <xdr:sp macro="" textlink="">
      <xdr:nvSpPr>
        <xdr:cNvPr id="297" name="フローチャート: 判断 296"/>
        <xdr:cNvSpPr/>
      </xdr:nvSpPr>
      <xdr:spPr>
        <a:xfrm>
          <a:off x="6921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124020</xdr:rowOff>
    </xdr:from>
    <xdr:ext cx="378565" cy="259045"/>
    <xdr:sp macro="" textlink="">
      <xdr:nvSpPr>
        <xdr:cNvPr id="298" name="テキスト ボックス 297"/>
        <xdr:cNvSpPr txBox="1"/>
      </xdr:nvSpPr>
      <xdr:spPr>
        <a:xfrm>
          <a:off x="6783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83871</xdr:rowOff>
    </xdr:from>
    <xdr:to>
      <xdr:col>55</xdr:col>
      <xdr:colOff>50800</xdr:colOff>
      <xdr:row>39</xdr:row>
      <xdr:rowOff>14021</xdr:rowOff>
    </xdr:to>
    <xdr:sp macro="" textlink="">
      <xdr:nvSpPr>
        <xdr:cNvPr id="304" name="楕円 303"/>
        <xdr:cNvSpPr/>
      </xdr:nvSpPr>
      <xdr:spPr>
        <a:xfrm>
          <a:off x="10426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170248</xdr:rowOff>
    </xdr:from>
    <xdr:ext cx="313932" cy="259045"/>
    <xdr:sp macro="" textlink="">
      <xdr:nvSpPr>
        <xdr:cNvPr id="305" name="労働費該当値テキスト"/>
        <xdr:cNvSpPr txBox="1"/>
      </xdr:nvSpPr>
      <xdr:spPr>
        <a:xfrm>
          <a:off x="10528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30607</xdr:rowOff>
    </xdr:from>
    <xdr:to>
      <xdr:col>50</xdr:col>
      <xdr:colOff>165100</xdr:colOff>
      <xdr:row>38</xdr:row>
      <xdr:rowOff>132207</xdr:rowOff>
    </xdr:to>
    <xdr:sp macro="" textlink="">
      <xdr:nvSpPr>
        <xdr:cNvPr id="306" name="楕円 305"/>
        <xdr:cNvSpPr/>
      </xdr:nvSpPr>
      <xdr:spPr>
        <a:xfrm>
          <a:off x="95885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123334</xdr:rowOff>
    </xdr:from>
    <xdr:ext cx="378565" cy="259045"/>
    <xdr:sp macro="" textlink="">
      <xdr:nvSpPr>
        <xdr:cNvPr id="307" name="テキスト ボックス 306"/>
        <xdr:cNvSpPr txBox="1"/>
      </xdr:nvSpPr>
      <xdr:spPr>
        <a:xfrm>
          <a:off x="9450017" y="6638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142849</xdr:rowOff>
    </xdr:from>
    <xdr:to>
      <xdr:col>46</xdr:col>
      <xdr:colOff>38100</xdr:colOff>
      <xdr:row>38</xdr:row>
      <xdr:rowOff>72999</xdr:rowOff>
    </xdr:to>
    <xdr:sp macro="" textlink="">
      <xdr:nvSpPr>
        <xdr:cNvPr id="308" name="楕円 307"/>
        <xdr:cNvSpPr/>
      </xdr:nvSpPr>
      <xdr:spPr>
        <a:xfrm>
          <a:off x="8699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64126</xdr:rowOff>
    </xdr:from>
    <xdr:ext cx="378565" cy="259045"/>
    <xdr:sp macro="" textlink="">
      <xdr:nvSpPr>
        <xdr:cNvPr id="309" name="テキスト ボックス 308"/>
        <xdr:cNvSpPr txBox="1"/>
      </xdr:nvSpPr>
      <xdr:spPr>
        <a:xfrm>
          <a:off x="8561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153137</xdr:rowOff>
    </xdr:from>
    <xdr:to>
      <xdr:col>41</xdr:col>
      <xdr:colOff>101600</xdr:colOff>
      <xdr:row>38</xdr:row>
      <xdr:rowOff>83286</xdr:rowOff>
    </xdr:to>
    <xdr:sp macro="" textlink="">
      <xdr:nvSpPr>
        <xdr:cNvPr id="310" name="楕円 309"/>
        <xdr:cNvSpPr/>
      </xdr:nvSpPr>
      <xdr:spPr>
        <a:xfrm>
          <a:off x="7810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99814</xdr:rowOff>
    </xdr:from>
    <xdr:ext cx="378565" cy="259045"/>
    <xdr:sp macro="" textlink="">
      <xdr:nvSpPr>
        <xdr:cNvPr id="311" name="テキスト ボックス 310"/>
        <xdr:cNvSpPr txBox="1"/>
      </xdr:nvSpPr>
      <xdr:spPr>
        <a:xfrm>
          <a:off x="7672017" y="6272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157937</xdr:rowOff>
    </xdr:from>
    <xdr:to>
      <xdr:col>36</xdr:col>
      <xdr:colOff>165100</xdr:colOff>
      <xdr:row>38</xdr:row>
      <xdr:rowOff>88088</xdr:rowOff>
    </xdr:to>
    <xdr:sp macro="" textlink="">
      <xdr:nvSpPr>
        <xdr:cNvPr id="312" name="楕円 311"/>
        <xdr:cNvSpPr/>
      </xdr:nvSpPr>
      <xdr:spPr>
        <a:xfrm>
          <a:off x="69215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104614</xdr:rowOff>
    </xdr:from>
    <xdr:ext cx="378565" cy="259045"/>
    <xdr:sp macro="" textlink="">
      <xdr:nvSpPr>
        <xdr:cNvPr id="313" name="テキスト ボックス 312"/>
        <xdr:cNvSpPr txBox="1"/>
      </xdr:nvSpPr>
      <xdr:spPr>
        <a:xfrm>
          <a:off x="6783017" y="62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144304</xdr:rowOff>
    </xdr:from>
    <xdr:to>
      <xdr:col>54</xdr:col>
      <xdr:colOff>189865</xdr:colOff>
      <xdr:row>58</xdr:row>
      <xdr:rowOff>11368</xdr:rowOff>
    </xdr:to>
    <xdr:cxnSp macro="">
      <xdr:nvCxnSpPr>
        <xdr:cNvPr id="335" name="直線コネクタ 334"/>
        <xdr:cNvCxnSpPr/>
      </xdr:nvCxnSpPr>
      <xdr:spPr>
        <a:xfrm flipV="1">
          <a:off x="10475595" y="9574054"/>
          <a:ext cx="1270" cy="38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15195</xdr:rowOff>
    </xdr:from>
    <xdr:ext cx="534377" cy="259045"/>
    <xdr:sp macro="" textlink="">
      <xdr:nvSpPr>
        <xdr:cNvPr id="336" name="農林水産業費最小値テキスト"/>
        <xdr:cNvSpPr txBox="1"/>
      </xdr:nvSpPr>
      <xdr:spPr>
        <a:xfrm>
          <a:off x="10528300" y="99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11368</xdr:rowOff>
    </xdr:from>
    <xdr:to>
      <xdr:col>55</xdr:col>
      <xdr:colOff>88900</xdr:colOff>
      <xdr:row>58</xdr:row>
      <xdr:rowOff>11368</xdr:rowOff>
    </xdr:to>
    <xdr:cxnSp macro="">
      <xdr:nvCxnSpPr>
        <xdr:cNvPr id="337" name="直線コネクタ 336"/>
        <xdr:cNvCxnSpPr/>
      </xdr:nvCxnSpPr>
      <xdr:spPr>
        <a:xfrm>
          <a:off x="10388600" y="99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90981</xdr:rowOff>
    </xdr:from>
    <xdr:ext cx="599010" cy="259045"/>
    <xdr:sp macro="" textlink="">
      <xdr:nvSpPr>
        <xdr:cNvPr id="338" name="農林水産業費最大値テキスト"/>
        <xdr:cNvSpPr txBox="1"/>
      </xdr:nvSpPr>
      <xdr:spPr>
        <a:xfrm>
          <a:off x="10528300" y="934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111,493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55</xdr:row>
      <xdr:rowOff>144304</xdr:rowOff>
    </xdr:from>
    <xdr:to>
      <xdr:col>55</xdr:col>
      <xdr:colOff>88900</xdr:colOff>
      <xdr:row>55</xdr:row>
      <xdr:rowOff>144304</xdr:rowOff>
    </xdr:to>
    <xdr:cxnSp macro="">
      <xdr:nvCxnSpPr>
        <xdr:cNvPr id="339" name="直線コネクタ 338"/>
        <xdr:cNvCxnSpPr/>
      </xdr:nvCxnSpPr>
      <xdr:spPr>
        <a:xfrm>
          <a:off x="10388600" y="9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67600</xdr:rowOff>
    </xdr:from>
    <xdr:to>
      <xdr:col>55</xdr:col>
      <xdr:colOff>0</xdr:colOff>
      <xdr:row>57</xdr:row>
      <xdr:rowOff>1566</xdr:rowOff>
    </xdr:to>
    <xdr:cxnSp macro="">
      <xdr:nvCxnSpPr>
        <xdr:cNvPr id="340" name="直線コネクタ 339"/>
        <xdr:cNvCxnSpPr/>
      </xdr:nvCxnSpPr>
      <xdr:spPr>
        <a:xfrm>
          <a:off x="9639300" y="9668800"/>
          <a:ext cx="838200" cy="1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142161</xdr:rowOff>
    </xdr:from>
    <xdr:ext cx="534377" cy="259045"/>
    <xdr:sp macro="" textlink="">
      <xdr:nvSpPr>
        <xdr:cNvPr id="341" name="農林水産業費平均値テキスト"/>
        <xdr:cNvSpPr txBox="1"/>
      </xdr:nvSpPr>
      <xdr:spPr>
        <a:xfrm>
          <a:off x="10528300" y="974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163734</xdr:rowOff>
    </xdr:from>
    <xdr:to>
      <xdr:col>55</xdr:col>
      <xdr:colOff>50800</xdr:colOff>
      <xdr:row>57</xdr:row>
      <xdr:rowOff>93884</xdr:rowOff>
    </xdr:to>
    <xdr:sp macro="" textlink="">
      <xdr:nvSpPr>
        <xdr:cNvPr id="342" name="フローチャート: 判断 341"/>
        <xdr:cNvSpPr/>
      </xdr:nvSpPr>
      <xdr:spPr>
        <a:xfrm>
          <a:off x="10426700" y="976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157673</xdr:rowOff>
    </xdr:from>
    <xdr:to>
      <xdr:col>50</xdr:col>
      <xdr:colOff>114300</xdr:colOff>
      <xdr:row>56</xdr:row>
      <xdr:rowOff>67600</xdr:rowOff>
    </xdr:to>
    <xdr:cxnSp macro="">
      <xdr:nvCxnSpPr>
        <xdr:cNvPr id="343" name="直線コネクタ 342"/>
        <xdr:cNvCxnSpPr/>
      </xdr:nvCxnSpPr>
      <xdr:spPr>
        <a:xfrm>
          <a:off x="8750300" y="8901623"/>
          <a:ext cx="889000" cy="76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135315</xdr:rowOff>
    </xdr:from>
    <xdr:to>
      <xdr:col>50</xdr:col>
      <xdr:colOff>165100</xdr:colOff>
      <xdr:row>57</xdr:row>
      <xdr:rowOff>65465</xdr:rowOff>
    </xdr:to>
    <xdr:sp macro="" textlink="">
      <xdr:nvSpPr>
        <xdr:cNvPr id="344" name="フローチャート: 判断 343"/>
        <xdr:cNvSpPr/>
      </xdr:nvSpPr>
      <xdr:spPr>
        <a:xfrm>
          <a:off x="9588500" y="973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56592</xdr:rowOff>
    </xdr:from>
    <xdr:ext cx="534377" cy="259045"/>
    <xdr:sp macro="" textlink="">
      <xdr:nvSpPr>
        <xdr:cNvPr id="345" name="テキスト ボックス 344"/>
        <xdr:cNvSpPr txBox="1"/>
      </xdr:nvSpPr>
      <xdr:spPr>
        <a:xfrm>
          <a:off x="9372111" y="98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157673</xdr:rowOff>
    </xdr:from>
    <xdr:to>
      <xdr:col>45</xdr:col>
      <xdr:colOff>177800</xdr:colOff>
      <xdr:row>56</xdr:row>
      <xdr:rowOff>5315</xdr:rowOff>
    </xdr:to>
    <xdr:cxnSp macro="">
      <xdr:nvCxnSpPr>
        <xdr:cNvPr id="346" name="直線コネクタ 345"/>
        <xdr:cNvCxnSpPr/>
      </xdr:nvCxnSpPr>
      <xdr:spPr>
        <a:xfrm flipV="1">
          <a:off x="7861300" y="8901623"/>
          <a:ext cx="889000" cy="70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66346</xdr:rowOff>
    </xdr:from>
    <xdr:to>
      <xdr:col>46</xdr:col>
      <xdr:colOff>38100</xdr:colOff>
      <xdr:row>56</xdr:row>
      <xdr:rowOff>167946</xdr:rowOff>
    </xdr:to>
    <xdr:sp macro="" textlink="">
      <xdr:nvSpPr>
        <xdr:cNvPr id="347" name="フローチャート: 判断 346"/>
        <xdr:cNvSpPr/>
      </xdr:nvSpPr>
      <xdr:spPr>
        <a:xfrm>
          <a:off x="86995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48" name="テキスト ボックス 347"/>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111889</xdr:rowOff>
    </xdr:from>
    <xdr:to>
      <xdr:col>41</xdr:col>
      <xdr:colOff>50800</xdr:colOff>
      <xdr:row>56</xdr:row>
      <xdr:rowOff>5315</xdr:rowOff>
    </xdr:to>
    <xdr:cxnSp macro="">
      <xdr:nvCxnSpPr>
        <xdr:cNvPr id="349" name="直線コネクタ 348"/>
        <xdr:cNvCxnSpPr/>
      </xdr:nvCxnSpPr>
      <xdr:spPr>
        <a:xfrm>
          <a:off x="6972300" y="9198739"/>
          <a:ext cx="889000" cy="40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86267</xdr:rowOff>
    </xdr:from>
    <xdr:to>
      <xdr:col>41</xdr:col>
      <xdr:colOff>101600</xdr:colOff>
      <xdr:row>57</xdr:row>
      <xdr:rowOff>16417</xdr:rowOff>
    </xdr:to>
    <xdr:sp macro="" textlink="">
      <xdr:nvSpPr>
        <xdr:cNvPr id="350" name="フローチャート: 判断 349"/>
        <xdr:cNvSpPr/>
      </xdr:nvSpPr>
      <xdr:spPr>
        <a:xfrm>
          <a:off x="7810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7544</xdr:rowOff>
    </xdr:from>
    <xdr:ext cx="534377" cy="259045"/>
    <xdr:sp macro="" textlink="">
      <xdr:nvSpPr>
        <xdr:cNvPr id="351" name="テキスト ボックス 350"/>
        <xdr:cNvSpPr txBox="1"/>
      </xdr:nvSpPr>
      <xdr:spPr>
        <a:xfrm>
          <a:off x="7594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107421</xdr:rowOff>
    </xdr:from>
    <xdr:to>
      <xdr:col>36</xdr:col>
      <xdr:colOff>165100</xdr:colOff>
      <xdr:row>57</xdr:row>
      <xdr:rowOff>37571</xdr:rowOff>
    </xdr:to>
    <xdr:sp macro="" textlink="">
      <xdr:nvSpPr>
        <xdr:cNvPr id="352" name="フローチャート: 判断 351"/>
        <xdr:cNvSpPr/>
      </xdr:nvSpPr>
      <xdr:spPr>
        <a:xfrm>
          <a:off x="6921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28698</xdr:rowOff>
    </xdr:from>
    <xdr:ext cx="534377" cy="259045"/>
    <xdr:sp macro="" textlink="">
      <xdr:nvSpPr>
        <xdr:cNvPr id="353" name="テキスト ボックス 352"/>
        <xdr:cNvSpPr txBox="1"/>
      </xdr:nvSpPr>
      <xdr:spPr>
        <a:xfrm>
          <a:off x="6705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122216</xdr:rowOff>
    </xdr:from>
    <xdr:to>
      <xdr:col>55</xdr:col>
      <xdr:colOff>50800</xdr:colOff>
      <xdr:row>57</xdr:row>
      <xdr:rowOff>52366</xdr:rowOff>
    </xdr:to>
    <xdr:sp macro="" textlink="">
      <xdr:nvSpPr>
        <xdr:cNvPr id="359" name="楕円 358"/>
        <xdr:cNvSpPr/>
      </xdr:nvSpPr>
      <xdr:spPr>
        <a:xfrm>
          <a:off x="10426700" y="97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145093</xdr:rowOff>
    </xdr:from>
    <xdr:ext cx="534377" cy="259045"/>
    <xdr:sp macro="" textlink="">
      <xdr:nvSpPr>
        <xdr:cNvPr id="360" name="農林水産業費該当値テキスト"/>
        <xdr:cNvSpPr txBox="1"/>
      </xdr:nvSpPr>
      <xdr:spPr>
        <a:xfrm>
          <a:off x="10528300" y="95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16800</xdr:rowOff>
    </xdr:from>
    <xdr:to>
      <xdr:col>50</xdr:col>
      <xdr:colOff>165100</xdr:colOff>
      <xdr:row>56</xdr:row>
      <xdr:rowOff>118400</xdr:rowOff>
    </xdr:to>
    <xdr:sp macro="" textlink="">
      <xdr:nvSpPr>
        <xdr:cNvPr id="361" name="楕円 360"/>
        <xdr:cNvSpPr/>
      </xdr:nvSpPr>
      <xdr:spPr>
        <a:xfrm>
          <a:off x="9588500" y="961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134927</xdr:rowOff>
    </xdr:from>
    <xdr:ext cx="534377" cy="259045"/>
    <xdr:sp macro="" textlink="">
      <xdr:nvSpPr>
        <xdr:cNvPr id="362" name="テキスト ボックス 361"/>
        <xdr:cNvSpPr txBox="1"/>
      </xdr:nvSpPr>
      <xdr:spPr>
        <a:xfrm>
          <a:off x="9372111" y="939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106873</xdr:rowOff>
    </xdr:from>
    <xdr:to>
      <xdr:col>46</xdr:col>
      <xdr:colOff>38100</xdr:colOff>
      <xdr:row>52</xdr:row>
      <xdr:rowOff>37023</xdr:rowOff>
    </xdr:to>
    <xdr:sp macro="" textlink="">
      <xdr:nvSpPr>
        <xdr:cNvPr id="363" name="楕円 362"/>
        <xdr:cNvSpPr/>
      </xdr:nvSpPr>
      <xdr:spPr>
        <a:xfrm>
          <a:off x="8699500" y="88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53550</xdr:rowOff>
    </xdr:from>
    <xdr:ext cx="599010" cy="259045"/>
    <xdr:sp macro="" textlink="">
      <xdr:nvSpPr>
        <xdr:cNvPr id="364" name="テキスト ボックス 363"/>
        <xdr:cNvSpPr txBox="1"/>
      </xdr:nvSpPr>
      <xdr:spPr>
        <a:xfrm>
          <a:off x="8450795" y="862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125965</xdr:rowOff>
    </xdr:from>
    <xdr:to>
      <xdr:col>41</xdr:col>
      <xdr:colOff>101600</xdr:colOff>
      <xdr:row>56</xdr:row>
      <xdr:rowOff>56115</xdr:rowOff>
    </xdr:to>
    <xdr:sp macro="" textlink="">
      <xdr:nvSpPr>
        <xdr:cNvPr id="365" name="楕円 364"/>
        <xdr:cNvSpPr/>
      </xdr:nvSpPr>
      <xdr:spPr>
        <a:xfrm>
          <a:off x="7810500" y="9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72642</xdr:rowOff>
    </xdr:from>
    <xdr:ext cx="599010" cy="259045"/>
    <xdr:sp macro="" textlink="">
      <xdr:nvSpPr>
        <xdr:cNvPr id="366" name="テキスト ボックス 365"/>
        <xdr:cNvSpPr txBox="1"/>
      </xdr:nvSpPr>
      <xdr:spPr>
        <a:xfrm>
          <a:off x="7561795" y="933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61089</xdr:rowOff>
    </xdr:from>
    <xdr:to>
      <xdr:col>36</xdr:col>
      <xdr:colOff>165100</xdr:colOff>
      <xdr:row>53</xdr:row>
      <xdr:rowOff>162689</xdr:rowOff>
    </xdr:to>
    <xdr:sp macro="" textlink="">
      <xdr:nvSpPr>
        <xdr:cNvPr id="367" name="楕円 366"/>
        <xdr:cNvSpPr/>
      </xdr:nvSpPr>
      <xdr:spPr>
        <a:xfrm>
          <a:off x="6921500" y="91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7766</xdr:rowOff>
    </xdr:from>
    <xdr:ext cx="599010" cy="259045"/>
    <xdr:sp macro="" textlink="">
      <xdr:nvSpPr>
        <xdr:cNvPr id="368" name="テキスト ボックス 367"/>
        <xdr:cNvSpPr txBox="1"/>
      </xdr:nvSpPr>
      <xdr:spPr>
        <a:xfrm>
          <a:off x="6672795" y="892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9" name="テキスト ボックス 378"/>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1" name="テキスト ボックス 380"/>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96800</xdr:rowOff>
    </xdr:from>
    <xdr:to>
      <xdr:col>54</xdr:col>
      <xdr:colOff>189865</xdr:colOff>
      <xdr:row>78</xdr:row>
      <xdr:rowOff>136919</xdr:rowOff>
    </xdr:to>
    <xdr:cxnSp macro="">
      <xdr:nvCxnSpPr>
        <xdr:cNvPr id="393" name="直線コネクタ 392"/>
        <xdr:cNvCxnSpPr/>
      </xdr:nvCxnSpPr>
      <xdr:spPr>
        <a:xfrm flipV="1">
          <a:off x="10475595" y="12098300"/>
          <a:ext cx="1270" cy="1411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140746</xdr:rowOff>
    </xdr:from>
    <xdr:ext cx="534377" cy="259045"/>
    <xdr:sp macro="" textlink="">
      <xdr:nvSpPr>
        <xdr:cNvPr id="394" name="商工費最小値テキスト"/>
        <xdr:cNvSpPr txBox="1"/>
      </xdr:nvSpPr>
      <xdr:spPr>
        <a:xfrm>
          <a:off x="10528300" y="135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136919</xdr:rowOff>
    </xdr:from>
    <xdr:to>
      <xdr:col>55</xdr:col>
      <xdr:colOff>88900</xdr:colOff>
      <xdr:row>78</xdr:row>
      <xdr:rowOff>136919</xdr:rowOff>
    </xdr:to>
    <xdr:cxnSp macro="">
      <xdr:nvCxnSpPr>
        <xdr:cNvPr id="395" name="直線コネクタ 394"/>
        <xdr:cNvCxnSpPr/>
      </xdr:nvCxnSpPr>
      <xdr:spPr>
        <a:xfrm>
          <a:off x="10388600" y="1351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43477</xdr:rowOff>
    </xdr:from>
    <xdr:ext cx="534377" cy="259045"/>
    <xdr:sp macro="" textlink="">
      <xdr:nvSpPr>
        <xdr:cNvPr id="396" name="商工費最大値テキスト"/>
        <xdr:cNvSpPr txBox="1"/>
      </xdr:nvSpPr>
      <xdr:spPr>
        <a:xfrm>
          <a:off x="10528300" y="118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96800</xdr:rowOff>
    </xdr:from>
    <xdr:to>
      <xdr:col>55</xdr:col>
      <xdr:colOff>88900</xdr:colOff>
      <xdr:row>70</xdr:row>
      <xdr:rowOff>96800</xdr:rowOff>
    </xdr:to>
    <xdr:cxnSp macro="">
      <xdr:nvCxnSpPr>
        <xdr:cNvPr id="397" name="直線コネクタ 396"/>
        <xdr:cNvCxnSpPr/>
      </xdr:nvCxnSpPr>
      <xdr:spPr>
        <a:xfrm>
          <a:off x="10388600" y="1209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39421</xdr:rowOff>
    </xdr:from>
    <xdr:to>
      <xdr:col>55</xdr:col>
      <xdr:colOff>0</xdr:colOff>
      <xdr:row>73</xdr:row>
      <xdr:rowOff>71425</xdr:rowOff>
    </xdr:to>
    <xdr:cxnSp macro="">
      <xdr:nvCxnSpPr>
        <xdr:cNvPr id="398" name="直線コネクタ 397"/>
        <xdr:cNvCxnSpPr/>
      </xdr:nvCxnSpPr>
      <xdr:spPr>
        <a:xfrm>
          <a:off x="9639300" y="12555271"/>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55668</xdr:rowOff>
    </xdr:from>
    <xdr:ext cx="534377" cy="259045"/>
    <xdr:sp macro="" textlink="">
      <xdr:nvSpPr>
        <xdr:cNvPr id="399" name="商工費平均値テキスト"/>
        <xdr:cNvSpPr txBox="1"/>
      </xdr:nvSpPr>
      <xdr:spPr>
        <a:xfrm>
          <a:off x="10528300" y="127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77241</xdr:rowOff>
    </xdr:from>
    <xdr:to>
      <xdr:col>55</xdr:col>
      <xdr:colOff>50800</xdr:colOff>
      <xdr:row>75</xdr:row>
      <xdr:rowOff>7391</xdr:rowOff>
    </xdr:to>
    <xdr:sp macro="" textlink="">
      <xdr:nvSpPr>
        <xdr:cNvPr id="400" name="フローチャート: 判断 399"/>
        <xdr:cNvSpPr/>
      </xdr:nvSpPr>
      <xdr:spPr>
        <a:xfrm>
          <a:off x="10426700" y="127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145224</xdr:rowOff>
    </xdr:from>
    <xdr:to>
      <xdr:col>50</xdr:col>
      <xdr:colOff>114300</xdr:colOff>
      <xdr:row>73</xdr:row>
      <xdr:rowOff>39421</xdr:rowOff>
    </xdr:to>
    <xdr:cxnSp macro="">
      <xdr:nvCxnSpPr>
        <xdr:cNvPr id="401" name="直線コネクタ 400"/>
        <xdr:cNvCxnSpPr/>
      </xdr:nvCxnSpPr>
      <xdr:spPr>
        <a:xfrm>
          <a:off x="8750300" y="12489624"/>
          <a:ext cx="889000" cy="6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165633</xdr:rowOff>
    </xdr:from>
    <xdr:to>
      <xdr:col>50</xdr:col>
      <xdr:colOff>165100</xdr:colOff>
      <xdr:row>75</xdr:row>
      <xdr:rowOff>95783</xdr:rowOff>
    </xdr:to>
    <xdr:sp macro="" textlink="">
      <xdr:nvSpPr>
        <xdr:cNvPr id="402" name="フローチャート: 判断 401"/>
        <xdr:cNvSpPr/>
      </xdr:nvSpPr>
      <xdr:spPr>
        <a:xfrm>
          <a:off x="9588500" y="1285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86910</xdr:rowOff>
    </xdr:from>
    <xdr:ext cx="534377" cy="259045"/>
    <xdr:sp macro="" textlink="">
      <xdr:nvSpPr>
        <xdr:cNvPr id="403" name="テキスト ボックス 402"/>
        <xdr:cNvSpPr txBox="1"/>
      </xdr:nvSpPr>
      <xdr:spPr>
        <a:xfrm>
          <a:off x="9372111" y="129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145224</xdr:rowOff>
    </xdr:from>
    <xdr:to>
      <xdr:col>45</xdr:col>
      <xdr:colOff>177800</xdr:colOff>
      <xdr:row>73</xdr:row>
      <xdr:rowOff>54470</xdr:rowOff>
    </xdr:to>
    <xdr:cxnSp macro="">
      <xdr:nvCxnSpPr>
        <xdr:cNvPr id="404" name="直線コネクタ 403"/>
        <xdr:cNvCxnSpPr/>
      </xdr:nvCxnSpPr>
      <xdr:spPr>
        <a:xfrm flipV="1">
          <a:off x="7861300" y="12489624"/>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132067</xdr:rowOff>
    </xdr:from>
    <xdr:to>
      <xdr:col>46</xdr:col>
      <xdr:colOff>38100</xdr:colOff>
      <xdr:row>75</xdr:row>
      <xdr:rowOff>62217</xdr:rowOff>
    </xdr:to>
    <xdr:sp macro="" textlink="">
      <xdr:nvSpPr>
        <xdr:cNvPr id="405" name="フローチャート: 判断 404"/>
        <xdr:cNvSpPr/>
      </xdr:nvSpPr>
      <xdr:spPr>
        <a:xfrm>
          <a:off x="8699500" y="1281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53344</xdr:rowOff>
    </xdr:from>
    <xdr:ext cx="534377" cy="259045"/>
    <xdr:sp macro="" textlink="">
      <xdr:nvSpPr>
        <xdr:cNvPr id="406" name="テキスト ボックス 405"/>
        <xdr:cNvSpPr txBox="1"/>
      </xdr:nvSpPr>
      <xdr:spPr>
        <a:xfrm>
          <a:off x="8483111" y="129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167932</xdr:rowOff>
    </xdr:from>
    <xdr:to>
      <xdr:col>41</xdr:col>
      <xdr:colOff>50800</xdr:colOff>
      <xdr:row>73</xdr:row>
      <xdr:rowOff>54470</xdr:rowOff>
    </xdr:to>
    <xdr:cxnSp macro="">
      <xdr:nvCxnSpPr>
        <xdr:cNvPr id="407" name="直線コネクタ 406"/>
        <xdr:cNvCxnSpPr/>
      </xdr:nvCxnSpPr>
      <xdr:spPr>
        <a:xfrm>
          <a:off x="6972300" y="12512332"/>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160032</xdr:rowOff>
    </xdr:from>
    <xdr:to>
      <xdr:col>41</xdr:col>
      <xdr:colOff>101600</xdr:colOff>
      <xdr:row>76</xdr:row>
      <xdr:rowOff>90182</xdr:rowOff>
    </xdr:to>
    <xdr:sp macro="" textlink="">
      <xdr:nvSpPr>
        <xdr:cNvPr id="408" name="フローチャート: 判断 407"/>
        <xdr:cNvSpPr/>
      </xdr:nvSpPr>
      <xdr:spPr>
        <a:xfrm>
          <a:off x="7810500" y="13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81309</xdr:rowOff>
    </xdr:from>
    <xdr:ext cx="534377" cy="259045"/>
    <xdr:sp macro="" textlink="">
      <xdr:nvSpPr>
        <xdr:cNvPr id="409" name="テキスト ボックス 408"/>
        <xdr:cNvSpPr txBox="1"/>
      </xdr:nvSpPr>
      <xdr:spPr>
        <a:xfrm>
          <a:off x="7594111" y="1311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1498</xdr:rowOff>
    </xdr:from>
    <xdr:to>
      <xdr:col>36</xdr:col>
      <xdr:colOff>165100</xdr:colOff>
      <xdr:row>71</xdr:row>
      <xdr:rowOff>103098</xdr:rowOff>
    </xdr:to>
    <xdr:sp macro="" textlink="">
      <xdr:nvSpPr>
        <xdr:cNvPr id="410" name="フローチャート: 判断 409"/>
        <xdr:cNvSpPr/>
      </xdr:nvSpPr>
      <xdr:spPr>
        <a:xfrm>
          <a:off x="6921500" y="121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119625</xdr:rowOff>
    </xdr:from>
    <xdr:ext cx="534377" cy="259045"/>
    <xdr:sp macro="" textlink="">
      <xdr:nvSpPr>
        <xdr:cNvPr id="411" name="テキスト ボックス 410"/>
        <xdr:cNvSpPr txBox="1"/>
      </xdr:nvSpPr>
      <xdr:spPr>
        <a:xfrm>
          <a:off x="6705111" y="119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20625</xdr:rowOff>
    </xdr:from>
    <xdr:to>
      <xdr:col>55</xdr:col>
      <xdr:colOff>50800</xdr:colOff>
      <xdr:row>73</xdr:row>
      <xdr:rowOff>122225</xdr:rowOff>
    </xdr:to>
    <xdr:sp macro="" textlink="">
      <xdr:nvSpPr>
        <xdr:cNvPr id="417" name="楕円 416"/>
        <xdr:cNvSpPr/>
      </xdr:nvSpPr>
      <xdr:spPr>
        <a:xfrm>
          <a:off x="10426700" y="125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43502</xdr:rowOff>
    </xdr:from>
    <xdr:ext cx="534377" cy="259045"/>
    <xdr:sp macro="" textlink="">
      <xdr:nvSpPr>
        <xdr:cNvPr id="418" name="商工費該当値テキスト"/>
        <xdr:cNvSpPr txBox="1"/>
      </xdr:nvSpPr>
      <xdr:spPr>
        <a:xfrm>
          <a:off x="10528300" y="123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160071</xdr:rowOff>
    </xdr:from>
    <xdr:to>
      <xdr:col>50</xdr:col>
      <xdr:colOff>165100</xdr:colOff>
      <xdr:row>73</xdr:row>
      <xdr:rowOff>90221</xdr:rowOff>
    </xdr:to>
    <xdr:sp macro="" textlink="">
      <xdr:nvSpPr>
        <xdr:cNvPr id="419" name="楕円 418"/>
        <xdr:cNvSpPr/>
      </xdr:nvSpPr>
      <xdr:spPr>
        <a:xfrm>
          <a:off x="9588500" y="125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106748</xdr:rowOff>
    </xdr:from>
    <xdr:ext cx="534377" cy="259045"/>
    <xdr:sp macro="" textlink="">
      <xdr:nvSpPr>
        <xdr:cNvPr id="420" name="テキスト ボックス 419"/>
        <xdr:cNvSpPr txBox="1"/>
      </xdr:nvSpPr>
      <xdr:spPr>
        <a:xfrm>
          <a:off x="9372111" y="1227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94424</xdr:rowOff>
    </xdr:from>
    <xdr:to>
      <xdr:col>46</xdr:col>
      <xdr:colOff>38100</xdr:colOff>
      <xdr:row>73</xdr:row>
      <xdr:rowOff>24574</xdr:rowOff>
    </xdr:to>
    <xdr:sp macro="" textlink="">
      <xdr:nvSpPr>
        <xdr:cNvPr id="421" name="楕円 420"/>
        <xdr:cNvSpPr/>
      </xdr:nvSpPr>
      <xdr:spPr>
        <a:xfrm>
          <a:off x="8699500" y="124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41101</xdr:rowOff>
    </xdr:from>
    <xdr:ext cx="534377" cy="259045"/>
    <xdr:sp macro="" textlink="">
      <xdr:nvSpPr>
        <xdr:cNvPr id="422" name="テキスト ボックス 421"/>
        <xdr:cNvSpPr txBox="1"/>
      </xdr:nvSpPr>
      <xdr:spPr>
        <a:xfrm>
          <a:off x="8483111" y="122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3670</xdr:rowOff>
    </xdr:from>
    <xdr:to>
      <xdr:col>41</xdr:col>
      <xdr:colOff>101600</xdr:colOff>
      <xdr:row>73</xdr:row>
      <xdr:rowOff>105270</xdr:rowOff>
    </xdr:to>
    <xdr:sp macro="" textlink="">
      <xdr:nvSpPr>
        <xdr:cNvPr id="423" name="楕円 422"/>
        <xdr:cNvSpPr/>
      </xdr:nvSpPr>
      <xdr:spPr>
        <a:xfrm>
          <a:off x="7810500" y="125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121797</xdr:rowOff>
    </xdr:from>
    <xdr:ext cx="534377" cy="259045"/>
    <xdr:sp macro="" textlink="">
      <xdr:nvSpPr>
        <xdr:cNvPr id="424" name="テキスト ボックス 423"/>
        <xdr:cNvSpPr txBox="1"/>
      </xdr:nvSpPr>
      <xdr:spPr>
        <a:xfrm>
          <a:off x="7594111" y="122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117132</xdr:rowOff>
    </xdr:from>
    <xdr:to>
      <xdr:col>36</xdr:col>
      <xdr:colOff>165100</xdr:colOff>
      <xdr:row>73</xdr:row>
      <xdr:rowOff>47282</xdr:rowOff>
    </xdr:to>
    <xdr:sp macro="" textlink="">
      <xdr:nvSpPr>
        <xdr:cNvPr id="425" name="楕円 424"/>
        <xdr:cNvSpPr/>
      </xdr:nvSpPr>
      <xdr:spPr>
        <a:xfrm>
          <a:off x="6921500" y="124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38409</xdr:rowOff>
    </xdr:from>
    <xdr:ext cx="534377" cy="259045"/>
    <xdr:sp macro="" textlink="">
      <xdr:nvSpPr>
        <xdr:cNvPr id="426" name="テキスト ボックス 425"/>
        <xdr:cNvSpPr txBox="1"/>
      </xdr:nvSpPr>
      <xdr:spPr>
        <a:xfrm>
          <a:off x="6705111" y="125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46" name="テキスト ボックス 445"/>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112539</xdr:rowOff>
    </xdr:from>
    <xdr:to>
      <xdr:col>54</xdr:col>
      <xdr:colOff>189865</xdr:colOff>
      <xdr:row>98</xdr:row>
      <xdr:rowOff>159860</xdr:rowOff>
    </xdr:to>
    <xdr:cxnSp macro="">
      <xdr:nvCxnSpPr>
        <xdr:cNvPr id="454" name="直線コネクタ 453"/>
        <xdr:cNvCxnSpPr/>
      </xdr:nvCxnSpPr>
      <xdr:spPr>
        <a:xfrm flipV="1">
          <a:off x="10475595" y="15543039"/>
          <a:ext cx="1270" cy="1418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163687</xdr:rowOff>
    </xdr:from>
    <xdr:ext cx="534377" cy="259045"/>
    <xdr:sp macro="" textlink="">
      <xdr:nvSpPr>
        <xdr:cNvPr id="455" name="土木費最小値テキスト"/>
        <xdr:cNvSpPr txBox="1"/>
      </xdr:nvSpPr>
      <xdr:spPr>
        <a:xfrm>
          <a:off x="10528300" y="169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159860</xdr:rowOff>
    </xdr:from>
    <xdr:to>
      <xdr:col>55</xdr:col>
      <xdr:colOff>88900</xdr:colOff>
      <xdr:row>98</xdr:row>
      <xdr:rowOff>159860</xdr:rowOff>
    </xdr:to>
    <xdr:cxnSp macro="">
      <xdr:nvCxnSpPr>
        <xdr:cNvPr id="456" name="直線コネクタ 455"/>
        <xdr:cNvCxnSpPr/>
      </xdr:nvCxnSpPr>
      <xdr:spPr>
        <a:xfrm>
          <a:off x="10388600" y="1696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59216</xdr:rowOff>
    </xdr:from>
    <xdr:ext cx="599010" cy="259045"/>
    <xdr:sp macro="" textlink="">
      <xdr:nvSpPr>
        <xdr:cNvPr id="457" name="土木費最大値テキスト"/>
        <xdr:cNvSpPr txBox="1"/>
      </xdr:nvSpPr>
      <xdr:spPr>
        <a:xfrm>
          <a:off x="10528300" y="1531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112539</xdr:rowOff>
    </xdr:from>
    <xdr:to>
      <xdr:col>55</xdr:col>
      <xdr:colOff>88900</xdr:colOff>
      <xdr:row>90</xdr:row>
      <xdr:rowOff>112539</xdr:rowOff>
    </xdr:to>
    <xdr:cxnSp macro="">
      <xdr:nvCxnSpPr>
        <xdr:cNvPr id="458" name="直線コネクタ 457"/>
        <xdr:cNvCxnSpPr/>
      </xdr:nvCxnSpPr>
      <xdr:spPr>
        <a:xfrm>
          <a:off x="10388600" y="15543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95109</xdr:rowOff>
    </xdr:from>
    <xdr:to>
      <xdr:col>55</xdr:col>
      <xdr:colOff>0</xdr:colOff>
      <xdr:row>93</xdr:row>
      <xdr:rowOff>44974</xdr:rowOff>
    </xdr:to>
    <xdr:cxnSp macro="">
      <xdr:nvCxnSpPr>
        <xdr:cNvPr id="459" name="直線コネクタ 458"/>
        <xdr:cNvCxnSpPr/>
      </xdr:nvCxnSpPr>
      <xdr:spPr>
        <a:xfrm flipV="1">
          <a:off x="9639300" y="15868509"/>
          <a:ext cx="838200" cy="1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164768</xdr:rowOff>
    </xdr:from>
    <xdr:ext cx="534377" cy="259045"/>
    <xdr:sp macro="" textlink="">
      <xdr:nvSpPr>
        <xdr:cNvPr id="460" name="土木費平均値テキスト"/>
        <xdr:cNvSpPr txBox="1"/>
      </xdr:nvSpPr>
      <xdr:spPr>
        <a:xfrm>
          <a:off x="10528300" y="16109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14891</xdr:rowOff>
    </xdr:from>
    <xdr:to>
      <xdr:col>55</xdr:col>
      <xdr:colOff>50800</xdr:colOff>
      <xdr:row>94</xdr:row>
      <xdr:rowOff>116491</xdr:rowOff>
    </xdr:to>
    <xdr:sp macro="" textlink="">
      <xdr:nvSpPr>
        <xdr:cNvPr id="461" name="フローチャート: 判断 460"/>
        <xdr:cNvSpPr/>
      </xdr:nvSpPr>
      <xdr:spPr>
        <a:xfrm>
          <a:off x="10426700" y="161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44974</xdr:rowOff>
    </xdr:from>
    <xdr:to>
      <xdr:col>50</xdr:col>
      <xdr:colOff>114300</xdr:colOff>
      <xdr:row>93</xdr:row>
      <xdr:rowOff>66104</xdr:rowOff>
    </xdr:to>
    <xdr:cxnSp macro="">
      <xdr:nvCxnSpPr>
        <xdr:cNvPr id="462" name="直線コネクタ 461"/>
        <xdr:cNvCxnSpPr/>
      </xdr:nvCxnSpPr>
      <xdr:spPr>
        <a:xfrm flipV="1">
          <a:off x="8750300" y="15989824"/>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41923</xdr:rowOff>
    </xdr:from>
    <xdr:to>
      <xdr:col>50</xdr:col>
      <xdr:colOff>165100</xdr:colOff>
      <xdr:row>94</xdr:row>
      <xdr:rowOff>143523</xdr:rowOff>
    </xdr:to>
    <xdr:sp macro="" textlink="">
      <xdr:nvSpPr>
        <xdr:cNvPr id="463" name="フローチャート: 判断 462"/>
        <xdr:cNvSpPr/>
      </xdr:nvSpPr>
      <xdr:spPr>
        <a:xfrm>
          <a:off x="9588500" y="16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134650</xdr:rowOff>
    </xdr:from>
    <xdr:ext cx="534377" cy="259045"/>
    <xdr:sp macro="" textlink="">
      <xdr:nvSpPr>
        <xdr:cNvPr id="464" name="テキスト ボックス 463"/>
        <xdr:cNvSpPr txBox="1"/>
      </xdr:nvSpPr>
      <xdr:spPr>
        <a:xfrm>
          <a:off x="9372111" y="162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66104</xdr:rowOff>
    </xdr:from>
    <xdr:to>
      <xdr:col>45</xdr:col>
      <xdr:colOff>177800</xdr:colOff>
      <xdr:row>93</xdr:row>
      <xdr:rowOff>125084</xdr:rowOff>
    </xdr:to>
    <xdr:cxnSp macro="">
      <xdr:nvCxnSpPr>
        <xdr:cNvPr id="465" name="直線コネクタ 464"/>
        <xdr:cNvCxnSpPr/>
      </xdr:nvCxnSpPr>
      <xdr:spPr>
        <a:xfrm flipV="1">
          <a:off x="7861300" y="16010954"/>
          <a:ext cx="8890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111874</xdr:rowOff>
    </xdr:from>
    <xdr:to>
      <xdr:col>46</xdr:col>
      <xdr:colOff>38100</xdr:colOff>
      <xdr:row>95</xdr:row>
      <xdr:rowOff>42024</xdr:rowOff>
    </xdr:to>
    <xdr:sp macro="" textlink="">
      <xdr:nvSpPr>
        <xdr:cNvPr id="466" name="フローチャート: 判断 465"/>
        <xdr:cNvSpPr/>
      </xdr:nvSpPr>
      <xdr:spPr>
        <a:xfrm>
          <a:off x="8699500" y="162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33151</xdr:rowOff>
    </xdr:from>
    <xdr:ext cx="534377" cy="259045"/>
    <xdr:sp macro="" textlink="">
      <xdr:nvSpPr>
        <xdr:cNvPr id="467" name="テキスト ボックス 466"/>
        <xdr:cNvSpPr txBox="1"/>
      </xdr:nvSpPr>
      <xdr:spPr>
        <a:xfrm>
          <a:off x="8483111" y="163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125084</xdr:rowOff>
    </xdr:from>
    <xdr:to>
      <xdr:col>41</xdr:col>
      <xdr:colOff>50800</xdr:colOff>
      <xdr:row>94</xdr:row>
      <xdr:rowOff>113782</xdr:rowOff>
    </xdr:to>
    <xdr:cxnSp macro="">
      <xdr:nvCxnSpPr>
        <xdr:cNvPr id="468" name="直線コネクタ 467"/>
        <xdr:cNvCxnSpPr/>
      </xdr:nvCxnSpPr>
      <xdr:spPr>
        <a:xfrm flipV="1">
          <a:off x="6972300" y="16069934"/>
          <a:ext cx="889000" cy="1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102059</xdr:rowOff>
    </xdr:from>
    <xdr:to>
      <xdr:col>41</xdr:col>
      <xdr:colOff>101600</xdr:colOff>
      <xdr:row>95</xdr:row>
      <xdr:rowOff>32209</xdr:rowOff>
    </xdr:to>
    <xdr:sp macro="" textlink="">
      <xdr:nvSpPr>
        <xdr:cNvPr id="469" name="フローチャート: 判断 468"/>
        <xdr:cNvSpPr/>
      </xdr:nvSpPr>
      <xdr:spPr>
        <a:xfrm>
          <a:off x="7810500" y="162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23336</xdr:rowOff>
    </xdr:from>
    <xdr:ext cx="534377" cy="259045"/>
    <xdr:sp macro="" textlink="">
      <xdr:nvSpPr>
        <xdr:cNvPr id="470" name="テキスト ボックス 469"/>
        <xdr:cNvSpPr txBox="1"/>
      </xdr:nvSpPr>
      <xdr:spPr>
        <a:xfrm>
          <a:off x="7594111" y="163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131949</xdr:rowOff>
    </xdr:from>
    <xdr:to>
      <xdr:col>36</xdr:col>
      <xdr:colOff>165100</xdr:colOff>
      <xdr:row>95</xdr:row>
      <xdr:rowOff>62099</xdr:rowOff>
    </xdr:to>
    <xdr:sp macro="" textlink="">
      <xdr:nvSpPr>
        <xdr:cNvPr id="471" name="フローチャート: 判断 470"/>
        <xdr:cNvSpPr/>
      </xdr:nvSpPr>
      <xdr:spPr>
        <a:xfrm>
          <a:off x="6921500" y="162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53226</xdr:rowOff>
    </xdr:from>
    <xdr:ext cx="534377" cy="259045"/>
    <xdr:sp macro="" textlink="">
      <xdr:nvSpPr>
        <xdr:cNvPr id="472" name="テキスト ボックス 471"/>
        <xdr:cNvSpPr txBox="1"/>
      </xdr:nvSpPr>
      <xdr:spPr>
        <a:xfrm>
          <a:off x="6705111" y="163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44309</xdr:rowOff>
    </xdr:from>
    <xdr:to>
      <xdr:col>55</xdr:col>
      <xdr:colOff>50800</xdr:colOff>
      <xdr:row>92</xdr:row>
      <xdr:rowOff>145909</xdr:rowOff>
    </xdr:to>
    <xdr:sp macro="" textlink="">
      <xdr:nvSpPr>
        <xdr:cNvPr id="478" name="楕円 477"/>
        <xdr:cNvSpPr/>
      </xdr:nvSpPr>
      <xdr:spPr>
        <a:xfrm>
          <a:off x="10426700" y="158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67186</xdr:rowOff>
    </xdr:from>
    <xdr:ext cx="534377" cy="259045"/>
    <xdr:sp macro="" textlink="">
      <xdr:nvSpPr>
        <xdr:cNvPr id="479" name="土木費該当値テキスト"/>
        <xdr:cNvSpPr txBox="1"/>
      </xdr:nvSpPr>
      <xdr:spPr>
        <a:xfrm>
          <a:off x="10528300" y="156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165624</xdr:rowOff>
    </xdr:from>
    <xdr:to>
      <xdr:col>50</xdr:col>
      <xdr:colOff>165100</xdr:colOff>
      <xdr:row>93</xdr:row>
      <xdr:rowOff>95774</xdr:rowOff>
    </xdr:to>
    <xdr:sp macro="" textlink="">
      <xdr:nvSpPr>
        <xdr:cNvPr id="480" name="楕円 479"/>
        <xdr:cNvSpPr/>
      </xdr:nvSpPr>
      <xdr:spPr>
        <a:xfrm>
          <a:off x="9588500" y="159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112301</xdr:rowOff>
    </xdr:from>
    <xdr:ext cx="534377" cy="259045"/>
    <xdr:sp macro="" textlink="">
      <xdr:nvSpPr>
        <xdr:cNvPr id="481" name="テキスト ボックス 480"/>
        <xdr:cNvSpPr txBox="1"/>
      </xdr:nvSpPr>
      <xdr:spPr>
        <a:xfrm>
          <a:off x="9372111" y="1571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15304</xdr:rowOff>
    </xdr:from>
    <xdr:to>
      <xdr:col>46</xdr:col>
      <xdr:colOff>38100</xdr:colOff>
      <xdr:row>93</xdr:row>
      <xdr:rowOff>116904</xdr:rowOff>
    </xdr:to>
    <xdr:sp macro="" textlink="">
      <xdr:nvSpPr>
        <xdr:cNvPr id="482" name="楕円 481"/>
        <xdr:cNvSpPr/>
      </xdr:nvSpPr>
      <xdr:spPr>
        <a:xfrm>
          <a:off x="8699500" y="159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133431</xdr:rowOff>
    </xdr:from>
    <xdr:ext cx="534377" cy="259045"/>
    <xdr:sp macro="" textlink="">
      <xdr:nvSpPr>
        <xdr:cNvPr id="483" name="テキスト ボックス 482"/>
        <xdr:cNvSpPr txBox="1"/>
      </xdr:nvSpPr>
      <xdr:spPr>
        <a:xfrm>
          <a:off x="8483111" y="1573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74284</xdr:rowOff>
    </xdr:from>
    <xdr:to>
      <xdr:col>41</xdr:col>
      <xdr:colOff>101600</xdr:colOff>
      <xdr:row>94</xdr:row>
      <xdr:rowOff>4434</xdr:rowOff>
    </xdr:to>
    <xdr:sp macro="" textlink="">
      <xdr:nvSpPr>
        <xdr:cNvPr id="484" name="楕円 483"/>
        <xdr:cNvSpPr/>
      </xdr:nvSpPr>
      <xdr:spPr>
        <a:xfrm>
          <a:off x="7810500" y="160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20961</xdr:rowOff>
    </xdr:from>
    <xdr:ext cx="534377" cy="259045"/>
    <xdr:sp macro="" textlink="">
      <xdr:nvSpPr>
        <xdr:cNvPr id="485" name="テキスト ボックス 484"/>
        <xdr:cNvSpPr txBox="1"/>
      </xdr:nvSpPr>
      <xdr:spPr>
        <a:xfrm>
          <a:off x="7594111" y="1579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62982</xdr:rowOff>
    </xdr:from>
    <xdr:to>
      <xdr:col>36</xdr:col>
      <xdr:colOff>165100</xdr:colOff>
      <xdr:row>94</xdr:row>
      <xdr:rowOff>164582</xdr:rowOff>
    </xdr:to>
    <xdr:sp macro="" textlink="">
      <xdr:nvSpPr>
        <xdr:cNvPr id="486" name="楕円 485"/>
        <xdr:cNvSpPr/>
      </xdr:nvSpPr>
      <xdr:spPr>
        <a:xfrm>
          <a:off x="6921500" y="161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9659</xdr:rowOff>
    </xdr:from>
    <xdr:ext cx="534377" cy="259045"/>
    <xdr:sp macro="" textlink="">
      <xdr:nvSpPr>
        <xdr:cNvPr id="487" name="テキスト ボックス 486"/>
        <xdr:cNvSpPr txBox="1"/>
      </xdr:nvSpPr>
      <xdr:spPr>
        <a:xfrm>
          <a:off x="6705111" y="159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8" name="テキスト ボックス 49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167498</xdr:rowOff>
    </xdr:from>
    <xdr:to>
      <xdr:col>85</xdr:col>
      <xdr:colOff>126364</xdr:colOff>
      <xdr:row>39</xdr:row>
      <xdr:rowOff>54432</xdr:rowOff>
    </xdr:to>
    <xdr:cxnSp macro="">
      <xdr:nvCxnSpPr>
        <xdr:cNvPr id="510" name="直線コネクタ 509"/>
        <xdr:cNvCxnSpPr/>
      </xdr:nvCxnSpPr>
      <xdr:spPr>
        <a:xfrm flipV="1">
          <a:off x="16317595" y="5310998"/>
          <a:ext cx="1269" cy="1429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58259</xdr:rowOff>
    </xdr:from>
    <xdr:ext cx="534377" cy="259045"/>
    <xdr:sp macro="" textlink="">
      <xdr:nvSpPr>
        <xdr:cNvPr id="511" name="消防費最小値テキスト"/>
        <xdr:cNvSpPr txBox="1"/>
      </xdr:nvSpPr>
      <xdr:spPr>
        <a:xfrm>
          <a:off x="16370300" y="67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54432</xdr:rowOff>
    </xdr:from>
    <xdr:to>
      <xdr:col>86</xdr:col>
      <xdr:colOff>25400</xdr:colOff>
      <xdr:row>39</xdr:row>
      <xdr:rowOff>54432</xdr:rowOff>
    </xdr:to>
    <xdr:cxnSp macro="">
      <xdr:nvCxnSpPr>
        <xdr:cNvPr id="512" name="直線コネクタ 511"/>
        <xdr:cNvCxnSpPr/>
      </xdr:nvCxnSpPr>
      <xdr:spPr>
        <a:xfrm>
          <a:off x="16230600" y="67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114175</xdr:rowOff>
    </xdr:from>
    <xdr:ext cx="534377" cy="259045"/>
    <xdr:sp macro="" textlink="">
      <xdr:nvSpPr>
        <xdr:cNvPr id="513" name="消防費最大値テキスト"/>
        <xdr:cNvSpPr txBox="1"/>
      </xdr:nvSpPr>
      <xdr:spPr>
        <a:xfrm>
          <a:off x="16370300" y="50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167498</xdr:rowOff>
    </xdr:from>
    <xdr:to>
      <xdr:col>86</xdr:col>
      <xdr:colOff>25400</xdr:colOff>
      <xdr:row>30</xdr:row>
      <xdr:rowOff>167498</xdr:rowOff>
    </xdr:to>
    <xdr:cxnSp macro="">
      <xdr:nvCxnSpPr>
        <xdr:cNvPr id="514" name="直線コネクタ 513"/>
        <xdr:cNvCxnSpPr/>
      </xdr:nvCxnSpPr>
      <xdr:spPr>
        <a:xfrm>
          <a:off x="16230600" y="531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82504</xdr:rowOff>
    </xdr:from>
    <xdr:to>
      <xdr:col>85</xdr:col>
      <xdr:colOff>127000</xdr:colOff>
      <xdr:row>38</xdr:row>
      <xdr:rowOff>87671</xdr:rowOff>
    </xdr:to>
    <xdr:cxnSp macro="">
      <xdr:nvCxnSpPr>
        <xdr:cNvPr id="515" name="直線コネクタ 514"/>
        <xdr:cNvCxnSpPr/>
      </xdr:nvCxnSpPr>
      <xdr:spPr>
        <a:xfrm flipV="1">
          <a:off x="15481300" y="6426154"/>
          <a:ext cx="838200" cy="17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3695</xdr:rowOff>
    </xdr:from>
    <xdr:ext cx="534377" cy="259045"/>
    <xdr:sp macro="" textlink="">
      <xdr:nvSpPr>
        <xdr:cNvPr id="516" name="消防費平均値テキスト"/>
        <xdr:cNvSpPr txBox="1"/>
      </xdr:nvSpPr>
      <xdr:spPr>
        <a:xfrm>
          <a:off x="16370300" y="600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152268</xdr:rowOff>
    </xdr:from>
    <xdr:to>
      <xdr:col>85</xdr:col>
      <xdr:colOff>177800</xdr:colOff>
      <xdr:row>36</xdr:row>
      <xdr:rowOff>82418</xdr:rowOff>
    </xdr:to>
    <xdr:sp macro="" textlink="">
      <xdr:nvSpPr>
        <xdr:cNvPr id="517" name="フローチャート: 判断 516"/>
        <xdr:cNvSpPr/>
      </xdr:nvSpPr>
      <xdr:spPr>
        <a:xfrm>
          <a:off x="16268700" y="615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168458</xdr:rowOff>
    </xdr:from>
    <xdr:to>
      <xdr:col>81</xdr:col>
      <xdr:colOff>50800</xdr:colOff>
      <xdr:row>38</xdr:row>
      <xdr:rowOff>87671</xdr:rowOff>
    </xdr:to>
    <xdr:cxnSp macro="">
      <xdr:nvCxnSpPr>
        <xdr:cNvPr id="518" name="直線コネクタ 517"/>
        <xdr:cNvCxnSpPr/>
      </xdr:nvCxnSpPr>
      <xdr:spPr>
        <a:xfrm>
          <a:off x="14592300" y="6169208"/>
          <a:ext cx="889000" cy="43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161961</xdr:rowOff>
    </xdr:from>
    <xdr:to>
      <xdr:col>81</xdr:col>
      <xdr:colOff>101600</xdr:colOff>
      <xdr:row>35</xdr:row>
      <xdr:rowOff>92111</xdr:rowOff>
    </xdr:to>
    <xdr:sp macro="" textlink="">
      <xdr:nvSpPr>
        <xdr:cNvPr id="519" name="フローチャート: 判断 518"/>
        <xdr:cNvSpPr/>
      </xdr:nvSpPr>
      <xdr:spPr>
        <a:xfrm>
          <a:off x="15430500" y="59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108638</xdr:rowOff>
    </xdr:from>
    <xdr:ext cx="534377" cy="259045"/>
    <xdr:sp macro="" textlink="">
      <xdr:nvSpPr>
        <xdr:cNvPr id="520" name="テキスト ボックス 519"/>
        <xdr:cNvSpPr txBox="1"/>
      </xdr:nvSpPr>
      <xdr:spPr>
        <a:xfrm>
          <a:off x="15214111" y="57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168458</xdr:rowOff>
    </xdr:from>
    <xdr:to>
      <xdr:col>76</xdr:col>
      <xdr:colOff>114300</xdr:colOff>
      <xdr:row>37</xdr:row>
      <xdr:rowOff>82687</xdr:rowOff>
    </xdr:to>
    <xdr:cxnSp macro="">
      <xdr:nvCxnSpPr>
        <xdr:cNvPr id="521" name="直線コネクタ 520"/>
        <xdr:cNvCxnSpPr/>
      </xdr:nvCxnSpPr>
      <xdr:spPr>
        <a:xfrm flipV="1">
          <a:off x="13703300" y="6169208"/>
          <a:ext cx="889000" cy="2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107691</xdr:rowOff>
    </xdr:from>
    <xdr:to>
      <xdr:col>76</xdr:col>
      <xdr:colOff>165100</xdr:colOff>
      <xdr:row>36</xdr:row>
      <xdr:rowOff>37841</xdr:rowOff>
    </xdr:to>
    <xdr:sp macro="" textlink="">
      <xdr:nvSpPr>
        <xdr:cNvPr id="522" name="フローチャート: 判断 521"/>
        <xdr:cNvSpPr/>
      </xdr:nvSpPr>
      <xdr:spPr>
        <a:xfrm>
          <a:off x="14541500" y="61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54368</xdr:rowOff>
    </xdr:from>
    <xdr:ext cx="534377" cy="259045"/>
    <xdr:sp macro="" textlink="">
      <xdr:nvSpPr>
        <xdr:cNvPr id="523" name="テキスト ボックス 522"/>
        <xdr:cNvSpPr txBox="1"/>
      </xdr:nvSpPr>
      <xdr:spPr>
        <a:xfrm>
          <a:off x="14325111" y="588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100243</xdr:rowOff>
    </xdr:from>
    <xdr:to>
      <xdr:col>71</xdr:col>
      <xdr:colOff>177800</xdr:colOff>
      <xdr:row>37</xdr:row>
      <xdr:rowOff>82687</xdr:rowOff>
    </xdr:to>
    <xdr:cxnSp macro="">
      <xdr:nvCxnSpPr>
        <xdr:cNvPr id="524" name="直線コネクタ 523"/>
        <xdr:cNvCxnSpPr/>
      </xdr:nvCxnSpPr>
      <xdr:spPr>
        <a:xfrm>
          <a:off x="12814300" y="5758093"/>
          <a:ext cx="889000" cy="66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113726</xdr:rowOff>
    </xdr:from>
    <xdr:to>
      <xdr:col>72</xdr:col>
      <xdr:colOff>38100</xdr:colOff>
      <xdr:row>36</xdr:row>
      <xdr:rowOff>43876</xdr:rowOff>
    </xdr:to>
    <xdr:sp macro="" textlink="">
      <xdr:nvSpPr>
        <xdr:cNvPr id="525" name="フローチャート: 判断 524"/>
        <xdr:cNvSpPr/>
      </xdr:nvSpPr>
      <xdr:spPr>
        <a:xfrm>
          <a:off x="13652500" y="61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60403</xdr:rowOff>
    </xdr:from>
    <xdr:ext cx="534377" cy="259045"/>
    <xdr:sp macro="" textlink="">
      <xdr:nvSpPr>
        <xdr:cNvPr id="526" name="テキスト ボックス 525"/>
        <xdr:cNvSpPr txBox="1"/>
      </xdr:nvSpPr>
      <xdr:spPr>
        <a:xfrm>
          <a:off x="13436111" y="58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96489</xdr:rowOff>
    </xdr:from>
    <xdr:to>
      <xdr:col>67</xdr:col>
      <xdr:colOff>101600</xdr:colOff>
      <xdr:row>36</xdr:row>
      <xdr:rowOff>26639</xdr:rowOff>
    </xdr:to>
    <xdr:sp macro="" textlink="">
      <xdr:nvSpPr>
        <xdr:cNvPr id="527" name="フローチャート: 判断 526"/>
        <xdr:cNvSpPr/>
      </xdr:nvSpPr>
      <xdr:spPr>
        <a:xfrm>
          <a:off x="12763500" y="609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17766</xdr:rowOff>
    </xdr:from>
    <xdr:ext cx="534377" cy="259045"/>
    <xdr:sp macro="" textlink="">
      <xdr:nvSpPr>
        <xdr:cNvPr id="528" name="テキスト ボックス 527"/>
        <xdr:cNvSpPr txBox="1"/>
      </xdr:nvSpPr>
      <xdr:spPr>
        <a:xfrm>
          <a:off x="12547111" y="61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31704</xdr:rowOff>
    </xdr:from>
    <xdr:to>
      <xdr:col>85</xdr:col>
      <xdr:colOff>177800</xdr:colOff>
      <xdr:row>37</xdr:row>
      <xdr:rowOff>133304</xdr:rowOff>
    </xdr:to>
    <xdr:sp macro="" textlink="">
      <xdr:nvSpPr>
        <xdr:cNvPr id="534" name="楕円 533"/>
        <xdr:cNvSpPr/>
      </xdr:nvSpPr>
      <xdr:spPr>
        <a:xfrm>
          <a:off x="16268700" y="63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10131</xdr:rowOff>
    </xdr:from>
    <xdr:ext cx="534377" cy="259045"/>
    <xdr:sp macro="" textlink="">
      <xdr:nvSpPr>
        <xdr:cNvPr id="535" name="消防費該当値テキスト"/>
        <xdr:cNvSpPr txBox="1"/>
      </xdr:nvSpPr>
      <xdr:spPr>
        <a:xfrm>
          <a:off x="16370300" y="63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36871</xdr:rowOff>
    </xdr:from>
    <xdr:to>
      <xdr:col>81</xdr:col>
      <xdr:colOff>101600</xdr:colOff>
      <xdr:row>38</xdr:row>
      <xdr:rowOff>138471</xdr:rowOff>
    </xdr:to>
    <xdr:sp macro="" textlink="">
      <xdr:nvSpPr>
        <xdr:cNvPr id="536" name="楕円 535"/>
        <xdr:cNvSpPr/>
      </xdr:nvSpPr>
      <xdr:spPr>
        <a:xfrm>
          <a:off x="154305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129598</xdr:rowOff>
    </xdr:from>
    <xdr:ext cx="534377" cy="259045"/>
    <xdr:sp macro="" textlink="">
      <xdr:nvSpPr>
        <xdr:cNvPr id="537" name="テキスト ボックス 536"/>
        <xdr:cNvSpPr txBox="1"/>
      </xdr:nvSpPr>
      <xdr:spPr>
        <a:xfrm>
          <a:off x="15214111" y="66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117658</xdr:rowOff>
    </xdr:from>
    <xdr:to>
      <xdr:col>76</xdr:col>
      <xdr:colOff>165100</xdr:colOff>
      <xdr:row>36</xdr:row>
      <xdr:rowOff>47808</xdr:rowOff>
    </xdr:to>
    <xdr:sp macro="" textlink="">
      <xdr:nvSpPr>
        <xdr:cNvPr id="538" name="楕円 537"/>
        <xdr:cNvSpPr/>
      </xdr:nvSpPr>
      <xdr:spPr>
        <a:xfrm>
          <a:off x="14541500" y="61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38935</xdr:rowOff>
    </xdr:from>
    <xdr:ext cx="534377" cy="259045"/>
    <xdr:sp macro="" textlink="">
      <xdr:nvSpPr>
        <xdr:cNvPr id="539" name="テキスト ボックス 538"/>
        <xdr:cNvSpPr txBox="1"/>
      </xdr:nvSpPr>
      <xdr:spPr>
        <a:xfrm>
          <a:off x="14325111" y="621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31887</xdr:rowOff>
    </xdr:from>
    <xdr:to>
      <xdr:col>72</xdr:col>
      <xdr:colOff>38100</xdr:colOff>
      <xdr:row>37</xdr:row>
      <xdr:rowOff>133487</xdr:rowOff>
    </xdr:to>
    <xdr:sp macro="" textlink="">
      <xdr:nvSpPr>
        <xdr:cNvPr id="540" name="楕円 539"/>
        <xdr:cNvSpPr/>
      </xdr:nvSpPr>
      <xdr:spPr>
        <a:xfrm>
          <a:off x="13652500" y="63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124614</xdr:rowOff>
    </xdr:from>
    <xdr:ext cx="534377" cy="259045"/>
    <xdr:sp macro="" textlink="">
      <xdr:nvSpPr>
        <xdr:cNvPr id="541" name="テキスト ボックス 540"/>
        <xdr:cNvSpPr txBox="1"/>
      </xdr:nvSpPr>
      <xdr:spPr>
        <a:xfrm>
          <a:off x="13436111" y="646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49443</xdr:rowOff>
    </xdr:from>
    <xdr:to>
      <xdr:col>67</xdr:col>
      <xdr:colOff>101600</xdr:colOff>
      <xdr:row>33</xdr:row>
      <xdr:rowOff>151043</xdr:rowOff>
    </xdr:to>
    <xdr:sp macro="" textlink="">
      <xdr:nvSpPr>
        <xdr:cNvPr id="542" name="楕円 541"/>
        <xdr:cNvSpPr/>
      </xdr:nvSpPr>
      <xdr:spPr>
        <a:xfrm>
          <a:off x="12763500" y="57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167570</xdr:rowOff>
    </xdr:from>
    <xdr:ext cx="534377" cy="259045"/>
    <xdr:sp macro="" textlink="">
      <xdr:nvSpPr>
        <xdr:cNvPr id="543" name="テキスト ボックス 542"/>
        <xdr:cNvSpPr txBox="1"/>
      </xdr:nvSpPr>
      <xdr:spPr>
        <a:xfrm>
          <a:off x="12547111" y="548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4" name="テキスト ボックス 55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165509</xdr:rowOff>
    </xdr:from>
    <xdr:to>
      <xdr:col>85</xdr:col>
      <xdr:colOff>126364</xdr:colOff>
      <xdr:row>57</xdr:row>
      <xdr:rowOff>170355</xdr:rowOff>
    </xdr:to>
    <xdr:cxnSp macro="">
      <xdr:nvCxnSpPr>
        <xdr:cNvPr id="566" name="直線コネクタ 565"/>
        <xdr:cNvCxnSpPr/>
      </xdr:nvCxnSpPr>
      <xdr:spPr>
        <a:xfrm flipV="1">
          <a:off x="16317595" y="8738009"/>
          <a:ext cx="1269" cy="120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2732</xdr:rowOff>
    </xdr:from>
    <xdr:ext cx="534377" cy="259045"/>
    <xdr:sp macro="" textlink="">
      <xdr:nvSpPr>
        <xdr:cNvPr id="567" name="教育費最小値テキスト"/>
        <xdr:cNvSpPr txBox="1"/>
      </xdr:nvSpPr>
      <xdr:spPr>
        <a:xfrm>
          <a:off x="16370300"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170355</xdr:rowOff>
    </xdr:from>
    <xdr:to>
      <xdr:col>86</xdr:col>
      <xdr:colOff>25400</xdr:colOff>
      <xdr:row>57</xdr:row>
      <xdr:rowOff>170355</xdr:rowOff>
    </xdr:to>
    <xdr:cxnSp macro="">
      <xdr:nvCxnSpPr>
        <xdr:cNvPr id="568" name="直線コネクタ 567"/>
        <xdr:cNvCxnSpPr/>
      </xdr:nvCxnSpPr>
      <xdr:spPr>
        <a:xfrm>
          <a:off x="16230600" y="994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112186</xdr:rowOff>
    </xdr:from>
    <xdr:ext cx="534377" cy="259045"/>
    <xdr:sp macro="" textlink="">
      <xdr:nvSpPr>
        <xdr:cNvPr id="569" name="教育費最大値テキスト"/>
        <xdr:cNvSpPr txBox="1"/>
      </xdr:nvSpPr>
      <xdr:spPr>
        <a:xfrm>
          <a:off x="16370300" y="851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165509</xdr:rowOff>
    </xdr:from>
    <xdr:to>
      <xdr:col>86</xdr:col>
      <xdr:colOff>25400</xdr:colOff>
      <xdr:row>50</xdr:row>
      <xdr:rowOff>165509</xdr:rowOff>
    </xdr:to>
    <xdr:cxnSp macro="">
      <xdr:nvCxnSpPr>
        <xdr:cNvPr id="570" name="直線コネクタ 569"/>
        <xdr:cNvCxnSpPr/>
      </xdr:nvCxnSpPr>
      <xdr:spPr>
        <a:xfrm>
          <a:off x="16230600" y="873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2242</xdr:rowOff>
    </xdr:from>
    <xdr:to>
      <xdr:col>85</xdr:col>
      <xdr:colOff>127000</xdr:colOff>
      <xdr:row>53</xdr:row>
      <xdr:rowOff>64833</xdr:rowOff>
    </xdr:to>
    <xdr:cxnSp macro="">
      <xdr:nvCxnSpPr>
        <xdr:cNvPr id="571" name="直線コネクタ 570"/>
        <xdr:cNvCxnSpPr/>
      </xdr:nvCxnSpPr>
      <xdr:spPr>
        <a:xfrm>
          <a:off x="15481300" y="8917642"/>
          <a:ext cx="838200" cy="23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154972</xdr:rowOff>
    </xdr:from>
    <xdr:ext cx="534377" cy="259045"/>
    <xdr:sp macro="" textlink="">
      <xdr:nvSpPr>
        <xdr:cNvPr id="572" name="教育費平均値テキスト"/>
        <xdr:cNvSpPr txBox="1"/>
      </xdr:nvSpPr>
      <xdr:spPr>
        <a:xfrm>
          <a:off x="16370300" y="941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5095</xdr:rowOff>
    </xdr:from>
    <xdr:to>
      <xdr:col>85</xdr:col>
      <xdr:colOff>177800</xdr:colOff>
      <xdr:row>55</xdr:row>
      <xdr:rowOff>106695</xdr:rowOff>
    </xdr:to>
    <xdr:sp macro="" textlink="">
      <xdr:nvSpPr>
        <xdr:cNvPr id="573" name="フローチャート: 判断 572"/>
        <xdr:cNvSpPr/>
      </xdr:nvSpPr>
      <xdr:spPr>
        <a:xfrm>
          <a:off x="16268700" y="94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85088</xdr:rowOff>
    </xdr:from>
    <xdr:to>
      <xdr:col>81</xdr:col>
      <xdr:colOff>50800</xdr:colOff>
      <xdr:row>52</xdr:row>
      <xdr:rowOff>2242</xdr:rowOff>
    </xdr:to>
    <xdr:cxnSp macro="">
      <xdr:nvCxnSpPr>
        <xdr:cNvPr id="574" name="直線コネクタ 573"/>
        <xdr:cNvCxnSpPr/>
      </xdr:nvCxnSpPr>
      <xdr:spPr>
        <a:xfrm>
          <a:off x="14592300" y="8829038"/>
          <a:ext cx="889000" cy="8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68029</xdr:rowOff>
    </xdr:from>
    <xdr:to>
      <xdr:col>81</xdr:col>
      <xdr:colOff>101600</xdr:colOff>
      <xdr:row>55</xdr:row>
      <xdr:rowOff>169629</xdr:rowOff>
    </xdr:to>
    <xdr:sp macro="" textlink="">
      <xdr:nvSpPr>
        <xdr:cNvPr id="575" name="フローチャート: 判断 574"/>
        <xdr:cNvSpPr/>
      </xdr:nvSpPr>
      <xdr:spPr>
        <a:xfrm>
          <a:off x="15430500" y="94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160756</xdr:rowOff>
    </xdr:from>
    <xdr:ext cx="534377" cy="259045"/>
    <xdr:sp macro="" textlink="">
      <xdr:nvSpPr>
        <xdr:cNvPr id="576" name="テキスト ボックス 575"/>
        <xdr:cNvSpPr txBox="1"/>
      </xdr:nvSpPr>
      <xdr:spPr>
        <a:xfrm>
          <a:off x="15214111" y="95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85088</xdr:rowOff>
    </xdr:from>
    <xdr:to>
      <xdr:col>76</xdr:col>
      <xdr:colOff>114300</xdr:colOff>
      <xdr:row>54</xdr:row>
      <xdr:rowOff>21377</xdr:rowOff>
    </xdr:to>
    <xdr:cxnSp macro="">
      <xdr:nvCxnSpPr>
        <xdr:cNvPr id="577" name="直線コネクタ 576"/>
        <xdr:cNvCxnSpPr/>
      </xdr:nvCxnSpPr>
      <xdr:spPr>
        <a:xfrm flipV="1">
          <a:off x="13703300" y="8829038"/>
          <a:ext cx="889000" cy="4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21417</xdr:rowOff>
    </xdr:from>
    <xdr:to>
      <xdr:col>76</xdr:col>
      <xdr:colOff>165100</xdr:colOff>
      <xdr:row>54</xdr:row>
      <xdr:rowOff>123017</xdr:rowOff>
    </xdr:to>
    <xdr:sp macro="" textlink="">
      <xdr:nvSpPr>
        <xdr:cNvPr id="578" name="フローチャート: 判断 577"/>
        <xdr:cNvSpPr/>
      </xdr:nvSpPr>
      <xdr:spPr>
        <a:xfrm>
          <a:off x="145415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114144</xdr:rowOff>
    </xdr:from>
    <xdr:ext cx="534377" cy="259045"/>
    <xdr:sp macro="" textlink="">
      <xdr:nvSpPr>
        <xdr:cNvPr id="579" name="テキスト ボックス 578"/>
        <xdr:cNvSpPr txBox="1"/>
      </xdr:nvSpPr>
      <xdr:spPr>
        <a:xfrm>
          <a:off x="14325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74618</xdr:rowOff>
    </xdr:from>
    <xdr:to>
      <xdr:col>71</xdr:col>
      <xdr:colOff>177800</xdr:colOff>
      <xdr:row>54</xdr:row>
      <xdr:rowOff>21377</xdr:rowOff>
    </xdr:to>
    <xdr:cxnSp macro="">
      <xdr:nvCxnSpPr>
        <xdr:cNvPr id="580" name="直線コネクタ 579"/>
        <xdr:cNvCxnSpPr/>
      </xdr:nvCxnSpPr>
      <xdr:spPr>
        <a:xfrm>
          <a:off x="12814300" y="9161468"/>
          <a:ext cx="889000" cy="11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295</xdr:rowOff>
    </xdr:from>
    <xdr:to>
      <xdr:col>72</xdr:col>
      <xdr:colOff>38100</xdr:colOff>
      <xdr:row>54</xdr:row>
      <xdr:rowOff>101895</xdr:rowOff>
    </xdr:to>
    <xdr:sp macro="" textlink="">
      <xdr:nvSpPr>
        <xdr:cNvPr id="581" name="フローチャート: 判断 580"/>
        <xdr:cNvSpPr/>
      </xdr:nvSpPr>
      <xdr:spPr>
        <a:xfrm>
          <a:off x="13652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93022</xdr:rowOff>
    </xdr:from>
    <xdr:ext cx="534377" cy="259045"/>
    <xdr:sp macro="" textlink="">
      <xdr:nvSpPr>
        <xdr:cNvPr id="582" name="テキスト ボックス 581"/>
        <xdr:cNvSpPr txBox="1"/>
      </xdr:nvSpPr>
      <xdr:spPr>
        <a:xfrm>
          <a:off x="13436111" y="93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127099</xdr:rowOff>
    </xdr:from>
    <xdr:to>
      <xdr:col>67</xdr:col>
      <xdr:colOff>101600</xdr:colOff>
      <xdr:row>55</xdr:row>
      <xdr:rowOff>57249</xdr:rowOff>
    </xdr:to>
    <xdr:sp macro="" textlink="">
      <xdr:nvSpPr>
        <xdr:cNvPr id="583" name="フローチャート: 判断 582"/>
        <xdr:cNvSpPr/>
      </xdr:nvSpPr>
      <xdr:spPr>
        <a:xfrm>
          <a:off x="12763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48376</xdr:rowOff>
    </xdr:from>
    <xdr:ext cx="534377" cy="259045"/>
    <xdr:sp macro="" textlink="">
      <xdr:nvSpPr>
        <xdr:cNvPr id="584" name="テキスト ボックス 583"/>
        <xdr:cNvSpPr txBox="1"/>
      </xdr:nvSpPr>
      <xdr:spPr>
        <a:xfrm>
          <a:off x="12547111" y="94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14033</xdr:rowOff>
    </xdr:from>
    <xdr:to>
      <xdr:col>85</xdr:col>
      <xdr:colOff>177800</xdr:colOff>
      <xdr:row>53</xdr:row>
      <xdr:rowOff>115633</xdr:rowOff>
    </xdr:to>
    <xdr:sp macro="" textlink="">
      <xdr:nvSpPr>
        <xdr:cNvPr id="590" name="楕円 589"/>
        <xdr:cNvSpPr/>
      </xdr:nvSpPr>
      <xdr:spPr>
        <a:xfrm>
          <a:off x="16268700" y="91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36910</xdr:rowOff>
    </xdr:from>
    <xdr:ext cx="534377" cy="259045"/>
    <xdr:sp macro="" textlink="">
      <xdr:nvSpPr>
        <xdr:cNvPr id="591" name="教育費該当値テキスト"/>
        <xdr:cNvSpPr txBox="1"/>
      </xdr:nvSpPr>
      <xdr:spPr>
        <a:xfrm>
          <a:off x="16370300" y="89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122892</xdr:rowOff>
    </xdr:from>
    <xdr:to>
      <xdr:col>81</xdr:col>
      <xdr:colOff>101600</xdr:colOff>
      <xdr:row>52</xdr:row>
      <xdr:rowOff>53042</xdr:rowOff>
    </xdr:to>
    <xdr:sp macro="" textlink="">
      <xdr:nvSpPr>
        <xdr:cNvPr id="592" name="楕円 591"/>
        <xdr:cNvSpPr/>
      </xdr:nvSpPr>
      <xdr:spPr>
        <a:xfrm>
          <a:off x="15430500" y="88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69569</xdr:rowOff>
    </xdr:from>
    <xdr:ext cx="534377" cy="259045"/>
    <xdr:sp macro="" textlink="">
      <xdr:nvSpPr>
        <xdr:cNvPr id="593" name="テキスト ボックス 592"/>
        <xdr:cNvSpPr txBox="1"/>
      </xdr:nvSpPr>
      <xdr:spPr>
        <a:xfrm>
          <a:off x="15214111" y="864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34288</xdr:rowOff>
    </xdr:from>
    <xdr:to>
      <xdr:col>76</xdr:col>
      <xdr:colOff>165100</xdr:colOff>
      <xdr:row>51</xdr:row>
      <xdr:rowOff>135888</xdr:rowOff>
    </xdr:to>
    <xdr:sp macro="" textlink="">
      <xdr:nvSpPr>
        <xdr:cNvPr id="594" name="楕円 593"/>
        <xdr:cNvSpPr/>
      </xdr:nvSpPr>
      <xdr:spPr>
        <a:xfrm>
          <a:off x="14541500" y="87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152415</xdr:rowOff>
    </xdr:from>
    <xdr:ext cx="534377" cy="259045"/>
    <xdr:sp macro="" textlink="">
      <xdr:nvSpPr>
        <xdr:cNvPr id="595" name="テキスト ボックス 594"/>
        <xdr:cNvSpPr txBox="1"/>
      </xdr:nvSpPr>
      <xdr:spPr>
        <a:xfrm>
          <a:off x="14325111" y="855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142027</xdr:rowOff>
    </xdr:from>
    <xdr:to>
      <xdr:col>72</xdr:col>
      <xdr:colOff>38100</xdr:colOff>
      <xdr:row>54</xdr:row>
      <xdr:rowOff>72177</xdr:rowOff>
    </xdr:to>
    <xdr:sp macro="" textlink="">
      <xdr:nvSpPr>
        <xdr:cNvPr id="596" name="楕円 595"/>
        <xdr:cNvSpPr/>
      </xdr:nvSpPr>
      <xdr:spPr>
        <a:xfrm>
          <a:off x="13652500" y="92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88704</xdr:rowOff>
    </xdr:from>
    <xdr:ext cx="534377" cy="259045"/>
    <xdr:sp macro="" textlink="">
      <xdr:nvSpPr>
        <xdr:cNvPr id="597" name="テキスト ボックス 596"/>
        <xdr:cNvSpPr txBox="1"/>
      </xdr:nvSpPr>
      <xdr:spPr>
        <a:xfrm>
          <a:off x="13436111" y="900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23818</xdr:rowOff>
    </xdr:from>
    <xdr:to>
      <xdr:col>67</xdr:col>
      <xdr:colOff>101600</xdr:colOff>
      <xdr:row>53</xdr:row>
      <xdr:rowOff>125418</xdr:rowOff>
    </xdr:to>
    <xdr:sp macro="" textlink="">
      <xdr:nvSpPr>
        <xdr:cNvPr id="598" name="楕円 597"/>
        <xdr:cNvSpPr/>
      </xdr:nvSpPr>
      <xdr:spPr>
        <a:xfrm>
          <a:off x="12763500" y="91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141945</xdr:rowOff>
    </xdr:from>
    <xdr:ext cx="534377" cy="259045"/>
    <xdr:sp macro="" textlink="">
      <xdr:nvSpPr>
        <xdr:cNvPr id="599" name="テキスト ボックス 598"/>
        <xdr:cNvSpPr txBox="1"/>
      </xdr:nvSpPr>
      <xdr:spPr>
        <a:xfrm>
          <a:off x="12547111" y="888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86970</xdr:rowOff>
    </xdr:from>
    <xdr:to>
      <xdr:col>85</xdr:col>
      <xdr:colOff>126364</xdr:colOff>
      <xdr:row>79</xdr:row>
      <xdr:rowOff>35534</xdr:rowOff>
    </xdr:to>
    <xdr:cxnSp macro="">
      <xdr:nvCxnSpPr>
        <xdr:cNvPr id="623" name="直線コネクタ 622"/>
        <xdr:cNvCxnSpPr/>
      </xdr:nvCxnSpPr>
      <xdr:spPr>
        <a:xfrm flipV="1">
          <a:off x="16317595" y="12088470"/>
          <a:ext cx="1269"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39361</xdr:rowOff>
    </xdr:from>
    <xdr:ext cx="378565" cy="259045"/>
    <xdr:sp macro="" textlink="">
      <xdr:nvSpPr>
        <xdr:cNvPr id="624" name="災害復旧費最小値テキスト"/>
        <xdr:cNvSpPr txBox="1"/>
      </xdr:nvSpPr>
      <xdr:spPr>
        <a:xfrm>
          <a:off x="16370300" y="1358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35534</xdr:rowOff>
    </xdr:from>
    <xdr:to>
      <xdr:col>86</xdr:col>
      <xdr:colOff>25400</xdr:colOff>
      <xdr:row>79</xdr:row>
      <xdr:rowOff>35534</xdr:rowOff>
    </xdr:to>
    <xdr:cxnSp macro="">
      <xdr:nvCxnSpPr>
        <xdr:cNvPr id="625" name="直線コネクタ 624"/>
        <xdr:cNvCxnSpPr/>
      </xdr:nvCxnSpPr>
      <xdr:spPr>
        <a:xfrm>
          <a:off x="16230600" y="1358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33647</xdr:rowOff>
    </xdr:from>
    <xdr:ext cx="534377" cy="259045"/>
    <xdr:sp macro="" textlink="">
      <xdr:nvSpPr>
        <xdr:cNvPr id="626" name="災害復旧費最大値テキスト"/>
        <xdr:cNvSpPr txBox="1"/>
      </xdr:nvSpPr>
      <xdr:spPr>
        <a:xfrm>
          <a:off x="16370300" y="11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86970</xdr:rowOff>
    </xdr:from>
    <xdr:to>
      <xdr:col>86</xdr:col>
      <xdr:colOff>25400</xdr:colOff>
      <xdr:row>70</xdr:row>
      <xdr:rowOff>86970</xdr:rowOff>
    </xdr:to>
    <xdr:cxnSp macro="">
      <xdr:nvCxnSpPr>
        <xdr:cNvPr id="627" name="直線コネクタ 626"/>
        <xdr:cNvCxnSpPr/>
      </xdr:nvCxnSpPr>
      <xdr:spPr>
        <a:xfrm>
          <a:off x="16230600" y="1208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67120</xdr:rowOff>
    </xdr:from>
    <xdr:to>
      <xdr:col>85</xdr:col>
      <xdr:colOff>127000</xdr:colOff>
      <xdr:row>78</xdr:row>
      <xdr:rowOff>126288</xdr:rowOff>
    </xdr:to>
    <xdr:cxnSp macro="">
      <xdr:nvCxnSpPr>
        <xdr:cNvPr id="628" name="直線コネクタ 627"/>
        <xdr:cNvCxnSpPr/>
      </xdr:nvCxnSpPr>
      <xdr:spPr>
        <a:xfrm flipV="1">
          <a:off x="15481300" y="13440220"/>
          <a:ext cx="838200" cy="5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74706</xdr:rowOff>
    </xdr:from>
    <xdr:ext cx="469744" cy="259045"/>
    <xdr:sp macro="" textlink="">
      <xdr:nvSpPr>
        <xdr:cNvPr id="629" name="災害復旧費平均値テキスト"/>
        <xdr:cNvSpPr txBox="1"/>
      </xdr:nvSpPr>
      <xdr:spPr>
        <a:xfrm>
          <a:off x="16370300" y="1310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51829</xdr:rowOff>
    </xdr:from>
    <xdr:to>
      <xdr:col>85</xdr:col>
      <xdr:colOff>177800</xdr:colOff>
      <xdr:row>77</xdr:row>
      <xdr:rowOff>153429</xdr:rowOff>
    </xdr:to>
    <xdr:sp macro="" textlink="">
      <xdr:nvSpPr>
        <xdr:cNvPr id="630" name="フローチャート: 判断 629"/>
        <xdr:cNvSpPr/>
      </xdr:nvSpPr>
      <xdr:spPr>
        <a:xfrm>
          <a:off x="16268700" y="132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126288</xdr:rowOff>
    </xdr:from>
    <xdr:to>
      <xdr:col>81</xdr:col>
      <xdr:colOff>50800</xdr:colOff>
      <xdr:row>79</xdr:row>
      <xdr:rowOff>44450</xdr:rowOff>
    </xdr:to>
    <xdr:cxnSp macro="">
      <xdr:nvCxnSpPr>
        <xdr:cNvPr id="631" name="直線コネクタ 630"/>
        <xdr:cNvCxnSpPr/>
      </xdr:nvCxnSpPr>
      <xdr:spPr>
        <a:xfrm flipV="1">
          <a:off x="14592300" y="13499388"/>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106883</xdr:rowOff>
    </xdr:from>
    <xdr:to>
      <xdr:col>81</xdr:col>
      <xdr:colOff>101600</xdr:colOff>
      <xdr:row>78</xdr:row>
      <xdr:rowOff>37033</xdr:rowOff>
    </xdr:to>
    <xdr:sp macro="" textlink="">
      <xdr:nvSpPr>
        <xdr:cNvPr id="632" name="フローチャート: 判断 631"/>
        <xdr:cNvSpPr/>
      </xdr:nvSpPr>
      <xdr:spPr>
        <a:xfrm>
          <a:off x="15430500" y="1330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53560</xdr:rowOff>
    </xdr:from>
    <xdr:ext cx="469744" cy="259045"/>
    <xdr:sp macro="" textlink="">
      <xdr:nvSpPr>
        <xdr:cNvPr id="633" name="テキスト ボックス 632"/>
        <xdr:cNvSpPr txBox="1"/>
      </xdr:nvSpPr>
      <xdr:spPr>
        <a:xfrm>
          <a:off x="15246428" y="130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35610</xdr:rowOff>
    </xdr:from>
    <xdr:to>
      <xdr:col>76</xdr:col>
      <xdr:colOff>114300</xdr:colOff>
      <xdr:row>79</xdr:row>
      <xdr:rowOff>44450</xdr:rowOff>
    </xdr:to>
    <xdr:cxnSp macro="">
      <xdr:nvCxnSpPr>
        <xdr:cNvPr id="634" name="直線コネクタ 633"/>
        <xdr:cNvCxnSpPr/>
      </xdr:nvCxnSpPr>
      <xdr:spPr>
        <a:xfrm>
          <a:off x="13703300" y="13580160"/>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58840</xdr:rowOff>
    </xdr:from>
    <xdr:to>
      <xdr:col>76</xdr:col>
      <xdr:colOff>165100</xdr:colOff>
      <xdr:row>77</xdr:row>
      <xdr:rowOff>160440</xdr:rowOff>
    </xdr:to>
    <xdr:sp macro="" textlink="">
      <xdr:nvSpPr>
        <xdr:cNvPr id="635" name="フローチャート: 判断 634"/>
        <xdr:cNvSpPr/>
      </xdr:nvSpPr>
      <xdr:spPr>
        <a:xfrm>
          <a:off x="14541500" y="132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5517</xdr:rowOff>
    </xdr:from>
    <xdr:ext cx="469744" cy="259045"/>
    <xdr:sp macro="" textlink="">
      <xdr:nvSpPr>
        <xdr:cNvPr id="636" name="テキスト ボックス 635"/>
        <xdr:cNvSpPr txBox="1"/>
      </xdr:nvSpPr>
      <xdr:spPr>
        <a:xfrm>
          <a:off x="14357428" y="130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71006</xdr:rowOff>
    </xdr:from>
    <xdr:to>
      <xdr:col>71</xdr:col>
      <xdr:colOff>177800</xdr:colOff>
      <xdr:row>79</xdr:row>
      <xdr:rowOff>35610</xdr:rowOff>
    </xdr:to>
    <xdr:cxnSp macro="">
      <xdr:nvCxnSpPr>
        <xdr:cNvPr id="637" name="直線コネクタ 636"/>
        <xdr:cNvCxnSpPr/>
      </xdr:nvCxnSpPr>
      <xdr:spPr>
        <a:xfrm>
          <a:off x="12814300" y="12072506"/>
          <a:ext cx="889000" cy="150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xdr:rowOff>
    </xdr:from>
    <xdr:to>
      <xdr:col>72</xdr:col>
      <xdr:colOff>38100</xdr:colOff>
      <xdr:row>76</xdr:row>
      <xdr:rowOff>111937</xdr:rowOff>
    </xdr:to>
    <xdr:sp macro="" textlink="">
      <xdr:nvSpPr>
        <xdr:cNvPr id="638" name="フローチャート: 判断 637"/>
        <xdr:cNvSpPr/>
      </xdr:nvSpPr>
      <xdr:spPr>
        <a:xfrm>
          <a:off x="13652500" y="1304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128465</xdr:rowOff>
    </xdr:from>
    <xdr:ext cx="534377" cy="259045"/>
    <xdr:sp macro="" textlink="">
      <xdr:nvSpPr>
        <xdr:cNvPr id="639" name="テキスト ボックス 638"/>
        <xdr:cNvSpPr txBox="1"/>
      </xdr:nvSpPr>
      <xdr:spPr>
        <a:xfrm>
          <a:off x="13436111" y="128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40" name="フローチャート: 判断 639"/>
        <xdr:cNvSpPr/>
      </xdr:nvSpPr>
      <xdr:spPr>
        <a:xfrm>
          <a:off x="12763500" y="1302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84814</xdr:rowOff>
    </xdr:from>
    <xdr:ext cx="534377" cy="259045"/>
    <xdr:sp macro="" textlink="">
      <xdr:nvSpPr>
        <xdr:cNvPr id="641" name="テキスト ボックス 640"/>
        <xdr:cNvSpPr txBox="1"/>
      </xdr:nvSpPr>
      <xdr:spPr>
        <a:xfrm>
          <a:off x="12547111" y="131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16320</xdr:rowOff>
    </xdr:from>
    <xdr:to>
      <xdr:col>85</xdr:col>
      <xdr:colOff>177800</xdr:colOff>
      <xdr:row>78</xdr:row>
      <xdr:rowOff>117920</xdr:rowOff>
    </xdr:to>
    <xdr:sp macro="" textlink="">
      <xdr:nvSpPr>
        <xdr:cNvPr id="647" name="楕円 646"/>
        <xdr:cNvSpPr/>
      </xdr:nvSpPr>
      <xdr:spPr>
        <a:xfrm>
          <a:off x="16268700" y="133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166197</xdr:rowOff>
    </xdr:from>
    <xdr:ext cx="469744" cy="259045"/>
    <xdr:sp macro="" textlink="">
      <xdr:nvSpPr>
        <xdr:cNvPr id="648" name="災害復旧費該当値テキスト"/>
        <xdr:cNvSpPr txBox="1"/>
      </xdr:nvSpPr>
      <xdr:spPr>
        <a:xfrm>
          <a:off x="16370300" y="133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75488</xdr:rowOff>
    </xdr:from>
    <xdr:to>
      <xdr:col>81</xdr:col>
      <xdr:colOff>101600</xdr:colOff>
      <xdr:row>79</xdr:row>
      <xdr:rowOff>5638</xdr:rowOff>
    </xdr:to>
    <xdr:sp macro="" textlink="">
      <xdr:nvSpPr>
        <xdr:cNvPr id="649" name="楕円 648"/>
        <xdr:cNvSpPr/>
      </xdr:nvSpPr>
      <xdr:spPr>
        <a:xfrm>
          <a:off x="15430500" y="1344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168215</xdr:rowOff>
    </xdr:from>
    <xdr:ext cx="469744" cy="259045"/>
    <xdr:sp macro="" textlink="">
      <xdr:nvSpPr>
        <xdr:cNvPr id="650" name="テキスト ボックス 649"/>
        <xdr:cNvSpPr txBox="1"/>
      </xdr:nvSpPr>
      <xdr:spPr>
        <a:xfrm>
          <a:off x="15246428" y="1354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156260</xdr:rowOff>
    </xdr:from>
    <xdr:to>
      <xdr:col>72</xdr:col>
      <xdr:colOff>38100</xdr:colOff>
      <xdr:row>79</xdr:row>
      <xdr:rowOff>86410</xdr:rowOff>
    </xdr:to>
    <xdr:sp macro="" textlink="">
      <xdr:nvSpPr>
        <xdr:cNvPr id="653" name="楕円 652"/>
        <xdr:cNvSpPr/>
      </xdr:nvSpPr>
      <xdr:spPr>
        <a:xfrm>
          <a:off x="13652500" y="135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77537</xdr:rowOff>
    </xdr:from>
    <xdr:ext cx="378565" cy="259045"/>
    <xdr:sp macro="" textlink="">
      <xdr:nvSpPr>
        <xdr:cNvPr id="654" name="テキスト ボックス 653"/>
        <xdr:cNvSpPr txBox="1"/>
      </xdr:nvSpPr>
      <xdr:spPr>
        <a:xfrm>
          <a:off x="13514017" y="1362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20206</xdr:rowOff>
    </xdr:from>
    <xdr:to>
      <xdr:col>67</xdr:col>
      <xdr:colOff>101600</xdr:colOff>
      <xdr:row>70</xdr:row>
      <xdr:rowOff>121806</xdr:rowOff>
    </xdr:to>
    <xdr:sp macro="" textlink="">
      <xdr:nvSpPr>
        <xdr:cNvPr id="655" name="楕円 654"/>
        <xdr:cNvSpPr/>
      </xdr:nvSpPr>
      <xdr:spPr>
        <a:xfrm>
          <a:off x="12763500" y="1202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138333</xdr:rowOff>
    </xdr:from>
    <xdr:ext cx="534377" cy="259045"/>
    <xdr:sp macro="" textlink="">
      <xdr:nvSpPr>
        <xdr:cNvPr id="656" name="テキスト ボックス 655"/>
        <xdr:cNvSpPr txBox="1"/>
      </xdr:nvSpPr>
      <xdr:spPr>
        <a:xfrm>
          <a:off x="12547111" y="117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7" name="テキスト ボックス 666"/>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9" name="テキスト ボックス 668"/>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31801</xdr:rowOff>
    </xdr:from>
    <xdr:to>
      <xdr:col>85</xdr:col>
      <xdr:colOff>126364</xdr:colOff>
      <xdr:row>99</xdr:row>
      <xdr:rowOff>14770</xdr:rowOff>
    </xdr:to>
    <xdr:cxnSp macro="">
      <xdr:nvCxnSpPr>
        <xdr:cNvPr id="681" name="直線コネクタ 680"/>
        <xdr:cNvCxnSpPr/>
      </xdr:nvCxnSpPr>
      <xdr:spPr>
        <a:xfrm flipV="1">
          <a:off x="16317595" y="15462301"/>
          <a:ext cx="1269" cy="152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18597</xdr:rowOff>
    </xdr:from>
    <xdr:ext cx="534377" cy="259045"/>
    <xdr:sp macro="" textlink="">
      <xdr:nvSpPr>
        <xdr:cNvPr id="682" name="公債費最小値テキスト"/>
        <xdr:cNvSpPr txBox="1"/>
      </xdr:nvSpPr>
      <xdr:spPr>
        <a:xfrm>
          <a:off x="16370300" y="1699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14770</xdr:rowOff>
    </xdr:from>
    <xdr:to>
      <xdr:col>86</xdr:col>
      <xdr:colOff>25400</xdr:colOff>
      <xdr:row>99</xdr:row>
      <xdr:rowOff>14770</xdr:rowOff>
    </xdr:to>
    <xdr:cxnSp macro="">
      <xdr:nvCxnSpPr>
        <xdr:cNvPr id="683" name="直線コネクタ 682"/>
        <xdr:cNvCxnSpPr/>
      </xdr:nvCxnSpPr>
      <xdr:spPr>
        <a:xfrm>
          <a:off x="16230600" y="169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149928</xdr:rowOff>
    </xdr:from>
    <xdr:ext cx="599010" cy="259045"/>
    <xdr:sp macro="" textlink="">
      <xdr:nvSpPr>
        <xdr:cNvPr id="684" name="公債費最大値テキスト"/>
        <xdr:cNvSpPr txBox="1"/>
      </xdr:nvSpPr>
      <xdr:spPr>
        <a:xfrm>
          <a:off x="16370300" y="152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121,664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31801</xdr:rowOff>
    </xdr:from>
    <xdr:to>
      <xdr:col>86</xdr:col>
      <xdr:colOff>25400</xdr:colOff>
      <xdr:row>90</xdr:row>
      <xdr:rowOff>31801</xdr:rowOff>
    </xdr:to>
    <xdr:cxnSp macro="">
      <xdr:nvCxnSpPr>
        <xdr:cNvPr id="685" name="直線コネクタ 684"/>
        <xdr:cNvCxnSpPr/>
      </xdr:nvCxnSpPr>
      <xdr:spPr>
        <a:xfrm>
          <a:off x="16230600" y="15462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68968</xdr:rowOff>
    </xdr:from>
    <xdr:to>
      <xdr:col>85</xdr:col>
      <xdr:colOff>127000</xdr:colOff>
      <xdr:row>97</xdr:row>
      <xdr:rowOff>143357</xdr:rowOff>
    </xdr:to>
    <xdr:cxnSp macro="">
      <xdr:nvCxnSpPr>
        <xdr:cNvPr id="686" name="直線コネクタ 685"/>
        <xdr:cNvCxnSpPr/>
      </xdr:nvCxnSpPr>
      <xdr:spPr>
        <a:xfrm>
          <a:off x="15481300" y="16699618"/>
          <a:ext cx="838200" cy="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129512</xdr:rowOff>
    </xdr:from>
    <xdr:ext cx="534377" cy="259045"/>
    <xdr:sp macro="" textlink="">
      <xdr:nvSpPr>
        <xdr:cNvPr id="687" name="公債費平均値テキスト"/>
        <xdr:cNvSpPr txBox="1"/>
      </xdr:nvSpPr>
      <xdr:spPr>
        <a:xfrm>
          <a:off x="16370300" y="1607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106635</xdr:rowOff>
    </xdr:from>
    <xdr:to>
      <xdr:col>85</xdr:col>
      <xdr:colOff>177800</xdr:colOff>
      <xdr:row>95</xdr:row>
      <xdr:rowOff>36785</xdr:rowOff>
    </xdr:to>
    <xdr:sp macro="" textlink="">
      <xdr:nvSpPr>
        <xdr:cNvPr id="688" name="フローチャート: 判断 687"/>
        <xdr:cNvSpPr/>
      </xdr:nvSpPr>
      <xdr:spPr>
        <a:xfrm>
          <a:off x="16268700" y="162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68968</xdr:rowOff>
    </xdr:from>
    <xdr:to>
      <xdr:col>81</xdr:col>
      <xdr:colOff>50800</xdr:colOff>
      <xdr:row>98</xdr:row>
      <xdr:rowOff>148901</xdr:rowOff>
    </xdr:to>
    <xdr:cxnSp macro="">
      <xdr:nvCxnSpPr>
        <xdr:cNvPr id="689" name="直線コネクタ 688"/>
        <xdr:cNvCxnSpPr/>
      </xdr:nvCxnSpPr>
      <xdr:spPr>
        <a:xfrm flipV="1">
          <a:off x="14592300" y="16699618"/>
          <a:ext cx="889000" cy="25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77890</xdr:rowOff>
    </xdr:from>
    <xdr:to>
      <xdr:col>81</xdr:col>
      <xdr:colOff>101600</xdr:colOff>
      <xdr:row>95</xdr:row>
      <xdr:rowOff>8040</xdr:rowOff>
    </xdr:to>
    <xdr:sp macro="" textlink="">
      <xdr:nvSpPr>
        <xdr:cNvPr id="690" name="フローチャート: 判断 689"/>
        <xdr:cNvSpPr/>
      </xdr:nvSpPr>
      <xdr:spPr>
        <a:xfrm>
          <a:off x="15430500" y="161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24567</xdr:rowOff>
    </xdr:from>
    <xdr:ext cx="534377" cy="259045"/>
    <xdr:sp macro="" textlink="">
      <xdr:nvSpPr>
        <xdr:cNvPr id="691" name="テキスト ボックス 690"/>
        <xdr:cNvSpPr txBox="1"/>
      </xdr:nvSpPr>
      <xdr:spPr>
        <a:xfrm>
          <a:off x="15214111" y="159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148901</xdr:rowOff>
    </xdr:from>
    <xdr:to>
      <xdr:col>76</xdr:col>
      <xdr:colOff>114300</xdr:colOff>
      <xdr:row>98</xdr:row>
      <xdr:rowOff>150577</xdr:rowOff>
    </xdr:to>
    <xdr:cxnSp macro="">
      <xdr:nvCxnSpPr>
        <xdr:cNvPr id="692" name="直線コネクタ 691"/>
        <xdr:cNvCxnSpPr/>
      </xdr:nvCxnSpPr>
      <xdr:spPr>
        <a:xfrm flipV="1">
          <a:off x="13703300" y="1695100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133992</xdr:rowOff>
    </xdr:from>
    <xdr:to>
      <xdr:col>76</xdr:col>
      <xdr:colOff>165100</xdr:colOff>
      <xdr:row>95</xdr:row>
      <xdr:rowOff>64142</xdr:rowOff>
    </xdr:to>
    <xdr:sp macro="" textlink="">
      <xdr:nvSpPr>
        <xdr:cNvPr id="693" name="フローチャート: 判断 692"/>
        <xdr:cNvSpPr/>
      </xdr:nvSpPr>
      <xdr:spPr>
        <a:xfrm>
          <a:off x="14541500" y="1625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80669</xdr:rowOff>
    </xdr:from>
    <xdr:ext cx="534377" cy="259045"/>
    <xdr:sp macro="" textlink="">
      <xdr:nvSpPr>
        <xdr:cNvPr id="694" name="テキスト ボックス 693"/>
        <xdr:cNvSpPr txBox="1"/>
      </xdr:nvSpPr>
      <xdr:spPr>
        <a:xfrm>
          <a:off x="14325111" y="160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150577</xdr:rowOff>
    </xdr:from>
    <xdr:to>
      <xdr:col>71</xdr:col>
      <xdr:colOff>177800</xdr:colOff>
      <xdr:row>99</xdr:row>
      <xdr:rowOff>14942</xdr:rowOff>
    </xdr:to>
    <xdr:cxnSp macro="">
      <xdr:nvCxnSpPr>
        <xdr:cNvPr id="695" name="直線コネクタ 694"/>
        <xdr:cNvCxnSpPr/>
      </xdr:nvCxnSpPr>
      <xdr:spPr>
        <a:xfrm flipV="1">
          <a:off x="12814300" y="16952677"/>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16739</xdr:rowOff>
    </xdr:from>
    <xdr:to>
      <xdr:col>72</xdr:col>
      <xdr:colOff>38100</xdr:colOff>
      <xdr:row>95</xdr:row>
      <xdr:rowOff>118339</xdr:rowOff>
    </xdr:to>
    <xdr:sp macro="" textlink="">
      <xdr:nvSpPr>
        <xdr:cNvPr id="696" name="フローチャート: 判断 695"/>
        <xdr:cNvSpPr/>
      </xdr:nvSpPr>
      <xdr:spPr>
        <a:xfrm>
          <a:off x="13652500" y="1630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134866</xdr:rowOff>
    </xdr:from>
    <xdr:ext cx="534377" cy="259045"/>
    <xdr:sp macro="" textlink="">
      <xdr:nvSpPr>
        <xdr:cNvPr id="697" name="テキスト ボックス 696"/>
        <xdr:cNvSpPr txBox="1"/>
      </xdr:nvSpPr>
      <xdr:spPr>
        <a:xfrm>
          <a:off x="13436111" y="160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53715</xdr:rowOff>
    </xdr:from>
    <xdr:to>
      <xdr:col>67</xdr:col>
      <xdr:colOff>101600</xdr:colOff>
      <xdr:row>95</xdr:row>
      <xdr:rowOff>155315</xdr:rowOff>
    </xdr:to>
    <xdr:sp macro="" textlink="">
      <xdr:nvSpPr>
        <xdr:cNvPr id="698" name="フローチャート: 判断 697"/>
        <xdr:cNvSpPr/>
      </xdr:nvSpPr>
      <xdr:spPr>
        <a:xfrm>
          <a:off x="12763500" y="163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392</xdr:rowOff>
    </xdr:from>
    <xdr:ext cx="534377" cy="259045"/>
    <xdr:sp macro="" textlink="">
      <xdr:nvSpPr>
        <xdr:cNvPr id="699" name="テキスト ボックス 698"/>
        <xdr:cNvSpPr txBox="1"/>
      </xdr:nvSpPr>
      <xdr:spPr>
        <a:xfrm>
          <a:off x="12547111" y="161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92557</xdr:rowOff>
    </xdr:from>
    <xdr:to>
      <xdr:col>85</xdr:col>
      <xdr:colOff>177800</xdr:colOff>
      <xdr:row>98</xdr:row>
      <xdr:rowOff>22707</xdr:rowOff>
    </xdr:to>
    <xdr:sp macro="" textlink="">
      <xdr:nvSpPr>
        <xdr:cNvPr id="705" name="楕円 704"/>
        <xdr:cNvSpPr/>
      </xdr:nvSpPr>
      <xdr:spPr>
        <a:xfrm>
          <a:off x="16268700" y="167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70984</xdr:rowOff>
    </xdr:from>
    <xdr:ext cx="534377" cy="259045"/>
    <xdr:sp macro="" textlink="">
      <xdr:nvSpPr>
        <xdr:cNvPr id="706" name="公債費該当値テキスト"/>
        <xdr:cNvSpPr txBox="1"/>
      </xdr:nvSpPr>
      <xdr:spPr>
        <a:xfrm>
          <a:off x="16370300" y="167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18168</xdr:rowOff>
    </xdr:from>
    <xdr:to>
      <xdr:col>81</xdr:col>
      <xdr:colOff>101600</xdr:colOff>
      <xdr:row>97</xdr:row>
      <xdr:rowOff>119768</xdr:rowOff>
    </xdr:to>
    <xdr:sp macro="" textlink="">
      <xdr:nvSpPr>
        <xdr:cNvPr id="707" name="楕円 706"/>
        <xdr:cNvSpPr/>
      </xdr:nvSpPr>
      <xdr:spPr>
        <a:xfrm>
          <a:off x="15430500" y="166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110895</xdr:rowOff>
    </xdr:from>
    <xdr:ext cx="534377" cy="259045"/>
    <xdr:sp macro="" textlink="">
      <xdr:nvSpPr>
        <xdr:cNvPr id="708" name="テキスト ボックス 707"/>
        <xdr:cNvSpPr txBox="1"/>
      </xdr:nvSpPr>
      <xdr:spPr>
        <a:xfrm>
          <a:off x="15214111" y="167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98101</xdr:rowOff>
    </xdr:from>
    <xdr:to>
      <xdr:col>76</xdr:col>
      <xdr:colOff>165100</xdr:colOff>
      <xdr:row>99</xdr:row>
      <xdr:rowOff>28251</xdr:rowOff>
    </xdr:to>
    <xdr:sp macro="" textlink="">
      <xdr:nvSpPr>
        <xdr:cNvPr id="709" name="楕円 708"/>
        <xdr:cNvSpPr/>
      </xdr:nvSpPr>
      <xdr:spPr>
        <a:xfrm>
          <a:off x="14541500" y="169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19378</xdr:rowOff>
    </xdr:from>
    <xdr:ext cx="534377" cy="259045"/>
    <xdr:sp macro="" textlink="">
      <xdr:nvSpPr>
        <xdr:cNvPr id="710" name="テキスト ボックス 709"/>
        <xdr:cNvSpPr txBox="1"/>
      </xdr:nvSpPr>
      <xdr:spPr>
        <a:xfrm>
          <a:off x="14325111" y="169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99777</xdr:rowOff>
    </xdr:from>
    <xdr:to>
      <xdr:col>72</xdr:col>
      <xdr:colOff>38100</xdr:colOff>
      <xdr:row>99</xdr:row>
      <xdr:rowOff>29927</xdr:rowOff>
    </xdr:to>
    <xdr:sp macro="" textlink="">
      <xdr:nvSpPr>
        <xdr:cNvPr id="711" name="楕円 710"/>
        <xdr:cNvSpPr/>
      </xdr:nvSpPr>
      <xdr:spPr>
        <a:xfrm>
          <a:off x="13652500" y="1690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21054</xdr:rowOff>
    </xdr:from>
    <xdr:ext cx="534377" cy="259045"/>
    <xdr:sp macro="" textlink="">
      <xdr:nvSpPr>
        <xdr:cNvPr id="712" name="テキスト ボックス 711"/>
        <xdr:cNvSpPr txBox="1"/>
      </xdr:nvSpPr>
      <xdr:spPr>
        <a:xfrm>
          <a:off x="13436111" y="169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135592</xdr:rowOff>
    </xdr:from>
    <xdr:to>
      <xdr:col>67</xdr:col>
      <xdr:colOff>101600</xdr:colOff>
      <xdr:row>99</xdr:row>
      <xdr:rowOff>65742</xdr:rowOff>
    </xdr:to>
    <xdr:sp macro="" textlink="">
      <xdr:nvSpPr>
        <xdr:cNvPr id="713" name="楕円 712"/>
        <xdr:cNvSpPr/>
      </xdr:nvSpPr>
      <xdr:spPr>
        <a:xfrm>
          <a:off x="12763500" y="169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56869</xdr:rowOff>
    </xdr:from>
    <xdr:ext cx="534377" cy="259045"/>
    <xdr:sp macro="" textlink="">
      <xdr:nvSpPr>
        <xdr:cNvPr id="714" name="テキスト ボックス 713"/>
        <xdr:cNvSpPr txBox="1"/>
      </xdr:nvSpPr>
      <xdr:spPr>
        <a:xfrm>
          <a:off x="12547111" y="1703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0" name="テキスト ボックス 72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2" name="テキスト ボックス 73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xdr:rowOff>
    </xdr:from>
    <xdr:to>
      <xdr:col>116</xdr:col>
      <xdr:colOff>62864</xdr:colOff>
      <xdr:row>39</xdr:row>
      <xdr:rowOff>44450</xdr:rowOff>
    </xdr:to>
    <xdr:cxnSp macro="">
      <xdr:nvCxnSpPr>
        <xdr:cNvPr id="738" name="直線コネクタ 737"/>
        <xdr:cNvCxnSpPr/>
      </xdr:nvCxnSpPr>
      <xdr:spPr>
        <a:xfrm flipV="1">
          <a:off x="22159595" y="531749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120667</xdr:rowOff>
    </xdr:from>
    <xdr:ext cx="469744" cy="259045"/>
    <xdr:sp macro="" textlink="">
      <xdr:nvSpPr>
        <xdr:cNvPr id="741" name="諸支出金最大値テキスト"/>
        <xdr:cNvSpPr txBox="1"/>
      </xdr:nvSpPr>
      <xdr:spPr>
        <a:xfrm>
          <a:off x="22212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2540</xdr:rowOff>
    </xdr:from>
    <xdr:to>
      <xdr:col>116</xdr:col>
      <xdr:colOff>152400</xdr:colOff>
      <xdr:row>31</xdr:row>
      <xdr:rowOff>2540</xdr:rowOff>
    </xdr:to>
    <xdr:cxnSp macro="">
      <xdr:nvCxnSpPr>
        <xdr:cNvPr id="742" name="直線コネクタ 741"/>
        <xdr:cNvCxnSpPr/>
      </xdr:nvCxnSpPr>
      <xdr:spPr>
        <a:xfrm>
          <a:off x="22072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44"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45" name="フローチャート: 判断 744"/>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97790</xdr:rowOff>
    </xdr:to>
    <xdr:sp macro="" textlink="">
      <xdr:nvSpPr>
        <xdr:cNvPr id="747" name="フローチャート: 判断 746"/>
        <xdr:cNvSpPr/>
      </xdr:nvSpPr>
      <xdr:spPr>
        <a:xfrm>
          <a:off x="21272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114317</xdr:rowOff>
    </xdr:from>
    <xdr:ext cx="378565" cy="259045"/>
    <xdr:sp macro="" textlink="">
      <xdr:nvSpPr>
        <xdr:cNvPr id="748" name="テキスト ボックス 747"/>
        <xdr:cNvSpPr txBox="1"/>
      </xdr:nvSpPr>
      <xdr:spPr>
        <a:xfrm>
          <a:off x="21134017" y="62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750" name="フローチャート: 判断 74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162577</xdr:rowOff>
    </xdr:from>
    <xdr:ext cx="313932" cy="259045"/>
    <xdr:sp macro="" textlink="">
      <xdr:nvSpPr>
        <xdr:cNvPr id="751" name="テキスト ボックス 750"/>
        <xdr:cNvSpPr txBox="1"/>
      </xdr:nvSpPr>
      <xdr:spPr>
        <a:xfrm>
          <a:off x="20277333" y="6334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160020</xdr:rowOff>
    </xdr:from>
    <xdr:to>
      <xdr:col>102</xdr:col>
      <xdr:colOff>165100</xdr:colOff>
      <xdr:row>39</xdr:row>
      <xdr:rowOff>90170</xdr:rowOff>
    </xdr:to>
    <xdr:sp macro="" textlink="">
      <xdr:nvSpPr>
        <xdr:cNvPr id="753" name="フローチャート: 判断 752"/>
        <xdr:cNvSpPr/>
      </xdr:nvSpPr>
      <xdr:spPr>
        <a:xfrm>
          <a:off x="19494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106697</xdr:rowOff>
    </xdr:from>
    <xdr:ext cx="249299" cy="259045"/>
    <xdr:sp macro="" textlink="">
      <xdr:nvSpPr>
        <xdr:cNvPr id="754" name="テキスト ボックス 753"/>
        <xdr:cNvSpPr txBox="1"/>
      </xdr:nvSpPr>
      <xdr:spPr>
        <a:xfrm>
          <a:off x="1942065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151130</xdr:rowOff>
    </xdr:from>
    <xdr:to>
      <xdr:col>98</xdr:col>
      <xdr:colOff>38100</xdr:colOff>
      <xdr:row>39</xdr:row>
      <xdr:rowOff>81280</xdr:rowOff>
    </xdr:to>
    <xdr:sp macro="" textlink="">
      <xdr:nvSpPr>
        <xdr:cNvPr id="755" name="フローチャート: 判断 754"/>
        <xdr:cNvSpPr/>
      </xdr:nvSpPr>
      <xdr:spPr>
        <a:xfrm>
          <a:off x="18605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97807</xdr:rowOff>
    </xdr:from>
    <xdr:ext cx="313932" cy="259045"/>
    <xdr:sp macro="" textlink="">
      <xdr:nvSpPr>
        <xdr:cNvPr id="756" name="テキスト ボックス 755"/>
        <xdr:cNvSpPr txBox="1"/>
      </xdr:nvSpPr>
      <xdr:spPr>
        <a:xfrm>
          <a:off x="18499333" y="6441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土木費については経年劣化の進行及び、工事単価の上昇に伴い年々増加している。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災害復旧費については８月の大雨災害によるもの。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消防費については消防指令システムの更新を実施したため増加している。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から低い水準ではあるが、今後プール建設事業などの借り入れを控えていることから、以降の新規発行の地方債を最小限に抑え、緊急度や住民ニーズを的確に把握した事業の選択実施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標準財政規模に対する比率は、例年２０％前後を維持している。</a:t>
          </a:r>
        </a:p>
        <a:p>
          <a:r>
            <a:rPr kumimoji="1" lang="ja-JP" altLang="en-US" sz="1400">
              <a:latin typeface="ＭＳ ゴシック" pitchFamily="49" charset="-128"/>
              <a:ea typeface="ＭＳ ゴシック" pitchFamily="49" charset="-128"/>
            </a:rPr>
            <a:t>　実質収支額については黒字を維持している。</a:t>
          </a:r>
        </a:p>
        <a:p>
          <a:r>
            <a:rPr kumimoji="1" lang="ja-JP" altLang="en-US" sz="1400">
              <a:latin typeface="ＭＳ ゴシック" pitchFamily="49" charset="-128"/>
              <a:ea typeface="ＭＳ ゴシック" pitchFamily="49" charset="-128"/>
            </a:rPr>
            <a:t>　実質単年度収支についてはマイナスとなり、今後も厳しい財政状況が予測されるので、適切な運営を実施する。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北海道芽室町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立芽室病院事業会計については、令和２年度から引き続き新型コロナウイルス関連の補助金が収入としてあり、プラスとなっている。今後も継続してマイナスとならないように、改革プランに基づいて病院経営の改善に努めていくこと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Relationships xmlns="http://schemas.openxmlformats.org/package/2006/relationships"><Relationship Id="rId2" Type="http://schemas.openxmlformats.org/officeDocument/2006/relationships/drawing" Target="../drawings/drawing12.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U9" sqref="AU9:AX9"/>
    </sheetView>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13425604</v>
      </c>
      <c r="BO4" s="449"/>
      <c r="BP4" s="449"/>
      <c r="BQ4" s="449"/>
      <c r="BR4" s="449"/>
      <c r="BS4" s="449"/>
      <c r="BT4" s="449"/>
      <c r="BU4" s="450"/>
      <c r="BV4" s="448">
        <v>15721989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5.4</v>
      </c>
      <c r="CU4" s="589"/>
      <c r="CV4" s="589"/>
      <c r="CW4" s="589"/>
      <c r="CX4" s="589"/>
      <c r="CY4" s="589"/>
      <c r="CZ4" s="589"/>
      <c r="DA4" s="590"/>
      <c r="DB4" s="588">
        <v>7.9</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12881822</v>
      </c>
      <c r="BO5" s="420"/>
      <c r="BP5" s="420"/>
      <c r="BQ5" s="420"/>
      <c r="BR5" s="420"/>
      <c r="BS5" s="420"/>
      <c r="BT5" s="420"/>
      <c r="BU5" s="421"/>
      <c r="BV5" s="419">
        <v>15051655</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87.1</v>
      </c>
      <c r="CU5" s="417"/>
      <c r="CV5" s="417"/>
      <c r="CW5" s="417"/>
      <c r="CX5" s="417"/>
      <c r="CY5" s="417"/>
      <c r="CZ5" s="417"/>
      <c r="DA5" s="418"/>
      <c r="DB5" s="416">
        <v>81.2</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543782</v>
      </c>
      <c r="BO6" s="420"/>
      <c r="BP6" s="420"/>
      <c r="BQ6" s="420"/>
      <c r="BR6" s="420"/>
      <c r="BS6" s="420"/>
      <c r="BT6" s="420"/>
      <c r="BU6" s="421"/>
      <c r="BV6" s="419">
        <v>670334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88.4</v>
      </c>
      <c r="CU6" s="563"/>
      <c r="CV6" s="563"/>
      <c r="CW6" s="563"/>
      <c r="CX6" s="563"/>
      <c r="CY6" s="563"/>
      <c r="CZ6" s="563"/>
      <c r="DA6" s="564"/>
      <c r="DB6" s="562">
        <v>85.5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135153</v>
      </c>
      <c r="BO7" s="420"/>
      <c r="BP7" s="420"/>
      <c r="BQ7" s="420"/>
      <c r="BR7" s="420"/>
      <c r="BS7" s="420"/>
      <c r="BT7" s="420"/>
      <c r="BU7" s="421"/>
      <c r="BV7" s="419">
        <v>58365</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7525269</v>
      </c>
      <c r="CU7" s="420"/>
      <c r="CV7" s="420"/>
      <c r="CW7" s="420"/>
      <c r="CX7" s="420"/>
      <c r="CY7" s="420"/>
      <c r="CZ7" s="420"/>
      <c r="DA7" s="421"/>
      <c r="DB7" s="419">
        <v>7725533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408629</v>
      </c>
      <c r="BO8" s="420"/>
      <c r="BP8" s="420"/>
      <c r="BQ8" s="420"/>
      <c r="BR8" s="420"/>
      <c r="BS8" s="420"/>
      <c r="BT8" s="420"/>
      <c r="BU8" s="421"/>
      <c r="BV8" s="419">
        <v>611969</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0.49</v>
      </c>
      <c r="CU8" s="523"/>
      <c r="CV8" s="523"/>
      <c r="CW8" s="523"/>
      <c r="CX8" s="523"/>
      <c r="CY8" s="523"/>
      <c r="CZ8" s="523"/>
      <c r="DA8" s="524"/>
      <c r="DB8" s="522">
        <v>0.49</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18048</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109</v>
      </c>
      <c r="AV9" s="478"/>
      <c r="AW9" s="478"/>
      <c r="AX9" s="478"/>
      <c r="AY9" s="433" t="s">
        <v>116</v>
      </c>
      <c r="AZ9" s="434"/>
      <c r="BA9" s="434"/>
      <c r="BB9" s="434"/>
      <c r="BC9" s="434"/>
      <c r="BD9" s="434"/>
      <c r="BE9" s="434"/>
      <c r="BF9" s="434"/>
      <c r="BG9" s="434"/>
      <c r="BH9" s="434"/>
      <c r="BI9" s="434"/>
      <c r="BJ9" s="434"/>
      <c r="BK9" s="434"/>
      <c r="BL9" s="434"/>
      <c r="BM9" s="435"/>
      <c r="BN9" s="419">
        <v>-203340</v>
      </c>
      <c r="BO9" s="420"/>
      <c r="BP9" s="420"/>
      <c r="BQ9" s="420"/>
      <c r="BR9" s="420"/>
      <c r="BS9" s="420"/>
      <c r="BT9" s="420"/>
      <c r="BU9" s="421"/>
      <c r="BV9" s="419">
        <v>224843</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9.5</v>
      </c>
      <c r="CU9" s="417"/>
      <c r="CV9" s="417"/>
      <c r="CW9" s="417"/>
      <c r="CX9" s="417"/>
      <c r="CY9" s="417"/>
      <c r="CZ9" s="417"/>
      <c r="DA9" s="418"/>
      <c r="DB9" s="416">
        <v>10.6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18484</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22</v>
      </c>
      <c r="BO10" s="420"/>
      <c r="BP10" s="420"/>
      <c r="BQ10" s="420"/>
      <c r="BR10" s="420"/>
      <c r="BS10" s="420"/>
      <c r="BT10" s="420"/>
      <c r="BU10" s="421"/>
      <c r="BV10" s="419">
        <v>50022</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113945</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2">
      <c r="A12" s="181"/>
      <c r="B12" s="525" t="s">
        <v>130</v>
      </c>
      <c r="C12" s="526"/>
      <c r="D12" s="526"/>
      <c r="E12" s="526"/>
      <c r="F12" s="526"/>
      <c r="G12" s="526"/>
      <c r="H12" s="526"/>
      <c r="I12" s="526"/>
      <c r="J12" s="526"/>
      <c r="K12" s="527"/>
      <c r="L12" s="534" t="s">
        <v>131</v>
      </c>
      <c r="M12" s="535"/>
      <c r="N12" s="535"/>
      <c r="O12" s="535"/>
      <c r="P12" s="535"/>
      <c r="Q12" s="536"/>
      <c r="R12" s="537">
        <v>18029</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129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17954</v>
      </c>
      <c r="S13" s="507"/>
      <c r="T13" s="507"/>
      <c r="U13" s="507"/>
      <c r="V13" s="508"/>
      <c r="W13" s="509" t="s">
        <v>139</v>
      </c>
      <c r="X13" s="405"/>
      <c r="Y13" s="405"/>
      <c r="Z13" s="405"/>
      <c r="AA13" s="405"/>
      <c r="AB13" s="406"/>
      <c r="AC13" s="372">
        <v>2110</v>
      </c>
      <c r="AD13" s="373"/>
      <c r="AE13" s="373"/>
      <c r="AF13" s="373"/>
      <c r="AG13" s="374"/>
      <c r="AH13" s="372">
        <v>2148</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-203318</v>
      </c>
      <c r="BO13" s="420"/>
      <c r="BP13" s="420"/>
      <c r="BQ13" s="420"/>
      <c r="BR13" s="420"/>
      <c r="BS13" s="420"/>
      <c r="BT13" s="420"/>
      <c r="BU13" s="421"/>
      <c r="BV13" s="419">
        <v>388810</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6.5</v>
      </c>
      <c r="CU13" s="417"/>
      <c r="CV13" s="417"/>
      <c r="CW13" s="417"/>
      <c r="CX13" s="417"/>
      <c r="CY13" s="417"/>
      <c r="CZ13" s="417"/>
      <c r="DA13" s="418"/>
      <c r="DB13" s="416">
        <v>5.2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18181</v>
      </c>
      <c r="S14" s="507"/>
      <c r="T14" s="507"/>
      <c r="U14" s="507"/>
      <c r="V14" s="508"/>
      <c r="W14" s="510"/>
      <c r="X14" s="408"/>
      <c r="Y14" s="408"/>
      <c r="Z14" s="408"/>
      <c r="AA14" s="408"/>
      <c r="AB14" s="409"/>
      <c r="AC14" s="499">
        <v>23.5</v>
      </c>
      <c r="AD14" s="500"/>
      <c r="AE14" s="500"/>
      <c r="AF14" s="500"/>
      <c r="AG14" s="501"/>
      <c r="AH14" s="499">
        <v>24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58.1</v>
      </c>
      <c r="CU14" s="517"/>
      <c r="CV14" s="517"/>
      <c r="CW14" s="517"/>
      <c r="CX14" s="517"/>
      <c r="CY14" s="517"/>
      <c r="CZ14" s="517"/>
      <c r="DA14" s="518"/>
      <c r="DB14" s="516">
        <v>72.8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18121</v>
      </c>
      <c r="S15" s="507"/>
      <c r="T15" s="507"/>
      <c r="U15" s="507"/>
      <c r="V15" s="508"/>
      <c r="W15" s="509" t="s">
        <v>147</v>
      </c>
      <c r="X15" s="405"/>
      <c r="Y15" s="405"/>
      <c r="Z15" s="405"/>
      <c r="AA15" s="405"/>
      <c r="AB15" s="406"/>
      <c r="AC15" s="372">
        <v>1555</v>
      </c>
      <c r="AD15" s="373"/>
      <c r="AE15" s="373"/>
      <c r="AF15" s="373"/>
      <c r="AG15" s="374"/>
      <c r="AH15" s="372">
        <v>1565</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3240170</v>
      </c>
      <c r="BO15" s="449"/>
      <c r="BP15" s="449"/>
      <c r="BQ15" s="449"/>
      <c r="BR15" s="449"/>
      <c r="BS15" s="449"/>
      <c r="BT15" s="449"/>
      <c r="BU15" s="450"/>
      <c r="BV15" s="448">
        <v>3085726</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17.3</v>
      </c>
      <c r="AD16" s="500"/>
      <c r="AE16" s="500"/>
      <c r="AF16" s="500"/>
      <c r="AG16" s="501"/>
      <c r="AH16" s="499">
        <v>17.5</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6576591</v>
      </c>
      <c r="BO16" s="420"/>
      <c r="BP16" s="420"/>
      <c r="BQ16" s="420"/>
      <c r="BR16" s="420"/>
      <c r="BS16" s="420"/>
      <c r="BT16" s="420"/>
      <c r="BU16" s="421"/>
      <c r="BV16" s="419">
        <v>6536889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5330</v>
      </c>
      <c r="AD17" s="373"/>
      <c r="AE17" s="373"/>
      <c r="AF17" s="373"/>
      <c r="AG17" s="374"/>
      <c r="AH17" s="372">
        <v>5234</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4074593</v>
      </c>
      <c r="BO17" s="420"/>
      <c r="BP17" s="420"/>
      <c r="BQ17" s="420"/>
      <c r="BR17" s="420"/>
      <c r="BS17" s="420"/>
      <c r="BT17" s="420"/>
      <c r="BU17" s="421"/>
      <c r="BV17" s="419">
        <v>3872158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513.76</v>
      </c>
      <c r="M18" s="472"/>
      <c r="N18" s="472"/>
      <c r="O18" s="472"/>
      <c r="P18" s="472"/>
      <c r="Q18" s="472"/>
      <c r="R18" s="473"/>
      <c r="S18" s="473"/>
      <c r="T18" s="473"/>
      <c r="U18" s="473"/>
      <c r="V18" s="474"/>
      <c r="W18" s="490"/>
      <c r="X18" s="491"/>
      <c r="Y18" s="491"/>
      <c r="Z18" s="491"/>
      <c r="AA18" s="491"/>
      <c r="AB18" s="515"/>
      <c r="AC18" s="389">
        <v>59.3</v>
      </c>
      <c r="AD18" s="390"/>
      <c r="AE18" s="390"/>
      <c r="AF18" s="390"/>
      <c r="AG18" s="475"/>
      <c r="AH18" s="389">
        <v>58.5</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6723817</v>
      </c>
      <c r="BO18" s="420"/>
      <c r="BP18" s="420"/>
      <c r="BQ18" s="420"/>
      <c r="BR18" s="420"/>
      <c r="BS18" s="420"/>
      <c r="BT18" s="420"/>
      <c r="BU18" s="421"/>
      <c r="BV18" s="419">
        <v>6474015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35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9729611</v>
      </c>
      <c r="BO19" s="420"/>
      <c r="BP19" s="420"/>
      <c r="BQ19" s="420"/>
      <c r="BR19" s="420"/>
      <c r="BS19" s="420"/>
      <c r="BT19" s="420"/>
      <c r="BU19" s="421"/>
      <c r="BV19" s="419">
        <v>9502392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7257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13123204</v>
      </c>
      <c r="BO22" s="449"/>
      <c r="BP22" s="449"/>
      <c r="BQ22" s="449"/>
      <c r="BR22" s="449"/>
      <c r="BS22" s="449"/>
      <c r="BT22" s="449"/>
      <c r="BU22" s="450"/>
      <c r="BV22" s="448">
        <v>13360925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9278607</v>
      </c>
      <c r="BO23" s="420"/>
      <c r="BP23" s="420"/>
      <c r="BQ23" s="420"/>
      <c r="BR23" s="420"/>
      <c r="BS23" s="420"/>
      <c r="BT23" s="420"/>
      <c r="BU23" s="421"/>
      <c r="BV23" s="419">
        <v>9405203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7720</v>
      </c>
      <c r="R24" s="373"/>
      <c r="S24" s="373"/>
      <c r="T24" s="373"/>
      <c r="U24" s="373"/>
      <c r="V24" s="374"/>
      <c r="W24" s="462"/>
      <c r="X24" s="399"/>
      <c r="Y24" s="400"/>
      <c r="Z24" s="375" t="s">
        <v>172</v>
      </c>
      <c r="AA24" s="376"/>
      <c r="AB24" s="376"/>
      <c r="AC24" s="376"/>
      <c r="AD24" s="376"/>
      <c r="AE24" s="376"/>
      <c r="AF24" s="376"/>
      <c r="AG24" s="377"/>
      <c r="AH24" s="372">
        <v>180</v>
      </c>
      <c r="AI24" s="373"/>
      <c r="AJ24" s="373"/>
      <c r="AK24" s="373"/>
      <c r="AL24" s="374"/>
      <c r="AM24" s="372">
        <v>539820</v>
      </c>
      <c r="AN24" s="373"/>
      <c r="AO24" s="373"/>
      <c r="AP24" s="373"/>
      <c r="AQ24" s="373"/>
      <c r="AR24" s="374"/>
      <c r="AS24" s="372">
        <v>2999</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8751029</v>
      </c>
      <c r="BO24" s="420"/>
      <c r="BP24" s="420"/>
      <c r="BQ24" s="420"/>
      <c r="BR24" s="420"/>
      <c r="BS24" s="420"/>
      <c r="BT24" s="420"/>
      <c r="BU24" s="421"/>
      <c r="BV24" s="419">
        <v>8724831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6490</v>
      </c>
      <c r="R25" s="373"/>
      <c r="S25" s="373"/>
      <c r="T25" s="373"/>
      <c r="U25" s="373"/>
      <c r="V25" s="374"/>
      <c r="W25" s="462"/>
      <c r="X25" s="399"/>
      <c r="Y25" s="400"/>
      <c r="Z25" s="375" t="s">
        <v>175</v>
      </c>
      <c r="AA25" s="376"/>
      <c r="AB25" s="376"/>
      <c r="AC25" s="376"/>
      <c r="AD25" s="376"/>
      <c r="AE25" s="376"/>
      <c r="AF25" s="376"/>
      <c r="AG25" s="377"/>
      <c r="AH25" s="372" t="s">
        <v>128</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2275768</v>
      </c>
      <c r="BO25" s="449"/>
      <c r="BP25" s="449"/>
      <c r="BQ25" s="449"/>
      <c r="BR25" s="449"/>
      <c r="BS25" s="449"/>
      <c r="BT25" s="449"/>
      <c r="BU25" s="450"/>
      <c r="BV25" s="448">
        <v>2722647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5830</v>
      </c>
      <c r="R26" s="373"/>
      <c r="S26" s="373"/>
      <c r="T26" s="373"/>
      <c r="U26" s="373"/>
      <c r="V26" s="374"/>
      <c r="W26" s="462"/>
      <c r="X26" s="399"/>
      <c r="Y26" s="400"/>
      <c r="Z26" s="375" t="s">
        <v>179</v>
      </c>
      <c r="AA26" s="430"/>
      <c r="AB26" s="430"/>
      <c r="AC26" s="430"/>
      <c r="AD26" s="430"/>
      <c r="AE26" s="430"/>
      <c r="AF26" s="430"/>
      <c r="AG26" s="431"/>
      <c r="AH26" s="372" t="s">
        <v>176</v>
      </c>
      <c r="AI26" s="373"/>
      <c r="AJ26" s="373"/>
      <c r="AK26" s="373"/>
      <c r="AL26" s="374"/>
      <c r="AM26" s="372" t="s">
        <v>176</v>
      </c>
      <c r="AN26" s="373"/>
      <c r="AO26" s="373"/>
      <c r="AP26" s="373"/>
      <c r="AQ26" s="373"/>
      <c r="AR26" s="374"/>
      <c r="AS26" s="372" t="s">
        <v>128</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3060</v>
      </c>
      <c r="R27" s="373"/>
      <c r="S27" s="373"/>
      <c r="T27" s="373"/>
      <c r="U27" s="373"/>
      <c r="V27" s="374"/>
      <c r="W27" s="462"/>
      <c r="X27" s="399"/>
      <c r="Y27" s="400"/>
      <c r="Z27" s="375" t="s">
        <v>182</v>
      </c>
      <c r="AA27" s="376"/>
      <c r="AB27" s="376"/>
      <c r="AC27" s="376"/>
      <c r="AD27" s="376"/>
      <c r="AE27" s="376"/>
      <c r="AF27" s="376"/>
      <c r="AG27" s="377"/>
      <c r="AH27" s="372" t="s">
        <v>176</v>
      </c>
      <c r="AI27" s="373"/>
      <c r="AJ27" s="373"/>
      <c r="AK27" s="373"/>
      <c r="AL27" s="374"/>
      <c r="AM27" s="372" t="s">
        <v>176</v>
      </c>
      <c r="AN27" s="373"/>
      <c r="AO27" s="373"/>
      <c r="AP27" s="373"/>
      <c r="AQ27" s="373"/>
      <c r="AR27" s="374"/>
      <c r="AS27" s="372" t="s">
        <v>176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176</v>
      </c>
      <c r="BO27" s="454"/>
      <c r="BP27" s="454"/>
      <c r="BQ27" s="454"/>
      <c r="BR27" s="454"/>
      <c r="BS27" s="454"/>
      <c r="BT27" s="454"/>
      <c r="BU27" s="455"/>
      <c r="BV27" s="453" t="s">
        <v>176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2440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176</v>
      </c>
      <c r="AN28" s="373"/>
      <c r="AO28" s="373"/>
      <c r="AP28" s="373"/>
      <c r="AQ28" s="373"/>
      <c r="AR28" s="374"/>
      <c r="AS28" s="372" t="s">
        <v>129</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1102370</v>
      </c>
      <c r="BO28" s="449"/>
      <c r="BP28" s="449"/>
      <c r="BQ28" s="449"/>
      <c r="BR28" s="449"/>
      <c r="BS28" s="449"/>
      <c r="BT28" s="449"/>
      <c r="BU28" s="450"/>
      <c r="BV28" s="448">
        <v>1102348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14</v>
      </c>
      <c r="M29" s="373"/>
      <c r="N29" s="373"/>
      <c r="O29" s="373"/>
      <c r="P29" s="374"/>
      <c r="Q29" s="372">
        <v>2040</v>
      </c>
      <c r="R29" s="373"/>
      <c r="S29" s="373"/>
      <c r="T29" s="373"/>
      <c r="U29" s="373"/>
      <c r="V29" s="374"/>
      <c r="W29" s="463"/>
      <c r="X29" s="464"/>
      <c r="Y29" s="465"/>
      <c r="Z29" s="375" t="s">
        <v>188</v>
      </c>
      <c r="AA29" s="376"/>
      <c r="AB29" s="376"/>
      <c r="AC29" s="376"/>
      <c r="AD29" s="376"/>
      <c r="AE29" s="376"/>
      <c r="AF29" s="376"/>
      <c r="AG29" s="377"/>
      <c r="AH29" s="372">
        <v>180</v>
      </c>
      <c r="AI29" s="373"/>
      <c r="AJ29" s="373"/>
      <c r="AK29" s="373"/>
      <c r="AL29" s="374"/>
      <c r="AM29" s="372">
        <v>539820</v>
      </c>
      <c r="AN29" s="373"/>
      <c r="AO29" s="373"/>
      <c r="AP29" s="373"/>
      <c r="AQ29" s="373"/>
      <c r="AR29" s="374"/>
      <c r="AS29" s="372">
        <v>2999</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132151</v>
      </c>
      <c r="BO29" s="420"/>
      <c r="BP29" s="420"/>
      <c r="BQ29" s="420"/>
      <c r="BR29" s="420"/>
      <c r="BS29" s="420"/>
      <c r="BT29" s="420"/>
      <c r="BU29" s="421"/>
      <c r="BV29" s="419">
        <v>132148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98.1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1832454</v>
      </c>
      <c r="BO30" s="454"/>
      <c r="BP30" s="454"/>
      <c r="BQ30" s="454"/>
      <c r="BR30" s="454"/>
      <c r="BS30" s="454"/>
      <c r="BT30" s="454"/>
      <c r="BU30" s="455"/>
      <c r="BV30" s="453">
        <v>1635911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199</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上水道事業会計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とかち広域消防事務組合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公立芽室病院事業会計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IF('各会計、関係団体の財政状況及び健全化判断比率'!B35="","",'各会計、関係団体の財政状況及び健全化判断比率'!B35)</f>
        <v>地域開発事業特別会計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十勝圏複合事務組合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十勝中部広域水道企業団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9okxGQaaRv6TkjmAgXiWQ6oDbyOzPoXhJ21RkIlMxCEizIE5NXCOomIdeB5NEXzyiHfniU8lJXTte2sm3C1UEA==" saltValue="Q+HyNbltZu+ojZ+tUsmow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54" t="s">
        <v>568</v>
      </c>
      <c r="D34" s="1154"/>
      <c r="E34" s="1155"/>
      <c r="F34" s="32" t="s">
        <v>569</v>
      </c>
      <c r="G34" s="33" t="s">
        <v>570</v>
      </c>
      <c r="H34" s="33">
        <v>2.17</v>
      </c>
      <c r="I34" s="33">
        <v>4.3899999999999997</v>
      </c>
      <c r="J34" s="34">
        <v>11.5</v>
      </c>
      <c r="K34" s="22"/>
      <c r="L34" s="22"/>
      <c r="M34" s="22"/>
      <c r="N34" s="22"/>
      <c r="O34" s="22"/>
      <c r="P34" s="22"/>
    </row>
    <row r="35" spans="1:16" ht="39" customHeight="1" x14ac:dyDescent="0.2">
      <c r="A35" s="22"/>
      <c r="B35" s="35"/>
      <c r="C35" s="1148" t="s">
        <v>571</v>
      </c>
      <c r="D35" s="1149"/>
      <c r="E35" s="1150"/>
      <c r="F35" s="36" t="s">
        <v>519</v>
      </c>
      <c r="G35" s="37" t="s">
        <v>519</v>
      </c>
      <c r="H35" s="37">
        <v>3.32</v>
      </c>
      <c r="I35" s="37">
        <v>4.96</v>
      </c>
      <c r="J35" s="38">
        <v>6.87</v>
      </c>
      <c r="K35" s="22"/>
      <c r="L35" s="22"/>
      <c r="M35" s="22"/>
      <c r="N35" s="22"/>
      <c r="O35" s="22"/>
      <c r="P35" s="22"/>
    </row>
    <row r="36" spans="1:16" ht="39" customHeight="1" x14ac:dyDescent="0.2">
      <c r="A36" s="22"/>
      <c r="B36" s="35"/>
      <c r="C36" s="1148" t="s">
        <v>572</v>
      </c>
      <c r="D36" s="1149"/>
      <c r="E36" s="1150"/>
      <c r="F36" s="36">
        <v>5.33</v>
      </c>
      <c r="G36" s="37">
        <v>5</v>
      </c>
      <c r="H36" s="37">
        <v>5.25</v>
      </c>
      <c r="I36" s="37">
        <v>7.92</v>
      </c>
      <c r="J36" s="38">
        <v>5.43</v>
      </c>
      <c r="K36" s="22"/>
      <c r="L36" s="22"/>
      <c r="M36" s="22"/>
      <c r="N36" s="22"/>
      <c r="O36" s="22"/>
      <c r="P36" s="22"/>
    </row>
    <row r="37" spans="1:16" ht="39" customHeight="1" x14ac:dyDescent="0.2">
      <c r="A37" s="22"/>
      <c r="B37" s="35"/>
      <c r="C37" s="1148" t="s">
        <v>573</v>
      </c>
      <c r="D37" s="1149"/>
      <c r="E37" s="1150"/>
      <c r="F37" s="36">
        <v>1.08</v>
      </c>
      <c r="G37" s="37">
        <v>2</v>
      </c>
      <c r="H37" s="37">
        <v>2.77</v>
      </c>
      <c r="I37" s="37">
        <v>3.03</v>
      </c>
      <c r="J37" s="38">
        <v>4.1500000000000004</v>
      </c>
      <c r="K37" s="22"/>
      <c r="L37" s="22"/>
      <c r="M37" s="22"/>
      <c r="N37" s="22"/>
      <c r="O37" s="22"/>
      <c r="P37" s="22"/>
    </row>
    <row r="38" spans="1:16" ht="39" customHeight="1" x14ac:dyDescent="0.2">
      <c r="A38" s="22"/>
      <c r="B38" s="35"/>
      <c r="C38" s="1148" t="s">
        <v>574</v>
      </c>
      <c r="D38" s="1149"/>
      <c r="E38" s="1150"/>
      <c r="F38" s="36">
        <v>3.06</v>
      </c>
      <c r="G38" s="37">
        <v>3.32</v>
      </c>
      <c r="H38" s="37">
        <v>3.42</v>
      </c>
      <c r="I38" s="37">
        <v>3.61</v>
      </c>
      <c r="J38" s="38">
        <v>4.09</v>
      </c>
      <c r="K38" s="22"/>
      <c r="L38" s="22"/>
      <c r="M38" s="22"/>
      <c r="N38" s="22"/>
      <c r="O38" s="22"/>
      <c r="P38" s="22"/>
    </row>
    <row r="39" spans="1:16" ht="39" customHeight="1" x14ac:dyDescent="0.2">
      <c r="A39" s="22"/>
      <c r="B39" s="35"/>
      <c r="C39" s="1148" t="s">
        <v>575</v>
      </c>
      <c r="D39" s="1149"/>
      <c r="E39" s="1150"/>
      <c r="F39" s="36">
        <v>0.56000000000000005</v>
      </c>
      <c r="G39" s="37">
        <v>0.72</v>
      </c>
      <c r="H39" s="37">
        <v>0.83</v>
      </c>
      <c r="I39" s="37">
        <v>1.28</v>
      </c>
      <c r="J39" s="38">
        <v>1.29</v>
      </c>
      <c r="K39" s="22"/>
      <c r="L39" s="22"/>
      <c r="M39" s="22"/>
      <c r="N39" s="22"/>
      <c r="O39" s="22"/>
      <c r="P39" s="22"/>
    </row>
    <row r="40" spans="1:16" ht="39" customHeight="1" x14ac:dyDescent="0.2">
      <c r="A40" s="22"/>
      <c r="B40" s="35"/>
      <c r="C40" s="1148" t="s">
        <v>576</v>
      </c>
      <c r="D40" s="1149"/>
      <c r="E40" s="1150"/>
      <c r="F40" s="36">
        <v>6.76</v>
      </c>
      <c r="G40" s="37">
        <v>7.0000000000000007E-2</v>
      </c>
      <c r="H40" s="37">
        <v>0.37</v>
      </c>
      <c r="I40" s="37">
        <v>0.06</v>
      </c>
      <c r="J40" s="38">
        <v>0.13</v>
      </c>
      <c r="K40" s="22"/>
      <c r="L40" s="22"/>
      <c r="M40" s="22"/>
      <c r="N40" s="22"/>
      <c r="O40" s="22"/>
      <c r="P40" s="22"/>
    </row>
    <row r="41" spans="1:16" ht="39" customHeight="1" x14ac:dyDescent="0.2">
      <c r="A41" s="22"/>
      <c r="B41" s="35"/>
      <c r="C41" s="1148" t="s">
        <v>577</v>
      </c>
      <c r="D41" s="1149"/>
      <c r="E41" s="1150"/>
      <c r="F41" s="36">
        <v>0.08</v>
      </c>
      <c r="G41" s="37">
        <v>0.05</v>
      </c>
      <c r="H41" s="37">
        <v>7.0000000000000007E-2</v>
      </c>
      <c r="I41" s="37">
        <v>0.04</v>
      </c>
      <c r="J41" s="38">
        <v>0.03</v>
      </c>
      <c r="K41" s="22"/>
      <c r="L41" s="22"/>
      <c r="M41" s="22"/>
      <c r="N41" s="22"/>
      <c r="O41" s="22"/>
      <c r="P41" s="22"/>
    </row>
    <row r="42" spans="1:16" ht="39" customHeight="1" x14ac:dyDescent="0.2">
      <c r="A42" s="22"/>
      <c r="B42" s="39"/>
      <c r="C42" s="1148" t="s">
        <v>578</v>
      </c>
      <c r="D42" s="1149"/>
      <c r="E42" s="1150"/>
      <c r="F42" s="36" t="s">
        <v>519</v>
      </c>
      <c r="G42" s="37" t="s">
        <v>519</v>
      </c>
      <c r="H42" s="37" t="s">
        <v>519</v>
      </c>
      <c r="I42" s="37" t="s">
        <v>519</v>
      </c>
      <c r="J42" s="38" t="s">
        <v>519</v>
      </c>
      <c r="K42" s="22"/>
      <c r="L42" s="22"/>
      <c r="M42" s="22"/>
      <c r="N42" s="22"/>
      <c r="O42" s="22"/>
      <c r="P42" s="22"/>
    </row>
    <row r="43" spans="1:16" ht="39" customHeight="1" thickBot="1" x14ac:dyDescent="0.25">
      <c r="A43" s="22"/>
      <c r="B43" s="40"/>
      <c r="C43" s="1151" t="s">
        <v>579</v>
      </c>
      <c r="D43" s="1152"/>
      <c r="E43" s="1153"/>
      <c r="F43" s="41">
        <v>0.36</v>
      </c>
      <c r="G43" s="42">
        <v>0.52</v>
      </c>
      <c r="H43" s="42">
        <v>0.01</v>
      </c>
      <c r="I43" s="42">
        <v>0.02</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XmPOHH+vn/0R6ID122qMXbReTYkPFi3CK5k3beQAND8WSoZVtrUX5smZGSXEDf8POnJ12fw2PrPM24QEYzSJw==" saltValue="+NpeVNZs/N8K2CFOsJJY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9"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79" t="s">
        <v>10</v>
      </c>
      <c r="C45" s="1180"/>
      <c r="D45" s="58"/>
      <c r="E45" s="1185" t="s">
        <v>11</v>
      </c>
      <c r="F45" s="1185"/>
      <c r="G45" s="1185"/>
      <c r="H45" s="1185"/>
      <c r="I45" s="1185"/>
      <c r="J45" s="1186"/>
      <c r="K45" s="59">
        <v>776</v>
      </c>
      <c r="L45" s="60">
        <v>802</v>
      </c>
      <c r="M45" s="60">
        <v>797</v>
      </c>
      <c r="N45" s="60">
        <v>917</v>
      </c>
      <c r="O45" s="61">
        <v>952</v>
      </c>
      <c r="P45" s="48"/>
      <c r="Q45" s="48"/>
      <c r="R45" s="48"/>
      <c r="S45" s="48"/>
      <c r="T45" s="48"/>
      <c r="U45" s="48"/>
    </row>
    <row r="46" spans="1:21" ht="30.75" customHeight="1" x14ac:dyDescent="0.2">
      <c r="A46" s="48"/>
      <c r="B46" s="1181"/>
      <c r="C46" s="1182"/>
      <c r="D46" s="62"/>
      <c r="E46" s="1158" t="s">
        <v>12</v>
      </c>
      <c r="F46" s="1158"/>
      <c r="G46" s="1158"/>
      <c r="H46" s="1158"/>
      <c r="I46" s="1158"/>
      <c r="J46" s="1159"/>
      <c r="K46" s="63" t="s">
        <v>519</v>
      </c>
      <c r="L46" s="64" t="s">
        <v>519</v>
      </c>
      <c r="M46" s="64" t="s">
        <v>519</v>
      </c>
      <c r="N46" s="64" t="s">
        <v>519</v>
      </c>
      <c r="O46" s="65" t="s">
        <v>519</v>
      </c>
      <c r="P46" s="48"/>
      <c r="Q46" s="48"/>
      <c r="R46" s="48"/>
      <c r="S46" s="48"/>
      <c r="T46" s="48"/>
      <c r="U46" s="48"/>
    </row>
    <row r="47" spans="1:21" ht="30.75" customHeight="1" x14ac:dyDescent="0.2">
      <c r="A47" s="48"/>
      <c r="B47" s="1181"/>
      <c r="C47" s="1182"/>
      <c r="D47" s="62"/>
      <c r="E47" s="1158" t="s">
        <v>13</v>
      </c>
      <c r="F47" s="1158"/>
      <c r="G47" s="1158"/>
      <c r="H47" s="1158"/>
      <c r="I47" s="1158"/>
      <c r="J47" s="1159"/>
      <c r="K47" s="63" t="s">
        <v>519</v>
      </c>
      <c r="L47" s="64" t="s">
        <v>519</v>
      </c>
      <c r="M47" s="64" t="s">
        <v>519</v>
      </c>
      <c r="N47" s="64" t="s">
        <v>519</v>
      </c>
      <c r="O47" s="65" t="s">
        <v>519</v>
      </c>
      <c r="P47" s="48"/>
      <c r="Q47" s="48"/>
      <c r="R47" s="48"/>
      <c r="S47" s="48"/>
      <c r="T47" s="48"/>
      <c r="U47" s="48"/>
    </row>
    <row r="48" spans="1:21" ht="30.75" customHeight="1" x14ac:dyDescent="0.2">
      <c r="A48" s="48"/>
      <c r="B48" s="1181"/>
      <c r="C48" s="1182"/>
      <c r="D48" s="62"/>
      <c r="E48" s="1158" t="s">
        <v>14</v>
      </c>
      <c r="F48" s="1158"/>
      <c r="G48" s="1158"/>
      <c r="H48" s="1158"/>
      <c r="I48" s="1158"/>
      <c r="J48" s="1159"/>
      <c r="K48" s="63">
        <v>221</v>
      </c>
      <c r="L48" s="64">
        <v>219</v>
      </c>
      <c r="M48" s="64">
        <v>247</v>
      </c>
      <c r="N48" s="64">
        <v>224</v>
      </c>
      <c r="O48" s="65">
        <v>258</v>
      </c>
      <c r="P48" s="48"/>
      <c r="Q48" s="48"/>
      <c r="R48" s="48"/>
      <c r="S48" s="48"/>
      <c r="T48" s="48"/>
      <c r="U48" s="48"/>
    </row>
    <row r="49" spans="1:21" ht="30.75" customHeight="1" x14ac:dyDescent="0.2">
      <c r="A49" s="48"/>
      <c r="B49" s="1181"/>
      <c r="C49" s="1182"/>
      <c r="D49" s="62"/>
      <c r="E49" s="1158" t="s">
        <v>15</v>
      </c>
      <c r="F49" s="1158"/>
      <c r="G49" s="1158"/>
      <c r="H49" s="1158"/>
      <c r="I49" s="1158"/>
      <c r="J49" s="1159"/>
      <c r="K49" s="63">
        <v>11</v>
      </c>
      <c r="L49" s="64">
        <v>9</v>
      </c>
      <c r="M49" s="64">
        <v>12</v>
      </c>
      <c r="N49" s="64">
        <v>11</v>
      </c>
      <c r="O49" s="65">
        <v>16</v>
      </c>
      <c r="P49" s="48"/>
      <c r="Q49" s="48"/>
      <c r="R49" s="48"/>
      <c r="S49" s="48"/>
      <c r="T49" s="48"/>
      <c r="U49" s="48"/>
    </row>
    <row r="50" spans="1:21" ht="30.75" customHeight="1" x14ac:dyDescent="0.2">
      <c r="A50" s="48"/>
      <c r="B50" s="1181"/>
      <c r="C50" s="1182"/>
      <c r="D50" s="62"/>
      <c r="E50" s="1158" t="s">
        <v>16</v>
      </c>
      <c r="F50" s="1158"/>
      <c r="G50" s="1158"/>
      <c r="H50" s="1158"/>
      <c r="I50" s="1158"/>
      <c r="J50" s="1159"/>
      <c r="K50" s="63">
        <v>91</v>
      </c>
      <c r="L50" s="64">
        <v>73</v>
      </c>
      <c r="M50" s="64">
        <v>92</v>
      </c>
      <c r="N50" s="64">
        <v>121</v>
      </c>
      <c r="O50" s="65">
        <v>146</v>
      </c>
      <c r="P50" s="48"/>
      <c r="Q50" s="48"/>
      <c r="R50" s="48"/>
      <c r="S50" s="48"/>
      <c r="T50" s="48"/>
      <c r="U50" s="48"/>
    </row>
    <row r="51" spans="1:21" ht="30.75" customHeight="1" x14ac:dyDescent="0.2">
      <c r="A51" s="48"/>
      <c r="B51" s="1183"/>
      <c r="C51" s="1184"/>
      <c r="D51" s="66"/>
      <c r="E51" s="1158" t="s">
        <v>17</v>
      </c>
      <c r="F51" s="1158"/>
      <c r="G51" s="1158"/>
      <c r="H51" s="1158"/>
      <c r="I51" s="1158"/>
      <c r="J51" s="1159"/>
      <c r="K51" s="63" t="s">
        <v>519</v>
      </c>
      <c r="L51" s="64" t="s">
        <v>519</v>
      </c>
      <c r="M51" s="64" t="s">
        <v>519</v>
      </c>
      <c r="N51" s="64" t="s">
        <v>519</v>
      </c>
      <c r="O51" s="65" t="s">
        <v>519</v>
      </c>
      <c r="P51" s="48"/>
      <c r="Q51" s="48"/>
      <c r="R51" s="48"/>
      <c r="S51" s="48"/>
      <c r="T51" s="48"/>
      <c r="U51" s="48"/>
    </row>
    <row r="52" spans="1:21" ht="30.75" customHeight="1" x14ac:dyDescent="0.2">
      <c r="A52" s="48"/>
      <c r="B52" s="1156" t="s">
        <v>18</v>
      </c>
      <c r="C52" s="1157"/>
      <c r="D52" s="66"/>
      <c r="E52" s="1158" t="s">
        <v>19</v>
      </c>
      <c r="F52" s="1158"/>
      <c r="G52" s="1158"/>
      <c r="H52" s="1158"/>
      <c r="I52" s="1158"/>
      <c r="J52" s="1159"/>
      <c r="K52" s="63">
        <v>836</v>
      </c>
      <c r="L52" s="64">
        <v>821</v>
      </c>
      <c r="M52" s="64">
        <v>816</v>
      </c>
      <c r="N52" s="64">
        <v>832</v>
      </c>
      <c r="O52" s="65">
        <v>803</v>
      </c>
      <c r="P52" s="48"/>
      <c r="Q52" s="48"/>
      <c r="R52" s="48"/>
      <c r="S52" s="48"/>
      <c r="T52" s="48"/>
      <c r="U52" s="48"/>
    </row>
    <row r="53" spans="1:21" ht="30.75" customHeight="1" thickBot="1" x14ac:dyDescent="0.25">
      <c r="A53" s="48"/>
      <c r="B53" s="1160" t="s">
        <v>20</v>
      </c>
      <c r="C53" s="1161"/>
      <c r="D53" s="67"/>
      <c r="E53" s="1162" t="s">
        <v>21</v>
      </c>
      <c r="F53" s="1162"/>
      <c r="G53" s="1162"/>
      <c r="H53" s="1162"/>
      <c r="I53" s="1162"/>
      <c r="J53" s="1163"/>
      <c r="K53" s="68">
        <v>263</v>
      </c>
      <c r="L53" s="69">
        <v>282</v>
      </c>
      <c r="M53" s="69">
        <v>332</v>
      </c>
      <c r="N53" s="69">
        <v>441</v>
      </c>
      <c r="O53" s="70">
        <v>569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5">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4" t="s">
        <v>25</v>
      </c>
      <c r="C58" s="1165"/>
      <c r="D58" s="1170" t="s">
        <v>26</v>
      </c>
      <c r="E58" s="1171"/>
      <c r="F58" s="1171"/>
      <c r="G58" s="1171"/>
      <c r="H58" s="1171"/>
      <c r="I58" s="1171"/>
      <c r="J58" s="1172"/>
      <c r="K58" s="83"/>
      <c r="L58" s="84"/>
      <c r="M58" s="84"/>
      <c r="N58" s="84"/>
      <c r="O58" s="85"/>
    </row>
    <row r="59" spans="1:21" ht="31.5" customHeight="1" x14ac:dyDescent="0.2">
      <c r="B59" s="1166"/>
      <c r="C59" s="1167"/>
      <c r="D59" s="1173" t="s">
        <v>27</v>
      </c>
      <c r="E59" s="1174"/>
      <c r="F59" s="1174"/>
      <c r="G59" s="1174"/>
      <c r="H59" s="1174"/>
      <c r="I59" s="1174"/>
      <c r="J59" s="1175"/>
      <c r="K59" s="86"/>
      <c r="L59" s="87"/>
      <c r="M59" s="87"/>
      <c r="N59" s="87"/>
      <c r="O59" s="88"/>
    </row>
    <row r="60" spans="1:21" ht="31.5" customHeight="1" thickBot="1" x14ac:dyDescent="0.25">
      <c r="B60" s="1168"/>
      <c r="C60" s="1169"/>
      <c r="D60" s="1176" t="s">
        <v>28</v>
      </c>
      <c r="E60" s="1177"/>
      <c r="F60" s="1177"/>
      <c r="G60" s="1177"/>
      <c r="H60" s="1177"/>
      <c r="I60" s="1177"/>
      <c r="J60" s="1178"/>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hz/YfYP2xx0bjvWi4fad7KKK36LPQN1wlruB4fbkr9jIAmrdHWG5d9k+OgMgjS4TxKdm54MB1ArQhJZyYHCA==" saltValue="r23+WffAxFmky/va6XxCL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9"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561</v>
      </c>
      <c r="J40" s="103" t="s">
        <v>562</v>
      </c>
      <c r="K40" s="103" t="s">
        <v>563</v>
      </c>
      <c r="L40" s="103" t="s">
        <v>564</v>
      </c>
      <c r="M40" s="104" t="s">
        <v>565</v>
      </c>
    </row>
    <row r="41" spans="2:13" ht="27.75" customHeight="1" x14ac:dyDescent="0.2">
      <c r="B41" s="1199" t="s">
        <v>31</v>
      </c>
      <c r="C41" s="1200"/>
      <c r="D41" s="105"/>
      <c r="E41" s="1201" t="s">
        <v>32</v>
      </c>
      <c r="F41" s="1201"/>
      <c r="G41" s="1201"/>
      <c r="H41" s="1202"/>
      <c r="I41" s="355">
        <v>9446</v>
      </c>
      <c r="J41" s="356">
        <v>10066</v>
      </c>
      <c r="K41" s="356">
        <v>12272</v>
      </c>
      <c r="L41" s="356">
        <v>13361</v>
      </c>
      <c r="M41" s="357">
        <v>13123</v>
      </c>
    </row>
    <row r="42" spans="2:13" ht="27.75" customHeight="1" x14ac:dyDescent="0.2">
      <c r="B42" s="1189"/>
      <c r="C42" s="1190"/>
      <c r="D42" s="106"/>
      <c r="E42" s="1193" t="s">
        <v>33</v>
      </c>
      <c r="F42" s="1193"/>
      <c r="G42" s="1193"/>
      <c r="H42" s="1194"/>
      <c r="I42" s="358">
        <v>392</v>
      </c>
      <c r="J42" s="359">
        <v>441</v>
      </c>
      <c r="K42" s="359">
        <v>493</v>
      </c>
      <c r="L42" s="359">
        <v>483</v>
      </c>
      <c r="M42" s="360">
        <v>463</v>
      </c>
    </row>
    <row r="43" spans="2:13" ht="27.75" customHeight="1" x14ac:dyDescent="0.2">
      <c r="B43" s="1189"/>
      <c r="C43" s="1190"/>
      <c r="D43" s="106"/>
      <c r="E43" s="1193" t="s">
        <v>34</v>
      </c>
      <c r="F43" s="1193"/>
      <c r="G43" s="1193"/>
      <c r="H43" s="1194"/>
      <c r="I43" s="358">
        <v>1842</v>
      </c>
      <c r="J43" s="359">
        <v>1804</v>
      </c>
      <c r="K43" s="359">
        <v>2029</v>
      </c>
      <c r="L43" s="359">
        <v>2013</v>
      </c>
      <c r="M43" s="360">
        <v>1853</v>
      </c>
    </row>
    <row r="44" spans="2:13" ht="27.75" customHeight="1" x14ac:dyDescent="0.2">
      <c r="B44" s="1189"/>
      <c r="C44" s="1190"/>
      <c r="D44" s="106"/>
      <c r="E44" s="1193" t="s">
        <v>35</v>
      </c>
      <c r="F44" s="1193"/>
      <c r="G44" s="1193"/>
      <c r="H44" s="1194"/>
      <c r="I44" s="358">
        <v>42</v>
      </c>
      <c r="J44" s="359">
        <v>158</v>
      </c>
      <c r="K44" s="359">
        <v>146</v>
      </c>
      <c r="L44" s="359">
        <v>223</v>
      </c>
      <c r="M44" s="360">
        <v>207</v>
      </c>
    </row>
    <row r="45" spans="2:13" ht="27.75" customHeight="1" x14ac:dyDescent="0.2">
      <c r="B45" s="1189"/>
      <c r="C45" s="1190"/>
      <c r="D45" s="106"/>
      <c r="E45" s="1193" t="s">
        <v>36</v>
      </c>
      <c r="F45" s="1193"/>
      <c r="G45" s="1193"/>
      <c r="H45" s="1194"/>
      <c r="I45" s="358">
        <v>1060</v>
      </c>
      <c r="J45" s="359">
        <v>934</v>
      </c>
      <c r="K45" s="359">
        <v>858</v>
      </c>
      <c r="L45" s="359">
        <v>748</v>
      </c>
      <c r="M45" s="360">
        <v>679</v>
      </c>
    </row>
    <row r="46" spans="2:13" ht="27.75" customHeight="1" x14ac:dyDescent="0.2">
      <c r="B46" s="1189"/>
      <c r="C46" s="1190"/>
      <c r="D46" s="107"/>
      <c r="E46" s="1193" t="s">
        <v>37</v>
      </c>
      <c r="F46" s="1193"/>
      <c r="G46" s="1193"/>
      <c r="H46" s="1194"/>
      <c r="I46" s="358" t="s">
        <v>519</v>
      </c>
      <c r="J46" s="359" t="s">
        <v>519</v>
      </c>
      <c r="K46" s="359" t="s">
        <v>519</v>
      </c>
      <c r="L46" s="359" t="s">
        <v>519</v>
      </c>
      <c r="M46" s="360" t="s">
        <v>519</v>
      </c>
    </row>
    <row r="47" spans="2:13" ht="27.75" customHeight="1" x14ac:dyDescent="0.2">
      <c r="B47" s="1189"/>
      <c r="C47" s="1190"/>
      <c r="D47" s="108"/>
      <c r="E47" s="1203" t="s">
        <v>38</v>
      </c>
      <c r="F47" s="1204"/>
      <c r="G47" s="1204"/>
      <c r="H47" s="1205"/>
      <c r="I47" s="358" t="s">
        <v>519</v>
      </c>
      <c r="J47" s="359" t="s">
        <v>519</v>
      </c>
      <c r="K47" s="359" t="s">
        <v>519</v>
      </c>
      <c r="L47" s="359" t="s">
        <v>519</v>
      </c>
      <c r="M47" s="360" t="s">
        <v>519</v>
      </c>
    </row>
    <row r="48" spans="2:13" ht="27.75" customHeight="1" x14ac:dyDescent="0.2">
      <c r="B48" s="1189"/>
      <c r="C48" s="1190"/>
      <c r="D48" s="106"/>
      <c r="E48" s="1193" t="s">
        <v>39</v>
      </c>
      <c r="F48" s="1193"/>
      <c r="G48" s="1193"/>
      <c r="H48" s="1194"/>
      <c r="I48" s="358" t="s">
        <v>519</v>
      </c>
      <c r="J48" s="359" t="s">
        <v>519</v>
      </c>
      <c r="K48" s="359" t="s">
        <v>519</v>
      </c>
      <c r="L48" s="359" t="s">
        <v>519</v>
      </c>
      <c r="M48" s="360" t="s">
        <v>519</v>
      </c>
    </row>
    <row r="49" spans="2:13" ht="27.75" customHeight="1" x14ac:dyDescent="0.2">
      <c r="B49" s="1191"/>
      <c r="C49" s="1192"/>
      <c r="D49" s="106"/>
      <c r="E49" s="1193" t="s">
        <v>40</v>
      </c>
      <c r="F49" s="1193"/>
      <c r="G49" s="1193"/>
      <c r="H49" s="1194"/>
      <c r="I49" s="358" t="s">
        <v>519</v>
      </c>
      <c r="J49" s="359" t="s">
        <v>519</v>
      </c>
      <c r="K49" s="359" t="s">
        <v>519</v>
      </c>
      <c r="L49" s="359" t="s">
        <v>519</v>
      </c>
      <c r="M49" s="360" t="s">
        <v>519</v>
      </c>
    </row>
    <row r="50" spans="2:13" ht="27.75" customHeight="1" x14ac:dyDescent="0.2">
      <c r="B50" s="1187" t="s">
        <v>41</v>
      </c>
      <c r="C50" s="1188"/>
      <c r="D50" s="109"/>
      <c r="E50" s="1193" t="s">
        <v>42</v>
      </c>
      <c r="F50" s="1193"/>
      <c r="G50" s="1193"/>
      <c r="H50" s="1194"/>
      <c r="I50" s="358">
        <v>3537</v>
      </c>
      <c r="J50" s="359">
        <v>3378</v>
      </c>
      <c r="K50" s="359">
        <v>2775</v>
      </c>
      <c r="L50" s="359">
        <v>2870</v>
      </c>
      <c r="M50" s="360">
        <v>3067</v>
      </c>
    </row>
    <row r="51" spans="2:13" ht="27.75" customHeight="1" x14ac:dyDescent="0.2">
      <c r="B51" s="1189"/>
      <c r="C51" s="1190"/>
      <c r="D51" s="106"/>
      <c r="E51" s="1193" t="s">
        <v>43</v>
      </c>
      <c r="F51" s="1193"/>
      <c r="G51" s="1193"/>
      <c r="H51" s="1194"/>
      <c r="I51" s="358">
        <v>166</v>
      </c>
      <c r="J51" s="359">
        <v>136</v>
      </c>
      <c r="K51" s="359">
        <v>104</v>
      </c>
      <c r="L51" s="359">
        <v>72</v>
      </c>
      <c r="M51" s="360">
        <v>48</v>
      </c>
    </row>
    <row r="52" spans="2:13" ht="27.75" customHeight="1" x14ac:dyDescent="0.2">
      <c r="B52" s="1191"/>
      <c r="C52" s="1192"/>
      <c r="D52" s="106"/>
      <c r="E52" s="1193" t="s">
        <v>44</v>
      </c>
      <c r="F52" s="1193"/>
      <c r="G52" s="1193"/>
      <c r="H52" s="1194"/>
      <c r="I52" s="358">
        <v>8535</v>
      </c>
      <c r="J52" s="359">
        <v>8605</v>
      </c>
      <c r="K52" s="359">
        <v>9056</v>
      </c>
      <c r="L52" s="359">
        <v>8819</v>
      </c>
      <c r="M52" s="360">
        <v>9269</v>
      </c>
    </row>
    <row r="53" spans="2:13" ht="27.75" customHeight="1" thickBot="1" x14ac:dyDescent="0.25">
      <c r="B53" s="1195" t="s">
        <v>45</v>
      </c>
      <c r="C53" s="1196"/>
      <c r="D53" s="110"/>
      <c r="E53" s="1197" t="s">
        <v>46</v>
      </c>
      <c r="F53" s="1197"/>
      <c r="G53" s="1197"/>
      <c r="H53" s="1198"/>
      <c r="I53" s="361">
        <v>544</v>
      </c>
      <c r="J53" s="362">
        <v>1282</v>
      </c>
      <c r="K53" s="362">
        <v>3862</v>
      </c>
      <c r="L53" s="362">
        <v>5066</v>
      </c>
      <c r="M53" s="363">
        <v>3942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WnZ2W1jDJ21Dzk8zBkYuubQFaZ0M5qimEG2ke8h0skYu9QcJGVcqarr4lVjuV8BHk9Bb0gD308PMf9NHeCqevw==" saltValue="75qsjewwFih/vcecvOUAU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563</v>
      </c>
      <c r="G54" s="119" t="s">
        <v>564</v>
      </c>
      <c r="H54" s="120" t="s">
        <v>565</v>
      </c>
    </row>
    <row r="55" spans="2:8" ht="52.5" customHeight="1" x14ac:dyDescent="0.2">
      <c r="B55" s="121"/>
      <c r="C55" s="1214" t="s">
        <v>49</v>
      </c>
      <c r="D55" s="1214"/>
      <c r="E55" s="1215"/>
      <c r="F55" s="122">
        <v>1052</v>
      </c>
      <c r="G55" s="122">
        <v>1102</v>
      </c>
      <c r="H55" s="123">
        <v>1102</v>
      </c>
    </row>
    <row r="56" spans="2:8" ht="52.5" customHeight="1" x14ac:dyDescent="0.2">
      <c r="B56" s="124"/>
      <c r="C56" s="1216" t="s">
        <v>50</v>
      </c>
      <c r="D56" s="1216"/>
      <c r="E56" s="1217"/>
      <c r="F56" s="125">
        <v>132</v>
      </c>
      <c r="G56" s="125">
        <v>132</v>
      </c>
      <c r="H56" s="126">
        <v>132</v>
      </c>
    </row>
    <row r="57" spans="2:8" ht="53.25" customHeight="1" x14ac:dyDescent="0.2">
      <c r="B57" s="124"/>
      <c r="C57" s="1218" t="s">
        <v>51</v>
      </c>
      <c r="D57" s="1218"/>
      <c r="E57" s="1219"/>
      <c r="F57" s="127">
        <v>1591</v>
      </c>
      <c r="G57" s="127">
        <v>1636</v>
      </c>
      <c r="H57" s="128">
        <v>1832</v>
      </c>
    </row>
    <row r="58" spans="2:8" ht="45.75" customHeight="1" x14ac:dyDescent="0.2">
      <c r="B58" s="129"/>
      <c r="C58" s="1206" t="s">
        <v>590</v>
      </c>
      <c r="D58" s="1207"/>
      <c r="E58" s="1208"/>
      <c r="F58" s="130">
        <v>613</v>
      </c>
      <c r="G58" s="131">
        <v>763</v>
      </c>
      <c r="H58" s="131">
        <v>804</v>
      </c>
    </row>
    <row r="59" spans="2:8" ht="45.75" customHeight="1" x14ac:dyDescent="0.2">
      <c r="B59" s="129"/>
      <c r="C59" s="1206" t="s">
        <v>591</v>
      </c>
      <c r="D59" s="1207"/>
      <c r="E59" s="1208"/>
      <c r="F59" s="130">
        <v>193</v>
      </c>
      <c r="G59" s="131">
        <v>221</v>
      </c>
      <c r="H59" s="131">
        <v>410</v>
      </c>
    </row>
    <row r="60" spans="2:8" ht="45.75" customHeight="1" x14ac:dyDescent="0.2">
      <c r="B60" s="129"/>
      <c r="C60" s="1206" t="s">
        <v>592</v>
      </c>
      <c r="D60" s="1207"/>
      <c r="E60" s="1208"/>
      <c r="F60" s="130">
        <v>219</v>
      </c>
      <c r="G60" s="131">
        <v>219</v>
      </c>
      <c r="H60" s="131">
        <v>219</v>
      </c>
    </row>
    <row r="61" spans="2:8" ht="45.75" customHeight="1" x14ac:dyDescent="0.2">
      <c r="B61" s="129"/>
      <c r="C61" s="1206" t="s">
        <v>593</v>
      </c>
      <c r="D61" s="1207"/>
      <c r="E61" s="1208"/>
      <c r="F61" s="130">
        <v>130</v>
      </c>
      <c r="G61" s="131">
        <v>217</v>
      </c>
      <c r="H61" s="131">
        <v>182</v>
      </c>
    </row>
    <row r="62" spans="2:8" ht="45.75" customHeight="1" thickBot="1" x14ac:dyDescent="0.25">
      <c r="B62" s="132"/>
      <c r="C62" s="1209" t="s">
        <v>594</v>
      </c>
      <c r="D62" s="1210"/>
      <c r="E62" s="1211"/>
      <c r="F62" s="133">
        <v>134</v>
      </c>
      <c r="G62" s="134">
        <v>129</v>
      </c>
      <c r="H62" s="134">
        <v>125</v>
      </c>
    </row>
    <row r="63" spans="2:8" ht="52.5" customHeight="1" thickBot="1" x14ac:dyDescent="0.25">
      <c r="B63" s="135"/>
      <c r="C63" s="1212" t="s">
        <v>52</v>
      </c>
      <c r="D63" s="1212"/>
      <c r="E63" s="1213"/>
      <c r="F63" s="136">
        <v>2775</v>
      </c>
      <c r="G63" s="136">
        <v>2870</v>
      </c>
      <c r="H63" s="137">
        <v>3067</v>
      </c>
    </row>
    <row r="64" spans="2:8" ht="13.2" x14ac:dyDescent="0.2"/>
  </sheetData>
  <sheetProtection algorithmName="SHA-512" hashValue="cd6ndkJP7B4lb0styRlDPPt/b99PvXhIGTuH11VOlg5nWjHxnoCfVXGrtd3/hocKAaWdVt2DJTMBNcXnlRYH8Q==" saltValue="5ga+AOW6vl3Wg4Yk/4bL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558</v>
      </c>
      <c r="G2" s="151"/>
      <c r="H2" s="152"/>
    </row>
    <row r="3" spans="1:8" x14ac:dyDescent="0.2">
      <c r="A3" s="148" t="s">
        <v>551</v>
      </c>
      <c r="B3" s="153"/>
      <c r="C3" s="154"/>
      <c r="D3" s="155">
        <v>96163</v>
      </c>
      <c r="E3" s="156"/>
      <c r="F3" s="157">
        <v>98507</v>
      </c>
      <c r="G3" s="158"/>
      <c r="H3" s="159"/>
    </row>
    <row r="4" spans="1:8" x14ac:dyDescent="0.2">
      <c r="A4" s="160"/>
      <c r="B4" s="161"/>
      <c r="C4" s="162"/>
      <c r="D4" s="163">
        <v>64833</v>
      </c>
      <c r="E4" s="164"/>
      <c r="F4" s="165">
        <v>47567</v>
      </c>
      <c r="G4" s="166"/>
      <c r="H4" s="167"/>
    </row>
    <row r="5" spans="1:8" x14ac:dyDescent="0.2">
      <c r="A5" s="148" t="s">
        <v>553</v>
      </c>
      <c r="B5" s="153"/>
      <c r="C5" s="154"/>
      <c r="D5" s="155">
        <v>112180</v>
      </c>
      <c r="E5" s="156"/>
      <c r="F5" s="157">
        <v>113347</v>
      </c>
      <c r="G5" s="158"/>
      <c r="H5" s="159"/>
    </row>
    <row r="6" spans="1:8" x14ac:dyDescent="0.2">
      <c r="A6" s="160"/>
      <c r="B6" s="161"/>
      <c r="C6" s="162"/>
      <c r="D6" s="163">
        <v>77742</v>
      </c>
      <c r="E6" s="164"/>
      <c r="F6" s="165">
        <v>58728</v>
      </c>
      <c r="G6" s="166"/>
      <c r="H6" s="167"/>
    </row>
    <row r="7" spans="1:8" x14ac:dyDescent="0.2">
      <c r="A7" s="148" t="s">
        <v>554</v>
      </c>
      <c r="B7" s="153"/>
      <c r="C7" s="154"/>
      <c r="D7" s="155">
        <v>312702</v>
      </c>
      <c r="E7" s="156"/>
      <c r="F7" s="157">
        <v>125418</v>
      </c>
      <c r="G7" s="158"/>
      <c r="H7" s="159"/>
    </row>
    <row r="8" spans="1:8" x14ac:dyDescent="0.2">
      <c r="A8" s="160"/>
      <c r="B8" s="161"/>
      <c r="C8" s="162"/>
      <c r="D8" s="163">
        <v>186509</v>
      </c>
      <c r="E8" s="164"/>
      <c r="F8" s="165">
        <v>60445</v>
      </c>
      <c r="G8" s="166"/>
      <c r="H8" s="167"/>
    </row>
    <row r="9" spans="1:8" x14ac:dyDescent="0.2">
      <c r="A9" s="148" t="s">
        <v>555</v>
      </c>
      <c r="B9" s="153"/>
      <c r="C9" s="154"/>
      <c r="D9" s="155">
        <v>186428</v>
      </c>
      <c r="E9" s="156"/>
      <c r="F9" s="157">
        <v>108384</v>
      </c>
      <c r="G9" s="158"/>
      <c r="H9" s="159"/>
    </row>
    <row r="10" spans="1:8" x14ac:dyDescent="0.2">
      <c r="A10" s="160"/>
      <c r="B10" s="161"/>
      <c r="C10" s="162"/>
      <c r="D10" s="163">
        <v>86325</v>
      </c>
      <c r="E10" s="164"/>
      <c r="F10" s="165">
        <v>51153</v>
      </c>
      <c r="G10" s="166"/>
      <c r="H10" s="167"/>
    </row>
    <row r="11" spans="1:8" x14ac:dyDescent="0.2">
      <c r="A11" s="148" t="s">
        <v>556</v>
      </c>
      <c r="B11" s="153"/>
      <c r="C11" s="154"/>
      <c r="D11" s="155">
        <v>73663</v>
      </c>
      <c r="E11" s="156"/>
      <c r="F11" s="157">
        <v>80959</v>
      </c>
      <c r="G11" s="158"/>
      <c r="H11" s="159"/>
    </row>
    <row r="12" spans="1:8" x14ac:dyDescent="0.2">
      <c r="A12" s="160"/>
      <c r="B12" s="161"/>
      <c r="C12" s="168"/>
      <c r="D12" s="163">
        <v>47922</v>
      </c>
      <c r="E12" s="164"/>
      <c r="F12" s="165">
        <v>43928</v>
      </c>
      <c r="G12" s="166"/>
      <c r="H12" s="167"/>
    </row>
    <row r="13" spans="1:8" x14ac:dyDescent="0.2">
      <c r="A13" s="148"/>
      <c r="B13" s="153"/>
      <c r="C13" s="169"/>
      <c r="D13" s="170">
        <v>156227</v>
      </c>
      <c r="E13" s="171"/>
      <c r="F13" s="172">
        <v>105323</v>
      </c>
      <c r="G13" s="173"/>
      <c r="H13" s="159"/>
    </row>
    <row r="14" spans="1:8" x14ac:dyDescent="0.2">
      <c r="A14" s="160"/>
      <c r="B14" s="161"/>
      <c r="C14" s="162"/>
      <c r="D14" s="163">
        <v>92666</v>
      </c>
      <c r="E14" s="164"/>
      <c r="F14" s="165">
        <v>52364</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5.33</v>
      </c>
      <c r="C19" s="174">
        <f>ROUND(VALUE(SUBSTITUTE(実質収支比率等に係る経年分析!G$48,"▲","-")),2)</f>
        <v>5.01</v>
      </c>
      <c r="D19" s="174">
        <f>ROUND(VALUE(SUBSTITUTE(実質収支比率等に係る経年分析!H$48,"▲","-")),2)</f>
        <v>5.26</v>
      </c>
      <c r="E19" s="174">
        <f>ROUND(VALUE(SUBSTITUTE(実質収支比率等に係る経年分析!I$48,"▲","-")),2)</f>
        <v>7.92</v>
      </c>
      <c r="F19" s="174">
        <f>ROUND(VALUE(SUBSTITUTE(実質収支比率等に係る経年分析!J$48,"▲","-")),2)</f>
        <v>5.43</v>
      </c>
    </row>
    <row r="20" spans="1:11" x14ac:dyDescent="0.2">
      <c r="A20" s="174" t="s">
        <v>56</v>
      </c>
      <c r="B20" s="174">
        <f>ROUND(VALUE(SUBSTITUTE(実質収支比率等に係る経年分析!F$47,"▲","-")),2)</f>
        <v>14.7</v>
      </c>
      <c r="C20" s="174">
        <f>ROUND(VALUE(SUBSTITUTE(実質収支比率等に係る経年分析!G$47,"▲","-")),2)</f>
        <v>14.47</v>
      </c>
      <c r="D20" s="174">
        <f>ROUND(VALUE(SUBSTITUTE(実質収支比率等に係る経年分析!H$47,"▲","-")),2)</f>
        <v>14.3</v>
      </c>
      <c r="E20" s="174">
        <f>ROUND(VALUE(SUBSTITUTE(実質収支比率等に係る経年分析!I$47,"▲","-")),2)</f>
        <v>14.27</v>
      </c>
      <c r="F20" s="174">
        <f>ROUND(VALUE(SUBSTITUTE(実質収支比率等に係る経年分析!J$47,"▲","-")),2)</f>
        <v>14.65</v>
      </c>
    </row>
    <row r="21" spans="1:11" x14ac:dyDescent="0.2">
      <c r="A21" s="174" t="s">
        <v>57</v>
      </c>
      <c r="B21" s="174">
        <f>IF(ISNUMBER(VALUE(SUBSTITUTE(実質収支比率等に係る経年分析!F$49,"▲","-"))),ROUND(VALUE(SUBSTITUTE(実質収支比率等に係る経年分析!F$49,"▲","-")),2),NA())</f>
        <v>1.1100000000000001</v>
      </c>
      <c r="C21" s="174">
        <f>IF(ISNUMBER(VALUE(SUBSTITUTE(実質収支比率等に係る経年分析!G$49,"▲","-"))),ROUND(VALUE(SUBSTITUTE(実質収支比率等に係る経年分析!G$49,"▲","-")),2),NA())</f>
        <v>-0.23</v>
      </c>
      <c r="D21" s="174">
        <f>IF(ISNUMBER(VALUE(SUBSTITUTE(実質収支比率等に係る経年分析!H$49,"▲","-"))),ROUND(VALUE(SUBSTITUTE(実質収支比率等に係る経年分析!H$49,"▲","-")),2),NA())</f>
        <v>0.33</v>
      </c>
      <c r="E21" s="174">
        <f>IF(ISNUMBER(VALUE(SUBSTITUTE(実質収支比率等に係る経年分析!I$49,"▲","-"))),ROUND(VALUE(SUBSTITUTE(実質収支比率等に係る経年分析!I$49,"▲","-")),2),NA())</f>
        <v>5.03</v>
      </c>
      <c r="F21" s="174">
        <f>IF(ISNUMBER(VALUE(SUBSTITUTE(実質収支比率等に係る経年分析!J$49,"▲","-"))),ROUND(VALUE(SUBSTITUTE(実質収支比率等に係る経年分析!J$49,"▲","-")),2),NA())</f>
        <v>-2.7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簡易水道特別会計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2">
      <c r="A30" s="175" t="str">
        <f>IF(連結実質赤字比率に係る赤字・黒字の構成分析!C$40="",NA(),連結実質赤字比率に係る赤字・黒字の構成分析!C$40)</f>
        <v>地域開発事業特別会計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6.76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0.56000000000000005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1.29</v>
      </c>
    </row>
    <row r="32" spans="1:11" x14ac:dyDescent="0.2">
      <c r="A32" s="175" t="str">
        <f>IF(連結実質赤字比率に係る赤字・黒字の構成分析!C$38="",NA(),連結実質赤字比率に係る赤字・黒字の構成分析!C$38)</f>
        <v>上水道事業会計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3.42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3.61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4.09</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4.1500000000000004</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5.33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7.92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5.43</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6.87</v>
      </c>
    </row>
    <row r="36" spans="1:16" x14ac:dyDescent="0.2">
      <c r="A36" s="175" t="str">
        <f>IF(連結実質赤字比率に係る赤字・黒字の構成分析!C$34="",NA(),連結実質赤字比率に係る赤字・黒字の構成分析!C$34)</f>
        <v>公立芽室病院事業会計</v>
      </c>
      <c r="B36" s="175">
        <f>IF(ROUND(VALUE(SUBSTITUTE(連結実質赤字比率に係る赤字・黒字の構成分析!F$34,"▲", "-")), 2) &lt; 0, ABS(ROUND(VALUE(SUBSTITUTE(連結実質赤字比率に係る赤字・黒字の構成分析!F$34,"▲", "-")), 2)), NA())</f>
        <v>3.52</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0.62</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2.17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4.3899999999999997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836</v>
      </c>
      <c r="E42" s="176"/>
      <c r="F42" s="176"/>
      <c r="G42" s="176">
        <f>'実質公債費比率（分子）の構造'!L$52</f>
        <v>821</v>
      </c>
      <c r="H42" s="176"/>
      <c r="I42" s="176"/>
      <c r="J42" s="176">
        <f>'実質公債費比率（分子）の構造'!M$52</f>
        <v>816</v>
      </c>
      <c r="K42" s="176"/>
      <c r="L42" s="176"/>
      <c r="M42" s="176">
        <f>'実質公債費比率（分子）の構造'!N$52</f>
        <v>832</v>
      </c>
      <c r="N42" s="176"/>
      <c r="O42" s="176"/>
      <c r="P42" s="176">
        <f>'実質公債費比率（分子）の構造'!O$52</f>
        <v>803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91</v>
      </c>
      <c r="C44" s="176"/>
      <c r="D44" s="176"/>
      <c r="E44" s="176">
        <f>'実質公債費比率（分子）の構造'!L$50</f>
        <v>73</v>
      </c>
      <c r="F44" s="176"/>
      <c r="G44" s="176"/>
      <c r="H44" s="176">
        <f>'実質公債費比率（分子）の構造'!M$50</f>
        <v>92</v>
      </c>
      <c r="I44" s="176"/>
      <c r="J44" s="176"/>
      <c r="K44" s="176">
        <f>'実質公債費比率（分子）の構造'!N$50</f>
        <v>121</v>
      </c>
      <c r="L44" s="176"/>
      <c r="M44" s="176"/>
      <c r="N44" s="176">
        <f>'実質公債費比率（分子）の構造'!O$50</f>
        <v>146</v>
      </c>
      <c r="O44" s="176"/>
      <c r="P44" s="176"/>
    </row>
    <row r="45" spans="1:16" x14ac:dyDescent="0.2">
      <c r="A45" s="176" t="s">
        <v>67</v>
      </c>
      <c r="B45" s="176">
        <f>'実質公債費比率（分子）の構造'!K$49</f>
        <v>11</v>
      </c>
      <c r="C45" s="176"/>
      <c r="D45" s="176"/>
      <c r="E45" s="176">
        <f>'実質公債費比率（分子）の構造'!L$49</f>
        <v>9</v>
      </c>
      <c r="F45" s="176"/>
      <c r="G45" s="176"/>
      <c r="H45" s="176">
        <f>'実質公債費比率（分子）の構造'!M$49</f>
        <v>12</v>
      </c>
      <c r="I45" s="176"/>
      <c r="J45" s="176"/>
      <c r="K45" s="176">
        <f>'実質公債費比率（分子）の構造'!N$49</f>
        <v>11</v>
      </c>
      <c r="L45" s="176"/>
      <c r="M45" s="176"/>
      <c r="N45" s="176">
        <f>'実質公債費比率（分子）の構造'!O$49</f>
        <v>16</v>
      </c>
      <c r="O45" s="176"/>
      <c r="P45" s="176"/>
    </row>
    <row r="46" spans="1:16" x14ac:dyDescent="0.2">
      <c r="A46" s="176" t="s">
        <v>68</v>
      </c>
      <c r="B46" s="176">
        <f>'実質公債費比率（分子）の構造'!K$48</f>
        <v>221</v>
      </c>
      <c r="C46" s="176"/>
      <c r="D46" s="176"/>
      <c r="E46" s="176">
        <f>'実質公債費比率（分子）の構造'!L$48</f>
        <v>219</v>
      </c>
      <c r="F46" s="176"/>
      <c r="G46" s="176"/>
      <c r="H46" s="176">
        <f>'実質公債費比率（分子）の構造'!M$48</f>
        <v>247</v>
      </c>
      <c r="I46" s="176"/>
      <c r="J46" s="176"/>
      <c r="K46" s="176">
        <f>'実質公債費比率（分子）の構造'!N$48</f>
        <v>224</v>
      </c>
      <c r="L46" s="176"/>
      <c r="M46" s="176"/>
      <c r="N46" s="176">
        <f>'実質公債費比率（分子）の構造'!O$48</f>
        <v>258</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776</v>
      </c>
      <c r="C49" s="176"/>
      <c r="D49" s="176"/>
      <c r="E49" s="176">
        <f>'実質公債費比率（分子）の構造'!L$45</f>
        <v>802</v>
      </c>
      <c r="F49" s="176"/>
      <c r="G49" s="176"/>
      <c r="H49" s="176">
        <f>'実質公債費比率（分子）の構造'!M$45</f>
        <v>797</v>
      </c>
      <c r="I49" s="176"/>
      <c r="J49" s="176"/>
      <c r="K49" s="176">
        <f>'実質公債費比率（分子）の構造'!N$45</f>
        <v>917</v>
      </c>
      <c r="L49" s="176"/>
      <c r="M49" s="176"/>
      <c r="N49" s="176">
        <f>'実質公債費比率（分子）の構造'!O$45</f>
        <v>952</v>
      </c>
      <c r="O49" s="176"/>
      <c r="P49" s="176"/>
    </row>
    <row r="50" spans="1:16" x14ac:dyDescent="0.2">
      <c r="A50" s="176" t="s">
        <v>72</v>
      </c>
      <c r="B50" s="176" t="e">
        <f>NA()</f>
        <v>#N/A</v>
      </c>
      <c r="C50" s="176">
        <f>IF(ISNUMBER('実質公債費比率（分子）の構造'!K$53),'実質公債費比率（分子）の構造'!K$53,NA())</f>
        <v>263</v>
      </c>
      <c r="D50" s="176" t="e">
        <f>NA()</f>
        <v>#N/A</v>
      </c>
      <c r="E50" s="176" t="e">
        <f>NA()</f>
        <v>#N/A</v>
      </c>
      <c r="F50" s="176">
        <f>IF(ISNUMBER('実質公債費比率（分子）の構造'!L$53),'実質公債費比率（分子）の構造'!L$53,NA())</f>
        <v>282</v>
      </c>
      <c r="G50" s="176" t="e">
        <f>NA()</f>
        <v>#N/A</v>
      </c>
      <c r="H50" s="176" t="e">
        <f>NA()</f>
        <v>#N/A</v>
      </c>
      <c r="I50" s="176">
        <f>IF(ISNUMBER('実質公債費比率（分子）の構造'!M$53),'実質公債費比率（分子）の構造'!M$53,NA())</f>
        <v>332</v>
      </c>
      <c r="J50" s="176" t="e">
        <f>NA()</f>
        <v>#N/A</v>
      </c>
      <c r="K50" s="176" t="e">
        <f>NA()</f>
        <v>#N/A</v>
      </c>
      <c r="L50" s="176">
        <f>IF(ISNUMBER('実質公債費比率（分子）の構造'!N$53),'実質公債費比率（分子）の構造'!N$53,NA())</f>
        <v>441</v>
      </c>
      <c r="M50" s="176" t="e">
        <f>NA()</f>
        <v>#N/A</v>
      </c>
      <c r="N50" s="176" t="e">
        <f>NA()</f>
        <v>#N/A</v>
      </c>
      <c r="O50" s="176">
        <f>IF(ISNUMBER('実質公債費比率（分子）の構造'!O$53),'実質公債費比率（分子）の構造'!O$53,NA())</f>
        <v>569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8535</v>
      </c>
      <c r="E56" s="175"/>
      <c r="F56" s="175"/>
      <c r="G56" s="175">
        <f>'将来負担比率（分子）の構造'!J$52</f>
        <v>8605</v>
      </c>
      <c r="H56" s="175"/>
      <c r="I56" s="175"/>
      <c r="J56" s="175">
        <f>'将来負担比率（分子）の構造'!K$52</f>
        <v>9056</v>
      </c>
      <c r="K56" s="175"/>
      <c r="L56" s="175"/>
      <c r="M56" s="175">
        <f>'将来負担比率（分子）の構造'!L$52</f>
        <v>8819</v>
      </c>
      <c r="N56" s="175"/>
      <c r="O56" s="175"/>
      <c r="P56" s="175">
        <f>'将来負担比率（分子）の構造'!M$52</f>
        <v>9269</v>
      </c>
    </row>
    <row r="57" spans="1:16" x14ac:dyDescent="0.2">
      <c r="A57" s="175" t="s">
        <v>43</v>
      </c>
      <c r="B57" s="175"/>
      <c r="C57" s="175"/>
      <c r="D57" s="175">
        <f>'将来負担比率（分子）の構造'!I$51</f>
        <v>166</v>
      </c>
      <c r="E57" s="175"/>
      <c r="F57" s="175"/>
      <c r="G57" s="175">
        <f>'将来負担比率（分子）の構造'!J$51</f>
        <v>136</v>
      </c>
      <c r="H57" s="175"/>
      <c r="I57" s="175"/>
      <c r="J57" s="175">
        <f>'将来負担比率（分子）の構造'!K$51</f>
        <v>104</v>
      </c>
      <c r="K57" s="175"/>
      <c r="L57" s="175"/>
      <c r="M57" s="175">
        <f>'将来負担比率（分子）の構造'!L$51</f>
        <v>72</v>
      </c>
      <c r="N57" s="175"/>
      <c r="O57" s="175"/>
      <c r="P57" s="175">
        <f>'将来負担比率（分子）の構造'!M$51</f>
        <v>48</v>
      </c>
    </row>
    <row r="58" spans="1:16" x14ac:dyDescent="0.2">
      <c r="A58" s="175" t="s">
        <v>42</v>
      </c>
      <c r="B58" s="175"/>
      <c r="C58" s="175"/>
      <c r="D58" s="175">
        <f>'将来負担比率（分子）の構造'!I$50</f>
        <v>3537</v>
      </c>
      <c r="E58" s="175"/>
      <c r="F58" s="175"/>
      <c r="G58" s="175">
        <f>'将来負担比率（分子）の構造'!J$50</f>
        <v>3378</v>
      </c>
      <c r="H58" s="175"/>
      <c r="I58" s="175"/>
      <c r="J58" s="175">
        <f>'将来負担比率（分子）の構造'!K$50</f>
        <v>2775</v>
      </c>
      <c r="K58" s="175"/>
      <c r="L58" s="175"/>
      <c r="M58" s="175">
        <f>'将来負担比率（分子）の構造'!L$50</f>
        <v>2870</v>
      </c>
      <c r="N58" s="175"/>
      <c r="O58" s="175"/>
      <c r="P58" s="175">
        <f>'将来負担比率（分子）の構造'!M$50</f>
        <v>3067</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1060</v>
      </c>
      <c r="C62" s="175"/>
      <c r="D62" s="175"/>
      <c r="E62" s="175">
        <f>'将来負担比率（分子）の構造'!J$45</f>
        <v>934</v>
      </c>
      <c r="F62" s="175"/>
      <c r="G62" s="175"/>
      <c r="H62" s="175">
        <f>'将来負担比率（分子）の構造'!K$45</f>
        <v>858</v>
      </c>
      <c r="I62" s="175"/>
      <c r="J62" s="175"/>
      <c r="K62" s="175">
        <f>'将来負担比率（分子）の構造'!L$45</f>
        <v>748</v>
      </c>
      <c r="L62" s="175"/>
      <c r="M62" s="175"/>
      <c r="N62" s="175">
        <f>'将来負担比率（分子）の構造'!M$45</f>
        <v>679</v>
      </c>
      <c r="O62" s="175"/>
      <c r="P62" s="175"/>
    </row>
    <row r="63" spans="1:16" x14ac:dyDescent="0.2">
      <c r="A63" s="175" t="s">
        <v>35</v>
      </c>
      <c r="B63" s="175">
        <f>'将来負担比率（分子）の構造'!I$44</f>
        <v>42</v>
      </c>
      <c r="C63" s="175"/>
      <c r="D63" s="175"/>
      <c r="E63" s="175">
        <f>'将来負担比率（分子）の構造'!J$44</f>
        <v>158</v>
      </c>
      <c r="F63" s="175"/>
      <c r="G63" s="175"/>
      <c r="H63" s="175">
        <f>'将来負担比率（分子）の構造'!K$44</f>
        <v>146</v>
      </c>
      <c r="I63" s="175"/>
      <c r="J63" s="175"/>
      <c r="K63" s="175">
        <f>'将来負担比率（分子）の構造'!L$44</f>
        <v>223</v>
      </c>
      <c r="L63" s="175"/>
      <c r="M63" s="175"/>
      <c r="N63" s="175">
        <f>'将来負担比率（分子）の構造'!M$44</f>
        <v>207</v>
      </c>
      <c r="O63" s="175"/>
      <c r="P63" s="175"/>
    </row>
    <row r="64" spans="1:16" x14ac:dyDescent="0.2">
      <c r="A64" s="175" t="s">
        <v>34</v>
      </c>
      <c r="B64" s="175">
        <f>'将来負担比率（分子）の構造'!I$43</f>
        <v>1842</v>
      </c>
      <c r="C64" s="175"/>
      <c r="D64" s="175"/>
      <c r="E64" s="175">
        <f>'将来負担比率（分子）の構造'!J$43</f>
        <v>1804</v>
      </c>
      <c r="F64" s="175"/>
      <c r="G64" s="175"/>
      <c r="H64" s="175">
        <f>'将来負担比率（分子）の構造'!K$43</f>
        <v>2029</v>
      </c>
      <c r="I64" s="175"/>
      <c r="J64" s="175"/>
      <c r="K64" s="175">
        <f>'将来負担比率（分子）の構造'!L$43</f>
        <v>2013</v>
      </c>
      <c r="L64" s="175"/>
      <c r="M64" s="175"/>
      <c r="N64" s="175">
        <f>'将来負担比率（分子）の構造'!M$43</f>
        <v>1853</v>
      </c>
      <c r="O64" s="175"/>
      <c r="P64" s="175"/>
    </row>
    <row r="65" spans="1:16" x14ac:dyDescent="0.2">
      <c r="A65" s="175" t="s">
        <v>33</v>
      </c>
      <c r="B65" s="175">
        <f>'将来負担比率（分子）の構造'!I$42</f>
        <v>392</v>
      </c>
      <c r="C65" s="175"/>
      <c r="D65" s="175"/>
      <c r="E65" s="175">
        <f>'将来負担比率（分子）の構造'!J$42</f>
        <v>441</v>
      </c>
      <c r="F65" s="175"/>
      <c r="G65" s="175"/>
      <c r="H65" s="175">
        <f>'将来負担比率（分子）の構造'!K$42</f>
        <v>493</v>
      </c>
      <c r="I65" s="175"/>
      <c r="J65" s="175"/>
      <c r="K65" s="175">
        <f>'将来負担比率（分子）の構造'!L$42</f>
        <v>483</v>
      </c>
      <c r="L65" s="175"/>
      <c r="M65" s="175"/>
      <c r="N65" s="175">
        <f>'将来負担比率（分子）の構造'!M$42</f>
        <v>463</v>
      </c>
      <c r="O65" s="175"/>
      <c r="P65" s="175"/>
    </row>
    <row r="66" spans="1:16" x14ac:dyDescent="0.2">
      <c r="A66" s="175" t="s">
        <v>32</v>
      </c>
      <c r="B66" s="175">
        <f>'将来負担比率（分子）の構造'!I$41</f>
        <v>9446</v>
      </c>
      <c r="C66" s="175"/>
      <c r="D66" s="175"/>
      <c r="E66" s="175">
        <f>'将来負担比率（分子）の構造'!J$41</f>
        <v>10066</v>
      </c>
      <c r="F66" s="175"/>
      <c r="G66" s="175"/>
      <c r="H66" s="175">
        <f>'将来負担比率（分子）の構造'!K$41</f>
        <v>12272</v>
      </c>
      <c r="I66" s="175"/>
      <c r="J66" s="175"/>
      <c r="K66" s="175">
        <f>'将来負担比率（分子）の構造'!L$41</f>
        <v>13361</v>
      </c>
      <c r="L66" s="175"/>
      <c r="M66" s="175"/>
      <c r="N66" s="175">
        <f>'将来負担比率（分子）の構造'!M$41</f>
        <v>13123</v>
      </c>
      <c r="O66" s="175"/>
      <c r="P66" s="175"/>
    </row>
    <row r="67" spans="1:16" x14ac:dyDescent="0.2">
      <c r="A67" s="175" t="s">
        <v>76</v>
      </c>
      <c r="B67" s="175" t="e">
        <f>NA()</f>
        <v>#N/A</v>
      </c>
      <c r="C67" s="175">
        <f>IF(ISNUMBER('将来負担比率（分子）の構造'!I$53), IF('将来負担比率（分子）の構造'!I$53 &lt; 0, 0, '将来負担比率（分子）の構造'!I$53), NA())</f>
        <v>544</v>
      </c>
      <c r="D67" s="175" t="e">
        <f>NA()</f>
        <v>#N/A</v>
      </c>
      <c r="E67" s="175" t="e">
        <f>NA()</f>
        <v>#N/A</v>
      </c>
      <c r="F67" s="175">
        <f>IF(ISNUMBER('将来負担比率（分子）の構造'!J$53), IF('将来負担比率（分子）の構造'!J$53 &lt; 0, 0, '将来負担比率（分子）の構造'!J$53), NA())</f>
        <v>1282</v>
      </c>
      <c r="G67" s="175" t="e">
        <f>NA()</f>
        <v>#N/A</v>
      </c>
      <c r="H67" s="175" t="e">
        <f>NA()</f>
        <v>#N/A</v>
      </c>
      <c r="I67" s="175">
        <f>IF(ISNUMBER('将来負担比率（分子）の構造'!K$53), IF('将来負担比率（分子）の構造'!K$53 &lt; 0, 0, '将来負担比率（分子）の構造'!K$53), NA())</f>
        <v>3862</v>
      </c>
      <c r="J67" s="175" t="e">
        <f>NA()</f>
        <v>#N/A</v>
      </c>
      <c r="K67" s="175" t="e">
        <f>NA()</f>
        <v>#N/A</v>
      </c>
      <c r="L67" s="175">
        <f>IF(ISNUMBER('将来負担比率（分子）の構造'!L$53), IF('将来負担比率（分子）の構造'!L$53 &lt; 0, 0, '将来負担比率（分子）の構造'!L$53), NA())</f>
        <v>5066</v>
      </c>
      <c r="M67" s="175" t="e">
        <f>NA()</f>
        <v>#N/A</v>
      </c>
      <c r="N67" s="175" t="e">
        <f>NA()</f>
        <v>#N/A</v>
      </c>
      <c r="O67" s="175">
        <f>IF(ISNUMBER('将来負担比率（分子）の構造'!M$53), IF('将来負担比率（分子）の構造'!M$53 &lt; 0, 0, '将来負担比率（分子）の構造'!M$53), NA())</f>
        <v>3942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1052</v>
      </c>
      <c r="C72" s="179">
        <f>基金残高に係る経年分析!G55</f>
        <v>1102</v>
      </c>
      <c r="D72" s="179">
        <f>基金残高に係る経年分析!H55</f>
        <v>1102</v>
      </c>
    </row>
    <row r="73" spans="1:16" x14ac:dyDescent="0.2">
      <c r="A73" s="178" t="s">
        <v>79</v>
      </c>
      <c r="B73" s="179">
        <f>基金残高に係る経年分析!F56</f>
        <v>132</v>
      </c>
      <c r="C73" s="179">
        <f>基金残高に係る経年分析!G56</f>
        <v>132</v>
      </c>
      <c r="D73" s="179">
        <f>基金残高に係る経年分析!H56</f>
        <v>132</v>
      </c>
    </row>
    <row r="74" spans="1:16" x14ac:dyDescent="0.2">
      <c r="A74" s="178" t="s">
        <v>80</v>
      </c>
      <c r="B74" s="179">
        <f>基金残高に係る経年分析!F57</f>
        <v>1591</v>
      </c>
      <c r="C74" s="179">
        <f>基金残高に係る経年分析!G57</f>
        <v>1636</v>
      </c>
      <c r="D74" s="179">
        <f>基金残高に係る経年分析!H57</f>
        <v>1832</v>
      </c>
    </row>
  </sheetData>
  <sheetProtection algorithmName="SHA-512" hashValue="02nLAQcC5bNh4ZutkuNUzSF/zaCxqTNB/AzLffmknalPZ1kacqkD2LaPPtj+O6hceqYaN6ghmqPmqJSdIEVc5A==" saltValue="wQ/RhgdLkjvMP+krBqr1k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227</v>
      </c>
      <c r="C5" s="677"/>
      <c r="D5" s="677"/>
      <c r="E5" s="677"/>
      <c r="F5" s="677"/>
      <c r="G5" s="677"/>
      <c r="H5" s="677"/>
      <c r="I5" s="677"/>
      <c r="J5" s="677"/>
      <c r="K5" s="677"/>
      <c r="L5" s="677"/>
      <c r="M5" s="677"/>
      <c r="N5" s="677"/>
      <c r="O5" s="677"/>
      <c r="P5" s="677"/>
      <c r="Q5" s="678"/>
      <c r="R5" s="673">
        <v>3394106</v>
      </c>
      <c r="S5" s="674"/>
      <c r="T5" s="674"/>
      <c r="U5" s="674"/>
      <c r="V5" s="674"/>
      <c r="W5" s="674"/>
      <c r="X5" s="674"/>
      <c r="Y5" s="702"/>
      <c r="Z5" s="715">
        <v>25.3</v>
      </c>
      <c r="AA5" s="715"/>
      <c r="AB5" s="715"/>
      <c r="AC5" s="715"/>
      <c r="AD5" s="716">
        <v>3332602</v>
      </c>
      <c r="AE5" s="716"/>
      <c r="AF5" s="716"/>
      <c r="AG5" s="716"/>
      <c r="AH5" s="716"/>
      <c r="AI5" s="716"/>
      <c r="AJ5" s="716"/>
      <c r="AK5" s="716"/>
      <c r="AL5" s="703">
        <v>43.8</v>
      </c>
      <c r="AM5" s="685"/>
      <c r="AN5" s="685"/>
      <c r="AO5" s="704"/>
      <c r="AP5" s="676" t="s">
        <v>228</v>
      </c>
      <c r="AQ5" s="677"/>
      <c r="AR5" s="677"/>
      <c r="AS5" s="677"/>
      <c r="AT5" s="677"/>
      <c r="AU5" s="677"/>
      <c r="AV5" s="677"/>
      <c r="AW5" s="677"/>
      <c r="AX5" s="677"/>
      <c r="AY5" s="677"/>
      <c r="AZ5" s="677"/>
      <c r="BA5" s="677"/>
      <c r="BB5" s="677"/>
      <c r="BC5" s="677"/>
      <c r="BD5" s="677"/>
      <c r="BE5" s="677"/>
      <c r="BF5" s="678"/>
      <c r="BG5" s="621">
        <v>3332602</v>
      </c>
      <c r="BH5" s="622"/>
      <c r="BI5" s="622"/>
      <c r="BJ5" s="622"/>
      <c r="BK5" s="622"/>
      <c r="BL5" s="622"/>
      <c r="BM5" s="622"/>
      <c r="BN5" s="623"/>
      <c r="BO5" s="659">
        <v>98.2</v>
      </c>
      <c r="BP5" s="659"/>
      <c r="BQ5" s="659"/>
      <c r="BR5" s="659"/>
      <c r="BS5" s="660">
        <v>49986</v>
      </c>
      <c r="BT5" s="660"/>
      <c r="BU5" s="660"/>
      <c r="BV5" s="660"/>
      <c r="BW5" s="660"/>
      <c r="BX5" s="660"/>
      <c r="BY5" s="660"/>
      <c r="BZ5" s="660"/>
      <c r="CA5" s="660"/>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2">
      <c r="B6" s="618" t="s">
        <v>232</v>
      </c>
      <c r="C6" s="619"/>
      <c r="D6" s="619"/>
      <c r="E6" s="619"/>
      <c r="F6" s="619"/>
      <c r="G6" s="619"/>
      <c r="H6" s="619"/>
      <c r="I6" s="619"/>
      <c r="J6" s="619"/>
      <c r="K6" s="619"/>
      <c r="L6" s="619"/>
      <c r="M6" s="619"/>
      <c r="N6" s="619"/>
      <c r="O6" s="619"/>
      <c r="P6" s="619"/>
      <c r="Q6" s="620"/>
      <c r="R6" s="621">
        <v>315911</v>
      </c>
      <c r="S6" s="622"/>
      <c r="T6" s="622"/>
      <c r="U6" s="622"/>
      <c r="V6" s="622"/>
      <c r="W6" s="622"/>
      <c r="X6" s="622"/>
      <c r="Y6" s="623"/>
      <c r="Z6" s="659">
        <v>2.4</v>
      </c>
      <c r="AA6" s="659"/>
      <c r="AB6" s="659"/>
      <c r="AC6" s="659"/>
      <c r="AD6" s="660">
        <v>315911</v>
      </c>
      <c r="AE6" s="660"/>
      <c r="AF6" s="660"/>
      <c r="AG6" s="660"/>
      <c r="AH6" s="660"/>
      <c r="AI6" s="660"/>
      <c r="AJ6" s="660"/>
      <c r="AK6" s="660"/>
      <c r="AL6" s="624">
        <v>4.2</v>
      </c>
      <c r="AM6" s="625"/>
      <c r="AN6" s="625"/>
      <c r="AO6" s="661"/>
      <c r="AP6" s="618" t="s">
        <v>233</v>
      </c>
      <c r="AQ6" s="619"/>
      <c r="AR6" s="619"/>
      <c r="AS6" s="619"/>
      <c r="AT6" s="619"/>
      <c r="AU6" s="619"/>
      <c r="AV6" s="619"/>
      <c r="AW6" s="619"/>
      <c r="AX6" s="619"/>
      <c r="AY6" s="619"/>
      <c r="AZ6" s="619"/>
      <c r="BA6" s="619"/>
      <c r="BB6" s="619"/>
      <c r="BC6" s="619"/>
      <c r="BD6" s="619"/>
      <c r="BE6" s="619"/>
      <c r="BF6" s="620"/>
      <c r="BG6" s="621">
        <v>3332602</v>
      </c>
      <c r="BH6" s="622"/>
      <c r="BI6" s="622"/>
      <c r="BJ6" s="622"/>
      <c r="BK6" s="622"/>
      <c r="BL6" s="622"/>
      <c r="BM6" s="622"/>
      <c r="BN6" s="623"/>
      <c r="BO6" s="659">
        <v>98.2</v>
      </c>
      <c r="BP6" s="659"/>
      <c r="BQ6" s="659"/>
      <c r="BR6" s="659"/>
      <c r="BS6" s="660">
        <v>49986</v>
      </c>
      <c r="BT6" s="660"/>
      <c r="BU6" s="660"/>
      <c r="BV6" s="660"/>
      <c r="BW6" s="660"/>
      <c r="BX6" s="660"/>
      <c r="BY6" s="660"/>
      <c r="BZ6" s="660"/>
      <c r="CA6" s="660"/>
      <c r="CB6" s="695"/>
      <c r="CD6" s="676" t="s">
        <v>234</v>
      </c>
      <c r="CE6" s="677"/>
      <c r="CF6" s="677"/>
      <c r="CG6" s="677"/>
      <c r="CH6" s="677"/>
      <c r="CI6" s="677"/>
      <c r="CJ6" s="677"/>
      <c r="CK6" s="677"/>
      <c r="CL6" s="677"/>
      <c r="CM6" s="677"/>
      <c r="CN6" s="677"/>
      <c r="CO6" s="677"/>
      <c r="CP6" s="677"/>
      <c r="CQ6" s="678"/>
      <c r="CR6" s="621">
        <v>106045</v>
      </c>
      <c r="CS6" s="622"/>
      <c r="CT6" s="622"/>
      <c r="CU6" s="622"/>
      <c r="CV6" s="622"/>
      <c r="CW6" s="622"/>
      <c r="CX6" s="622"/>
      <c r="CY6" s="623"/>
      <c r="CZ6" s="703">
        <v>0.8</v>
      </c>
      <c r="DA6" s="685"/>
      <c r="DB6" s="685"/>
      <c r="DC6" s="705"/>
      <c r="DD6" s="627" t="s">
        <v>129</v>
      </c>
      <c r="DE6" s="622"/>
      <c r="DF6" s="622"/>
      <c r="DG6" s="622"/>
      <c r="DH6" s="622"/>
      <c r="DI6" s="622"/>
      <c r="DJ6" s="622"/>
      <c r="DK6" s="622"/>
      <c r="DL6" s="622"/>
      <c r="DM6" s="622"/>
      <c r="DN6" s="622"/>
      <c r="DO6" s="622"/>
      <c r="DP6" s="623"/>
      <c r="DQ6" s="627">
        <v>106045</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1075</v>
      </c>
      <c r="S7" s="622"/>
      <c r="T7" s="622"/>
      <c r="U7" s="622"/>
      <c r="V7" s="622"/>
      <c r="W7" s="622"/>
      <c r="X7" s="622"/>
      <c r="Y7" s="623"/>
      <c r="Z7" s="659">
        <v>0</v>
      </c>
      <c r="AA7" s="659"/>
      <c r="AB7" s="659"/>
      <c r="AC7" s="659"/>
      <c r="AD7" s="660">
        <v>1075</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1438382</v>
      </c>
      <c r="BH7" s="622"/>
      <c r="BI7" s="622"/>
      <c r="BJ7" s="622"/>
      <c r="BK7" s="622"/>
      <c r="BL7" s="622"/>
      <c r="BM7" s="622"/>
      <c r="BN7" s="623"/>
      <c r="BO7" s="659">
        <v>42.4</v>
      </c>
      <c r="BP7" s="659"/>
      <c r="BQ7" s="659"/>
      <c r="BR7" s="659"/>
      <c r="BS7" s="660">
        <v>49986</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1418365</v>
      </c>
      <c r="CS7" s="622"/>
      <c r="CT7" s="622"/>
      <c r="CU7" s="622"/>
      <c r="CV7" s="622"/>
      <c r="CW7" s="622"/>
      <c r="CX7" s="622"/>
      <c r="CY7" s="623"/>
      <c r="CZ7" s="659">
        <v>11</v>
      </c>
      <c r="DA7" s="659"/>
      <c r="DB7" s="659"/>
      <c r="DC7" s="659"/>
      <c r="DD7" s="627">
        <v>51370</v>
      </c>
      <c r="DE7" s="622"/>
      <c r="DF7" s="622"/>
      <c r="DG7" s="622"/>
      <c r="DH7" s="622"/>
      <c r="DI7" s="622"/>
      <c r="DJ7" s="622"/>
      <c r="DK7" s="622"/>
      <c r="DL7" s="622"/>
      <c r="DM7" s="622"/>
      <c r="DN7" s="622"/>
      <c r="DO7" s="622"/>
      <c r="DP7" s="623"/>
      <c r="DQ7" s="627">
        <v>1060195</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7836</v>
      </c>
      <c r="S8" s="622"/>
      <c r="T8" s="622"/>
      <c r="U8" s="622"/>
      <c r="V8" s="622"/>
      <c r="W8" s="622"/>
      <c r="X8" s="622"/>
      <c r="Y8" s="623"/>
      <c r="Z8" s="659">
        <v>0.1</v>
      </c>
      <c r="AA8" s="659"/>
      <c r="AB8" s="659"/>
      <c r="AC8" s="659"/>
      <c r="AD8" s="660">
        <v>7836</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33980</v>
      </c>
      <c r="BH8" s="622"/>
      <c r="BI8" s="622"/>
      <c r="BJ8" s="622"/>
      <c r="BK8" s="622"/>
      <c r="BL8" s="622"/>
      <c r="BM8" s="622"/>
      <c r="BN8" s="623"/>
      <c r="BO8" s="659">
        <v>1</v>
      </c>
      <c r="BP8" s="659"/>
      <c r="BQ8" s="659"/>
      <c r="BR8" s="659"/>
      <c r="BS8" s="660" t="s">
        <v>240</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3340504</v>
      </c>
      <c r="CS8" s="622"/>
      <c r="CT8" s="622"/>
      <c r="CU8" s="622"/>
      <c r="CV8" s="622"/>
      <c r="CW8" s="622"/>
      <c r="CX8" s="622"/>
      <c r="CY8" s="623"/>
      <c r="CZ8" s="659">
        <v>25.9</v>
      </c>
      <c r="DA8" s="659"/>
      <c r="DB8" s="659"/>
      <c r="DC8" s="659"/>
      <c r="DD8" s="627">
        <v>199817</v>
      </c>
      <c r="DE8" s="622"/>
      <c r="DF8" s="622"/>
      <c r="DG8" s="622"/>
      <c r="DH8" s="622"/>
      <c r="DI8" s="622"/>
      <c r="DJ8" s="622"/>
      <c r="DK8" s="622"/>
      <c r="DL8" s="622"/>
      <c r="DM8" s="622"/>
      <c r="DN8" s="622"/>
      <c r="DO8" s="622"/>
      <c r="DP8" s="623"/>
      <c r="DQ8" s="627">
        <v>1805323</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6310</v>
      </c>
      <c r="S9" s="622"/>
      <c r="T9" s="622"/>
      <c r="U9" s="622"/>
      <c r="V9" s="622"/>
      <c r="W9" s="622"/>
      <c r="X9" s="622"/>
      <c r="Y9" s="623"/>
      <c r="Z9" s="659">
        <v>0</v>
      </c>
      <c r="AA9" s="659"/>
      <c r="AB9" s="659"/>
      <c r="AC9" s="659"/>
      <c r="AD9" s="660">
        <v>6310</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1149992</v>
      </c>
      <c r="BH9" s="622"/>
      <c r="BI9" s="622"/>
      <c r="BJ9" s="622"/>
      <c r="BK9" s="622"/>
      <c r="BL9" s="622"/>
      <c r="BM9" s="622"/>
      <c r="BN9" s="623"/>
      <c r="BO9" s="659">
        <v>33.9</v>
      </c>
      <c r="BP9" s="659"/>
      <c r="BQ9" s="659"/>
      <c r="BR9" s="659"/>
      <c r="BS9" s="660" t="s">
        <v>129</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1641189</v>
      </c>
      <c r="CS9" s="622"/>
      <c r="CT9" s="622"/>
      <c r="CU9" s="622"/>
      <c r="CV9" s="622"/>
      <c r="CW9" s="622"/>
      <c r="CX9" s="622"/>
      <c r="CY9" s="623"/>
      <c r="CZ9" s="659">
        <v>12.7</v>
      </c>
      <c r="DA9" s="659"/>
      <c r="DB9" s="659"/>
      <c r="DC9" s="659"/>
      <c r="DD9" s="627">
        <v>6742</v>
      </c>
      <c r="DE9" s="622"/>
      <c r="DF9" s="622"/>
      <c r="DG9" s="622"/>
      <c r="DH9" s="622"/>
      <c r="DI9" s="622"/>
      <c r="DJ9" s="622"/>
      <c r="DK9" s="622"/>
      <c r="DL9" s="622"/>
      <c r="DM9" s="622"/>
      <c r="DN9" s="622"/>
      <c r="DO9" s="622"/>
      <c r="DP9" s="623"/>
      <c r="DQ9" s="627">
        <v>1396181</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59" t="s">
        <v>129</v>
      </c>
      <c r="AA10" s="659"/>
      <c r="AB10" s="659"/>
      <c r="AC10" s="659"/>
      <c r="AD10" s="660" t="s">
        <v>240</v>
      </c>
      <c r="AE10" s="660"/>
      <c r="AF10" s="660"/>
      <c r="AG10" s="660"/>
      <c r="AH10" s="660"/>
      <c r="AI10" s="660"/>
      <c r="AJ10" s="660"/>
      <c r="AK10" s="660"/>
      <c r="AL10" s="624" t="s">
        <v>129</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79266</v>
      </c>
      <c r="BH10" s="622"/>
      <c r="BI10" s="622"/>
      <c r="BJ10" s="622"/>
      <c r="BK10" s="622"/>
      <c r="BL10" s="622"/>
      <c r="BM10" s="622"/>
      <c r="BN10" s="623"/>
      <c r="BO10" s="659">
        <v>2.2999999999999998</v>
      </c>
      <c r="BP10" s="659"/>
      <c r="BQ10" s="659"/>
      <c r="BR10" s="659"/>
      <c r="BS10" s="660" t="s">
        <v>240</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397</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397</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499591</v>
      </c>
      <c r="S11" s="622"/>
      <c r="T11" s="622"/>
      <c r="U11" s="622"/>
      <c r="V11" s="622"/>
      <c r="W11" s="622"/>
      <c r="X11" s="622"/>
      <c r="Y11" s="623"/>
      <c r="Z11" s="624">
        <v>3.7</v>
      </c>
      <c r="AA11" s="625"/>
      <c r="AB11" s="625"/>
      <c r="AC11" s="626"/>
      <c r="AD11" s="627">
        <v>499591</v>
      </c>
      <c r="AE11" s="622"/>
      <c r="AF11" s="622"/>
      <c r="AG11" s="622"/>
      <c r="AH11" s="622"/>
      <c r="AI11" s="622"/>
      <c r="AJ11" s="622"/>
      <c r="AK11" s="623"/>
      <c r="AL11" s="624">
        <v>6.6</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175144</v>
      </c>
      <c r="BH11" s="622"/>
      <c r="BI11" s="622"/>
      <c r="BJ11" s="622"/>
      <c r="BK11" s="622"/>
      <c r="BL11" s="622"/>
      <c r="BM11" s="622"/>
      <c r="BN11" s="623"/>
      <c r="BO11" s="659">
        <v>5.2</v>
      </c>
      <c r="BP11" s="659"/>
      <c r="BQ11" s="659"/>
      <c r="BR11" s="659"/>
      <c r="BS11" s="660">
        <v>49986</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1220798</v>
      </c>
      <c r="CS11" s="622"/>
      <c r="CT11" s="622"/>
      <c r="CU11" s="622"/>
      <c r="CV11" s="622"/>
      <c r="CW11" s="622"/>
      <c r="CX11" s="622"/>
      <c r="CY11" s="623"/>
      <c r="CZ11" s="659">
        <v>9.5</v>
      </c>
      <c r="DA11" s="659"/>
      <c r="DB11" s="659"/>
      <c r="DC11" s="659"/>
      <c r="DD11" s="627">
        <v>361854</v>
      </c>
      <c r="DE11" s="622"/>
      <c r="DF11" s="622"/>
      <c r="DG11" s="622"/>
      <c r="DH11" s="622"/>
      <c r="DI11" s="622"/>
      <c r="DJ11" s="622"/>
      <c r="DK11" s="622"/>
      <c r="DL11" s="622"/>
      <c r="DM11" s="622"/>
      <c r="DN11" s="622"/>
      <c r="DO11" s="622"/>
      <c r="DP11" s="623"/>
      <c r="DQ11" s="627">
        <v>527920</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v>4210</v>
      </c>
      <c r="S12" s="622"/>
      <c r="T12" s="622"/>
      <c r="U12" s="622"/>
      <c r="V12" s="622"/>
      <c r="W12" s="622"/>
      <c r="X12" s="622"/>
      <c r="Y12" s="623"/>
      <c r="Z12" s="659">
        <v>0</v>
      </c>
      <c r="AA12" s="659"/>
      <c r="AB12" s="659"/>
      <c r="AC12" s="659"/>
      <c r="AD12" s="660">
        <v>4210</v>
      </c>
      <c r="AE12" s="660"/>
      <c r="AF12" s="660"/>
      <c r="AG12" s="660"/>
      <c r="AH12" s="660"/>
      <c r="AI12" s="660"/>
      <c r="AJ12" s="660"/>
      <c r="AK12" s="660"/>
      <c r="AL12" s="624">
        <v>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1682538</v>
      </c>
      <c r="BH12" s="622"/>
      <c r="BI12" s="622"/>
      <c r="BJ12" s="622"/>
      <c r="BK12" s="622"/>
      <c r="BL12" s="622"/>
      <c r="BM12" s="622"/>
      <c r="BN12" s="623"/>
      <c r="BO12" s="659">
        <v>49.6</v>
      </c>
      <c r="BP12" s="659"/>
      <c r="BQ12" s="659"/>
      <c r="BR12" s="659"/>
      <c r="BS12" s="660" t="s">
        <v>240</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654305</v>
      </c>
      <c r="CS12" s="622"/>
      <c r="CT12" s="622"/>
      <c r="CU12" s="622"/>
      <c r="CV12" s="622"/>
      <c r="CW12" s="622"/>
      <c r="CX12" s="622"/>
      <c r="CY12" s="623"/>
      <c r="CZ12" s="659">
        <v>5.0999999999999996</v>
      </c>
      <c r="DA12" s="659"/>
      <c r="DB12" s="659"/>
      <c r="DC12" s="659"/>
      <c r="DD12" s="627">
        <v>35946</v>
      </c>
      <c r="DE12" s="622"/>
      <c r="DF12" s="622"/>
      <c r="DG12" s="622"/>
      <c r="DH12" s="622"/>
      <c r="DI12" s="622"/>
      <c r="DJ12" s="622"/>
      <c r="DK12" s="622"/>
      <c r="DL12" s="622"/>
      <c r="DM12" s="622"/>
      <c r="DN12" s="622"/>
      <c r="DO12" s="622"/>
      <c r="DP12" s="623"/>
      <c r="DQ12" s="627">
        <v>320024</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240</v>
      </c>
      <c r="AA13" s="659"/>
      <c r="AB13" s="659"/>
      <c r="AC13" s="659"/>
      <c r="AD13" s="660" t="s">
        <v>129</v>
      </c>
      <c r="AE13" s="660"/>
      <c r="AF13" s="660"/>
      <c r="AG13" s="660"/>
      <c r="AH13" s="660"/>
      <c r="AI13" s="660"/>
      <c r="AJ13" s="660"/>
      <c r="AK13" s="660"/>
      <c r="AL13" s="624" t="s">
        <v>129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1675185</v>
      </c>
      <c r="BH13" s="622"/>
      <c r="BI13" s="622"/>
      <c r="BJ13" s="622"/>
      <c r="BK13" s="622"/>
      <c r="BL13" s="622"/>
      <c r="BM13" s="622"/>
      <c r="BN13" s="623"/>
      <c r="BO13" s="659">
        <v>49.4</v>
      </c>
      <c r="BP13" s="659"/>
      <c r="BQ13" s="659"/>
      <c r="BR13" s="659"/>
      <c r="BS13" s="660" t="s">
        <v>129</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1570713</v>
      </c>
      <c r="CS13" s="622"/>
      <c r="CT13" s="622"/>
      <c r="CU13" s="622"/>
      <c r="CV13" s="622"/>
      <c r="CW13" s="622"/>
      <c r="CX13" s="622"/>
      <c r="CY13" s="623"/>
      <c r="CZ13" s="659">
        <v>12.2</v>
      </c>
      <c r="DA13" s="659"/>
      <c r="DB13" s="659"/>
      <c r="DC13" s="659"/>
      <c r="DD13" s="627">
        <v>530268</v>
      </c>
      <c r="DE13" s="622"/>
      <c r="DF13" s="622"/>
      <c r="DG13" s="622"/>
      <c r="DH13" s="622"/>
      <c r="DI13" s="622"/>
      <c r="DJ13" s="622"/>
      <c r="DK13" s="622"/>
      <c r="DL13" s="622"/>
      <c r="DM13" s="622"/>
      <c r="DN13" s="622"/>
      <c r="DO13" s="622"/>
      <c r="DP13" s="623"/>
      <c r="DQ13" s="627">
        <v>1303805</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59" t="s">
        <v>129</v>
      </c>
      <c r="AA14" s="659"/>
      <c r="AB14" s="659"/>
      <c r="AC14" s="659"/>
      <c r="AD14" s="660" t="s">
        <v>240</v>
      </c>
      <c r="AE14" s="660"/>
      <c r="AF14" s="660"/>
      <c r="AG14" s="660"/>
      <c r="AH14" s="660"/>
      <c r="AI14" s="660"/>
      <c r="AJ14" s="660"/>
      <c r="AK14" s="660"/>
      <c r="AL14" s="624" t="s">
        <v>240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72496</v>
      </c>
      <c r="BH14" s="622"/>
      <c r="BI14" s="622"/>
      <c r="BJ14" s="622"/>
      <c r="BK14" s="622"/>
      <c r="BL14" s="622"/>
      <c r="BM14" s="622"/>
      <c r="BN14" s="623"/>
      <c r="BO14" s="659">
        <v>2.1</v>
      </c>
      <c r="BP14" s="659"/>
      <c r="BQ14" s="659"/>
      <c r="BR14" s="659"/>
      <c r="BS14" s="660" t="s">
        <v>129</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450744</v>
      </c>
      <c r="CS14" s="622"/>
      <c r="CT14" s="622"/>
      <c r="CU14" s="622"/>
      <c r="CV14" s="622"/>
      <c r="CW14" s="622"/>
      <c r="CX14" s="622"/>
      <c r="CY14" s="623"/>
      <c r="CZ14" s="659">
        <v>3.5</v>
      </c>
      <c r="DA14" s="659"/>
      <c r="DB14" s="659"/>
      <c r="DC14" s="659"/>
      <c r="DD14" s="627">
        <v>14119</v>
      </c>
      <c r="DE14" s="622"/>
      <c r="DF14" s="622"/>
      <c r="DG14" s="622"/>
      <c r="DH14" s="622"/>
      <c r="DI14" s="622"/>
      <c r="DJ14" s="622"/>
      <c r="DK14" s="622"/>
      <c r="DL14" s="622"/>
      <c r="DM14" s="622"/>
      <c r="DN14" s="622"/>
      <c r="DO14" s="622"/>
      <c r="DP14" s="623"/>
      <c r="DQ14" s="627">
        <v>423852</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129</v>
      </c>
      <c r="AA15" s="659"/>
      <c r="AB15" s="659"/>
      <c r="AC15" s="659"/>
      <c r="AD15" s="660" t="s">
        <v>240</v>
      </c>
      <c r="AE15" s="660"/>
      <c r="AF15" s="660"/>
      <c r="AG15" s="660"/>
      <c r="AH15" s="660"/>
      <c r="AI15" s="660"/>
      <c r="AJ15" s="660"/>
      <c r="AK15" s="660"/>
      <c r="AL15" s="624" t="s">
        <v>240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139186</v>
      </c>
      <c r="BH15" s="622"/>
      <c r="BI15" s="622"/>
      <c r="BJ15" s="622"/>
      <c r="BK15" s="622"/>
      <c r="BL15" s="622"/>
      <c r="BM15" s="622"/>
      <c r="BN15" s="623"/>
      <c r="BO15" s="659">
        <v>4.0999999999999996</v>
      </c>
      <c r="BP15" s="659"/>
      <c r="BQ15" s="659"/>
      <c r="BR15" s="659"/>
      <c r="BS15" s="660" t="s">
        <v>129</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1456286</v>
      </c>
      <c r="CS15" s="622"/>
      <c r="CT15" s="622"/>
      <c r="CU15" s="622"/>
      <c r="CV15" s="622"/>
      <c r="CW15" s="622"/>
      <c r="CX15" s="622"/>
      <c r="CY15" s="623"/>
      <c r="CZ15" s="659">
        <v>11.3</v>
      </c>
      <c r="DA15" s="659"/>
      <c r="DB15" s="659"/>
      <c r="DC15" s="659"/>
      <c r="DD15" s="627">
        <v>127962</v>
      </c>
      <c r="DE15" s="622"/>
      <c r="DF15" s="622"/>
      <c r="DG15" s="622"/>
      <c r="DH15" s="622"/>
      <c r="DI15" s="622"/>
      <c r="DJ15" s="622"/>
      <c r="DK15" s="622"/>
      <c r="DL15" s="622"/>
      <c r="DM15" s="622"/>
      <c r="DN15" s="622"/>
      <c r="DO15" s="622"/>
      <c r="DP15" s="623"/>
      <c r="DQ15" s="627">
        <v>1274549</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26884</v>
      </c>
      <c r="S16" s="622"/>
      <c r="T16" s="622"/>
      <c r="U16" s="622"/>
      <c r="V16" s="622"/>
      <c r="W16" s="622"/>
      <c r="X16" s="622"/>
      <c r="Y16" s="623"/>
      <c r="Z16" s="659">
        <v>0.2</v>
      </c>
      <c r="AA16" s="659"/>
      <c r="AB16" s="659"/>
      <c r="AC16" s="659"/>
      <c r="AD16" s="660">
        <v>26884</v>
      </c>
      <c r="AE16" s="660"/>
      <c r="AF16" s="660"/>
      <c r="AG16" s="660"/>
      <c r="AH16" s="660"/>
      <c r="AI16" s="660"/>
      <c r="AJ16" s="660"/>
      <c r="AK16" s="660"/>
      <c r="AL16" s="624">
        <v>0.4</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240</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70401</v>
      </c>
      <c r="CS16" s="622"/>
      <c r="CT16" s="622"/>
      <c r="CU16" s="622"/>
      <c r="CV16" s="622"/>
      <c r="CW16" s="622"/>
      <c r="CX16" s="622"/>
      <c r="CY16" s="623"/>
      <c r="CZ16" s="659">
        <v>0.5</v>
      </c>
      <c r="DA16" s="659"/>
      <c r="DB16" s="659"/>
      <c r="DC16" s="659"/>
      <c r="DD16" s="627" t="s">
        <v>129</v>
      </c>
      <c r="DE16" s="622"/>
      <c r="DF16" s="622"/>
      <c r="DG16" s="622"/>
      <c r="DH16" s="622"/>
      <c r="DI16" s="622"/>
      <c r="DJ16" s="622"/>
      <c r="DK16" s="622"/>
      <c r="DL16" s="622"/>
      <c r="DM16" s="622"/>
      <c r="DN16" s="622"/>
      <c r="DO16" s="622"/>
      <c r="DP16" s="623"/>
      <c r="DQ16" s="627">
        <v>39296</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45044</v>
      </c>
      <c r="S17" s="622"/>
      <c r="T17" s="622"/>
      <c r="U17" s="622"/>
      <c r="V17" s="622"/>
      <c r="W17" s="622"/>
      <c r="X17" s="622"/>
      <c r="Y17" s="623"/>
      <c r="Z17" s="659">
        <v>0.3</v>
      </c>
      <c r="AA17" s="659"/>
      <c r="AB17" s="659"/>
      <c r="AC17" s="659"/>
      <c r="AD17" s="660">
        <v>45044</v>
      </c>
      <c r="AE17" s="660"/>
      <c r="AF17" s="660"/>
      <c r="AG17" s="660"/>
      <c r="AH17" s="660"/>
      <c r="AI17" s="660"/>
      <c r="AJ17" s="660"/>
      <c r="AK17" s="660"/>
      <c r="AL17" s="624">
        <v>0.6</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952075</v>
      </c>
      <c r="CS17" s="622"/>
      <c r="CT17" s="622"/>
      <c r="CU17" s="622"/>
      <c r="CV17" s="622"/>
      <c r="CW17" s="622"/>
      <c r="CX17" s="622"/>
      <c r="CY17" s="623"/>
      <c r="CZ17" s="659">
        <v>7.4</v>
      </c>
      <c r="DA17" s="659"/>
      <c r="DB17" s="659"/>
      <c r="DC17" s="659"/>
      <c r="DD17" s="627" t="s">
        <v>129</v>
      </c>
      <c r="DE17" s="622"/>
      <c r="DF17" s="622"/>
      <c r="DG17" s="622"/>
      <c r="DH17" s="622"/>
      <c r="DI17" s="622"/>
      <c r="DJ17" s="622"/>
      <c r="DK17" s="622"/>
      <c r="DL17" s="622"/>
      <c r="DM17" s="622"/>
      <c r="DN17" s="622"/>
      <c r="DO17" s="622"/>
      <c r="DP17" s="623"/>
      <c r="DQ17" s="627">
        <v>928242</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21339</v>
      </c>
      <c r="S18" s="622"/>
      <c r="T18" s="622"/>
      <c r="U18" s="622"/>
      <c r="V18" s="622"/>
      <c r="W18" s="622"/>
      <c r="X18" s="622"/>
      <c r="Y18" s="623"/>
      <c r="Z18" s="659">
        <v>0.2</v>
      </c>
      <c r="AA18" s="659"/>
      <c r="AB18" s="659"/>
      <c r="AC18" s="659"/>
      <c r="AD18" s="660">
        <v>21339</v>
      </c>
      <c r="AE18" s="660"/>
      <c r="AF18" s="660"/>
      <c r="AG18" s="660"/>
      <c r="AH18" s="660"/>
      <c r="AI18" s="660"/>
      <c r="AJ18" s="660"/>
      <c r="AK18" s="660"/>
      <c r="AL18" s="624">
        <v>0.3</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240</v>
      </c>
      <c r="BP18" s="659"/>
      <c r="BQ18" s="659"/>
      <c r="BR18" s="659"/>
      <c r="BS18" s="660" t="s">
        <v>129</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240</v>
      </c>
      <c r="CS18" s="622"/>
      <c r="CT18" s="622"/>
      <c r="CU18" s="622"/>
      <c r="CV18" s="622"/>
      <c r="CW18" s="622"/>
      <c r="CX18" s="622"/>
      <c r="CY18" s="623"/>
      <c r="CZ18" s="659" t="s">
        <v>129</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20012</v>
      </c>
      <c r="S19" s="622"/>
      <c r="T19" s="622"/>
      <c r="U19" s="622"/>
      <c r="V19" s="622"/>
      <c r="W19" s="622"/>
      <c r="X19" s="622"/>
      <c r="Y19" s="623"/>
      <c r="Z19" s="659">
        <v>0.1</v>
      </c>
      <c r="AA19" s="659"/>
      <c r="AB19" s="659"/>
      <c r="AC19" s="659"/>
      <c r="AD19" s="660">
        <v>20012</v>
      </c>
      <c r="AE19" s="660"/>
      <c r="AF19" s="660"/>
      <c r="AG19" s="660"/>
      <c r="AH19" s="660"/>
      <c r="AI19" s="660"/>
      <c r="AJ19" s="660"/>
      <c r="AK19" s="660"/>
      <c r="AL19" s="624">
        <v>0.3</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61504</v>
      </c>
      <c r="BH19" s="622"/>
      <c r="BI19" s="622"/>
      <c r="BJ19" s="622"/>
      <c r="BK19" s="622"/>
      <c r="BL19" s="622"/>
      <c r="BM19" s="622"/>
      <c r="BN19" s="623"/>
      <c r="BO19" s="659">
        <v>1.8</v>
      </c>
      <c r="BP19" s="659"/>
      <c r="BQ19" s="659"/>
      <c r="BR19" s="659"/>
      <c r="BS19" s="660" t="s">
        <v>129</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240</v>
      </c>
      <c r="CS19" s="622"/>
      <c r="CT19" s="622"/>
      <c r="CU19" s="622"/>
      <c r="CV19" s="622"/>
      <c r="CW19" s="622"/>
      <c r="CX19" s="622"/>
      <c r="CY19" s="623"/>
      <c r="CZ19" s="659" t="s">
        <v>129</v>
      </c>
      <c r="DA19" s="659"/>
      <c r="DB19" s="659"/>
      <c r="DC19" s="659"/>
      <c r="DD19" s="627" t="s">
        <v>240</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2">
      <c r="B20" s="696" t="s">
        <v>275</v>
      </c>
      <c r="C20" s="697"/>
      <c r="D20" s="697"/>
      <c r="E20" s="697"/>
      <c r="F20" s="697"/>
      <c r="G20" s="697"/>
      <c r="H20" s="697"/>
      <c r="I20" s="697"/>
      <c r="J20" s="697"/>
      <c r="K20" s="697"/>
      <c r="L20" s="697"/>
      <c r="M20" s="697"/>
      <c r="N20" s="697"/>
      <c r="O20" s="697"/>
      <c r="P20" s="697"/>
      <c r="Q20" s="698"/>
      <c r="R20" s="621">
        <v>1327</v>
      </c>
      <c r="S20" s="622"/>
      <c r="T20" s="622"/>
      <c r="U20" s="622"/>
      <c r="V20" s="622"/>
      <c r="W20" s="622"/>
      <c r="X20" s="622"/>
      <c r="Y20" s="623"/>
      <c r="Z20" s="659">
        <v>0</v>
      </c>
      <c r="AA20" s="659"/>
      <c r="AB20" s="659"/>
      <c r="AC20" s="659"/>
      <c r="AD20" s="660">
        <v>1327</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61504</v>
      </c>
      <c r="BH20" s="622"/>
      <c r="BI20" s="622"/>
      <c r="BJ20" s="622"/>
      <c r="BK20" s="622"/>
      <c r="BL20" s="622"/>
      <c r="BM20" s="622"/>
      <c r="BN20" s="623"/>
      <c r="BO20" s="659">
        <v>1.8</v>
      </c>
      <c r="BP20" s="659"/>
      <c r="BQ20" s="659"/>
      <c r="BR20" s="659"/>
      <c r="BS20" s="660" t="s">
        <v>240</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12881822</v>
      </c>
      <c r="CS20" s="622"/>
      <c r="CT20" s="622"/>
      <c r="CU20" s="622"/>
      <c r="CV20" s="622"/>
      <c r="CW20" s="622"/>
      <c r="CX20" s="622"/>
      <c r="CY20" s="623"/>
      <c r="CZ20" s="659">
        <v>100</v>
      </c>
      <c r="DA20" s="659"/>
      <c r="DB20" s="659"/>
      <c r="DC20" s="659"/>
      <c r="DD20" s="627">
        <v>1328078</v>
      </c>
      <c r="DE20" s="622"/>
      <c r="DF20" s="622"/>
      <c r="DG20" s="622"/>
      <c r="DH20" s="622"/>
      <c r="DI20" s="622"/>
      <c r="DJ20" s="622"/>
      <c r="DK20" s="622"/>
      <c r="DL20" s="622"/>
      <c r="DM20" s="622"/>
      <c r="DN20" s="622"/>
      <c r="DO20" s="622"/>
      <c r="DP20" s="623"/>
      <c r="DQ20" s="627">
        <v>9185829</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3793705</v>
      </c>
      <c r="S21" s="622"/>
      <c r="T21" s="622"/>
      <c r="U21" s="622"/>
      <c r="V21" s="622"/>
      <c r="W21" s="622"/>
      <c r="X21" s="622"/>
      <c r="Y21" s="623"/>
      <c r="Z21" s="659">
        <v>28.3</v>
      </c>
      <c r="AA21" s="659"/>
      <c r="AB21" s="659"/>
      <c r="AC21" s="659"/>
      <c r="AD21" s="660">
        <v>3337600</v>
      </c>
      <c r="AE21" s="660"/>
      <c r="AF21" s="660"/>
      <c r="AG21" s="660"/>
      <c r="AH21" s="660"/>
      <c r="AI21" s="660"/>
      <c r="AJ21" s="660"/>
      <c r="AK21" s="660"/>
      <c r="AL21" s="624">
        <v>43.9</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t="s">
        <v>129</v>
      </c>
      <c r="BH21" s="622"/>
      <c r="BI21" s="622"/>
      <c r="BJ21" s="622"/>
      <c r="BK21" s="622"/>
      <c r="BL21" s="622"/>
      <c r="BM21" s="622"/>
      <c r="BN21" s="623"/>
      <c r="BO21" s="659" t="s">
        <v>240</v>
      </c>
      <c r="BP21" s="659"/>
      <c r="BQ21" s="659"/>
      <c r="BR21" s="659"/>
      <c r="BS21" s="660" t="s">
        <v>129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3337600</v>
      </c>
      <c r="S22" s="622"/>
      <c r="T22" s="622"/>
      <c r="U22" s="622"/>
      <c r="V22" s="622"/>
      <c r="W22" s="622"/>
      <c r="X22" s="622"/>
      <c r="Y22" s="623"/>
      <c r="Z22" s="659">
        <v>24.9</v>
      </c>
      <c r="AA22" s="659"/>
      <c r="AB22" s="659"/>
      <c r="AC22" s="659"/>
      <c r="AD22" s="660">
        <v>3337600</v>
      </c>
      <c r="AE22" s="660"/>
      <c r="AF22" s="660"/>
      <c r="AG22" s="660"/>
      <c r="AH22" s="660"/>
      <c r="AI22" s="660"/>
      <c r="AJ22" s="660"/>
      <c r="AK22" s="660"/>
      <c r="AL22" s="624">
        <v>43.9</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283</v>
      </c>
      <c r="C23" s="619"/>
      <c r="D23" s="619"/>
      <c r="E23" s="619"/>
      <c r="F23" s="619"/>
      <c r="G23" s="619"/>
      <c r="H23" s="619"/>
      <c r="I23" s="619"/>
      <c r="J23" s="619"/>
      <c r="K23" s="619"/>
      <c r="L23" s="619"/>
      <c r="M23" s="619"/>
      <c r="N23" s="619"/>
      <c r="O23" s="619"/>
      <c r="P23" s="619"/>
      <c r="Q23" s="620"/>
      <c r="R23" s="621">
        <v>456105</v>
      </c>
      <c r="S23" s="622"/>
      <c r="T23" s="622"/>
      <c r="U23" s="622"/>
      <c r="V23" s="622"/>
      <c r="W23" s="622"/>
      <c r="X23" s="622"/>
      <c r="Y23" s="623"/>
      <c r="Z23" s="659">
        <v>3.4</v>
      </c>
      <c r="AA23" s="659"/>
      <c r="AB23" s="659"/>
      <c r="AC23" s="659"/>
      <c r="AD23" s="660" t="s">
        <v>129</v>
      </c>
      <c r="AE23" s="660"/>
      <c r="AF23" s="660"/>
      <c r="AG23" s="660"/>
      <c r="AH23" s="660"/>
      <c r="AI23" s="660"/>
      <c r="AJ23" s="660"/>
      <c r="AK23" s="660"/>
      <c r="AL23" s="624" t="s">
        <v>129</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61504</v>
      </c>
      <c r="BH23" s="622"/>
      <c r="BI23" s="622"/>
      <c r="BJ23" s="622"/>
      <c r="BK23" s="622"/>
      <c r="BL23" s="622"/>
      <c r="BM23" s="622"/>
      <c r="BN23" s="623"/>
      <c r="BO23" s="659">
        <v>1.8</v>
      </c>
      <c r="BP23" s="659"/>
      <c r="BQ23" s="659"/>
      <c r="BR23" s="659"/>
      <c r="BS23" s="660" t="s">
        <v>240</v>
      </c>
      <c r="BT23" s="660"/>
      <c r="BU23" s="660"/>
      <c r="BV23" s="660"/>
      <c r="BW23" s="660"/>
      <c r="BX23" s="660"/>
      <c r="BY23" s="660"/>
      <c r="BZ23" s="660"/>
      <c r="CA23" s="660"/>
      <c r="CB23" s="695"/>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129</v>
      </c>
      <c r="S24" s="622"/>
      <c r="T24" s="622"/>
      <c r="U24" s="622"/>
      <c r="V24" s="622"/>
      <c r="W24" s="622"/>
      <c r="X24" s="622"/>
      <c r="Y24" s="623"/>
      <c r="Z24" s="659" t="s">
        <v>240</v>
      </c>
      <c r="AA24" s="659"/>
      <c r="AB24" s="659"/>
      <c r="AC24" s="659"/>
      <c r="AD24" s="660" t="s">
        <v>129</v>
      </c>
      <c r="AE24" s="660"/>
      <c r="AF24" s="660"/>
      <c r="AG24" s="660"/>
      <c r="AH24" s="660"/>
      <c r="AI24" s="660"/>
      <c r="AJ24" s="660"/>
      <c r="AK24" s="660"/>
      <c r="AL24" s="624" t="s">
        <v>240</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59" t="s">
        <v>240</v>
      </c>
      <c r="BP24" s="659"/>
      <c r="BQ24" s="659"/>
      <c r="BR24" s="659"/>
      <c r="BS24" s="660" t="s">
        <v>129</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4601249</v>
      </c>
      <c r="CS24" s="674"/>
      <c r="CT24" s="674"/>
      <c r="CU24" s="674"/>
      <c r="CV24" s="674"/>
      <c r="CW24" s="674"/>
      <c r="CX24" s="674"/>
      <c r="CY24" s="702"/>
      <c r="CZ24" s="703">
        <v>35.700000000000003</v>
      </c>
      <c r="DA24" s="685"/>
      <c r="DB24" s="685"/>
      <c r="DC24" s="705"/>
      <c r="DD24" s="701">
        <v>3177949</v>
      </c>
      <c r="DE24" s="674"/>
      <c r="DF24" s="674"/>
      <c r="DG24" s="674"/>
      <c r="DH24" s="674"/>
      <c r="DI24" s="674"/>
      <c r="DJ24" s="674"/>
      <c r="DK24" s="702"/>
      <c r="DL24" s="701">
        <v>3080172</v>
      </c>
      <c r="DM24" s="674"/>
      <c r="DN24" s="674"/>
      <c r="DO24" s="674"/>
      <c r="DP24" s="674"/>
      <c r="DQ24" s="674"/>
      <c r="DR24" s="674"/>
      <c r="DS24" s="674"/>
      <c r="DT24" s="674"/>
      <c r="DU24" s="674"/>
      <c r="DV24" s="702"/>
      <c r="DW24" s="703">
        <v>39.9</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8116011</v>
      </c>
      <c r="S25" s="622"/>
      <c r="T25" s="622"/>
      <c r="U25" s="622"/>
      <c r="V25" s="622"/>
      <c r="W25" s="622"/>
      <c r="X25" s="622"/>
      <c r="Y25" s="623"/>
      <c r="Z25" s="659">
        <v>60.5</v>
      </c>
      <c r="AA25" s="659"/>
      <c r="AB25" s="659"/>
      <c r="AC25" s="659"/>
      <c r="AD25" s="660">
        <v>7598402</v>
      </c>
      <c r="AE25" s="660"/>
      <c r="AF25" s="660"/>
      <c r="AG25" s="660"/>
      <c r="AH25" s="660"/>
      <c r="AI25" s="660"/>
      <c r="AJ25" s="660"/>
      <c r="AK25" s="660"/>
      <c r="AL25" s="624">
        <v>99.9</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129</v>
      </c>
      <c r="BH25" s="622"/>
      <c r="BI25" s="622"/>
      <c r="BJ25" s="622"/>
      <c r="BK25" s="622"/>
      <c r="BL25" s="622"/>
      <c r="BM25" s="622"/>
      <c r="BN25" s="623"/>
      <c r="BO25" s="659" t="s">
        <v>129</v>
      </c>
      <c r="BP25" s="659"/>
      <c r="BQ25" s="659"/>
      <c r="BR25" s="659"/>
      <c r="BS25" s="660" t="s">
        <v>240</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1917402</v>
      </c>
      <c r="CS25" s="634"/>
      <c r="CT25" s="634"/>
      <c r="CU25" s="634"/>
      <c r="CV25" s="634"/>
      <c r="CW25" s="634"/>
      <c r="CX25" s="634"/>
      <c r="CY25" s="635"/>
      <c r="CZ25" s="624">
        <v>14.9</v>
      </c>
      <c r="DA25" s="636"/>
      <c r="DB25" s="636"/>
      <c r="DC25" s="637"/>
      <c r="DD25" s="627">
        <v>1686442</v>
      </c>
      <c r="DE25" s="634"/>
      <c r="DF25" s="634"/>
      <c r="DG25" s="634"/>
      <c r="DH25" s="634"/>
      <c r="DI25" s="634"/>
      <c r="DJ25" s="634"/>
      <c r="DK25" s="635"/>
      <c r="DL25" s="627">
        <v>1622763</v>
      </c>
      <c r="DM25" s="634"/>
      <c r="DN25" s="634"/>
      <c r="DO25" s="634"/>
      <c r="DP25" s="634"/>
      <c r="DQ25" s="634"/>
      <c r="DR25" s="634"/>
      <c r="DS25" s="634"/>
      <c r="DT25" s="634"/>
      <c r="DU25" s="634"/>
      <c r="DV25" s="635"/>
      <c r="DW25" s="624">
        <v>21</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3640</v>
      </c>
      <c r="S26" s="622"/>
      <c r="T26" s="622"/>
      <c r="U26" s="622"/>
      <c r="V26" s="622"/>
      <c r="W26" s="622"/>
      <c r="X26" s="622"/>
      <c r="Y26" s="623"/>
      <c r="Z26" s="659">
        <v>0</v>
      </c>
      <c r="AA26" s="659"/>
      <c r="AB26" s="659"/>
      <c r="AC26" s="659"/>
      <c r="AD26" s="660">
        <v>3640</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1094231</v>
      </c>
      <c r="CS26" s="622"/>
      <c r="CT26" s="622"/>
      <c r="CU26" s="622"/>
      <c r="CV26" s="622"/>
      <c r="CW26" s="622"/>
      <c r="CX26" s="622"/>
      <c r="CY26" s="623"/>
      <c r="CZ26" s="624">
        <v>8.5</v>
      </c>
      <c r="DA26" s="636"/>
      <c r="DB26" s="636"/>
      <c r="DC26" s="637"/>
      <c r="DD26" s="627">
        <v>926074</v>
      </c>
      <c r="DE26" s="622"/>
      <c r="DF26" s="622"/>
      <c r="DG26" s="622"/>
      <c r="DH26" s="622"/>
      <c r="DI26" s="622"/>
      <c r="DJ26" s="622"/>
      <c r="DK26" s="623"/>
      <c r="DL26" s="627" t="s">
        <v>129</v>
      </c>
      <c r="DM26" s="622"/>
      <c r="DN26" s="622"/>
      <c r="DO26" s="622"/>
      <c r="DP26" s="622"/>
      <c r="DQ26" s="622"/>
      <c r="DR26" s="622"/>
      <c r="DS26" s="622"/>
      <c r="DT26" s="622"/>
      <c r="DU26" s="622"/>
      <c r="DV26" s="623"/>
      <c r="DW26" s="624" t="s">
        <v>240</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110819</v>
      </c>
      <c r="S27" s="622"/>
      <c r="T27" s="622"/>
      <c r="U27" s="622"/>
      <c r="V27" s="622"/>
      <c r="W27" s="622"/>
      <c r="X27" s="622"/>
      <c r="Y27" s="623"/>
      <c r="Z27" s="659">
        <v>0.8</v>
      </c>
      <c r="AA27" s="659"/>
      <c r="AB27" s="659"/>
      <c r="AC27" s="659"/>
      <c r="AD27" s="660" t="s">
        <v>240</v>
      </c>
      <c r="AE27" s="660"/>
      <c r="AF27" s="660"/>
      <c r="AG27" s="660"/>
      <c r="AH27" s="660"/>
      <c r="AI27" s="660"/>
      <c r="AJ27" s="660"/>
      <c r="AK27" s="660"/>
      <c r="AL27" s="624" t="s">
        <v>129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3394106</v>
      </c>
      <c r="BH27" s="622"/>
      <c r="BI27" s="622"/>
      <c r="BJ27" s="622"/>
      <c r="BK27" s="622"/>
      <c r="BL27" s="622"/>
      <c r="BM27" s="622"/>
      <c r="BN27" s="623"/>
      <c r="BO27" s="659">
        <v>100</v>
      </c>
      <c r="BP27" s="659"/>
      <c r="BQ27" s="659"/>
      <c r="BR27" s="659"/>
      <c r="BS27" s="660">
        <v>49986</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1731772</v>
      </c>
      <c r="CS27" s="634"/>
      <c r="CT27" s="634"/>
      <c r="CU27" s="634"/>
      <c r="CV27" s="634"/>
      <c r="CW27" s="634"/>
      <c r="CX27" s="634"/>
      <c r="CY27" s="635"/>
      <c r="CZ27" s="624">
        <v>13.4</v>
      </c>
      <c r="DA27" s="636"/>
      <c r="DB27" s="636"/>
      <c r="DC27" s="637"/>
      <c r="DD27" s="627">
        <v>563265</v>
      </c>
      <c r="DE27" s="634"/>
      <c r="DF27" s="634"/>
      <c r="DG27" s="634"/>
      <c r="DH27" s="634"/>
      <c r="DI27" s="634"/>
      <c r="DJ27" s="634"/>
      <c r="DK27" s="635"/>
      <c r="DL27" s="627">
        <v>529167</v>
      </c>
      <c r="DM27" s="634"/>
      <c r="DN27" s="634"/>
      <c r="DO27" s="634"/>
      <c r="DP27" s="634"/>
      <c r="DQ27" s="634"/>
      <c r="DR27" s="634"/>
      <c r="DS27" s="634"/>
      <c r="DT27" s="634"/>
      <c r="DU27" s="634"/>
      <c r="DV27" s="635"/>
      <c r="DW27" s="624">
        <v>6.9</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235944</v>
      </c>
      <c r="S28" s="622"/>
      <c r="T28" s="622"/>
      <c r="U28" s="622"/>
      <c r="V28" s="622"/>
      <c r="W28" s="622"/>
      <c r="X28" s="622"/>
      <c r="Y28" s="623"/>
      <c r="Z28" s="659">
        <v>1.8</v>
      </c>
      <c r="AA28" s="659"/>
      <c r="AB28" s="659"/>
      <c r="AC28" s="659"/>
      <c r="AD28" s="660" t="s">
        <v>129</v>
      </c>
      <c r="AE28" s="660"/>
      <c r="AF28" s="660"/>
      <c r="AG28" s="660"/>
      <c r="AH28" s="660"/>
      <c r="AI28" s="660"/>
      <c r="AJ28" s="660"/>
      <c r="AK28" s="660"/>
      <c r="AL28" s="624" t="s">
        <v>240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952075</v>
      </c>
      <c r="CS28" s="622"/>
      <c r="CT28" s="622"/>
      <c r="CU28" s="622"/>
      <c r="CV28" s="622"/>
      <c r="CW28" s="622"/>
      <c r="CX28" s="622"/>
      <c r="CY28" s="623"/>
      <c r="CZ28" s="624">
        <v>7.4</v>
      </c>
      <c r="DA28" s="636"/>
      <c r="DB28" s="636"/>
      <c r="DC28" s="637"/>
      <c r="DD28" s="627">
        <v>928242</v>
      </c>
      <c r="DE28" s="622"/>
      <c r="DF28" s="622"/>
      <c r="DG28" s="622"/>
      <c r="DH28" s="622"/>
      <c r="DI28" s="622"/>
      <c r="DJ28" s="622"/>
      <c r="DK28" s="623"/>
      <c r="DL28" s="627">
        <v>928242</v>
      </c>
      <c r="DM28" s="622"/>
      <c r="DN28" s="622"/>
      <c r="DO28" s="622"/>
      <c r="DP28" s="622"/>
      <c r="DQ28" s="622"/>
      <c r="DR28" s="622"/>
      <c r="DS28" s="622"/>
      <c r="DT28" s="622"/>
      <c r="DU28" s="622"/>
      <c r="DV28" s="623"/>
      <c r="DW28" s="624">
        <v>12</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55954</v>
      </c>
      <c r="S29" s="622"/>
      <c r="T29" s="622"/>
      <c r="U29" s="622"/>
      <c r="V29" s="622"/>
      <c r="W29" s="622"/>
      <c r="X29" s="622"/>
      <c r="Y29" s="623"/>
      <c r="Z29" s="659">
        <v>0.4</v>
      </c>
      <c r="AA29" s="659"/>
      <c r="AB29" s="659"/>
      <c r="AC29" s="659"/>
      <c r="AD29" s="660" t="s">
        <v>240</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952075</v>
      </c>
      <c r="CS29" s="634"/>
      <c r="CT29" s="634"/>
      <c r="CU29" s="634"/>
      <c r="CV29" s="634"/>
      <c r="CW29" s="634"/>
      <c r="CX29" s="634"/>
      <c r="CY29" s="635"/>
      <c r="CZ29" s="624">
        <v>7.4</v>
      </c>
      <c r="DA29" s="636"/>
      <c r="DB29" s="636"/>
      <c r="DC29" s="637"/>
      <c r="DD29" s="627">
        <v>928242</v>
      </c>
      <c r="DE29" s="634"/>
      <c r="DF29" s="634"/>
      <c r="DG29" s="634"/>
      <c r="DH29" s="634"/>
      <c r="DI29" s="634"/>
      <c r="DJ29" s="634"/>
      <c r="DK29" s="635"/>
      <c r="DL29" s="627">
        <v>928242</v>
      </c>
      <c r="DM29" s="634"/>
      <c r="DN29" s="634"/>
      <c r="DO29" s="634"/>
      <c r="DP29" s="634"/>
      <c r="DQ29" s="634"/>
      <c r="DR29" s="634"/>
      <c r="DS29" s="634"/>
      <c r="DT29" s="634"/>
      <c r="DU29" s="634"/>
      <c r="DV29" s="635"/>
      <c r="DW29" s="624">
        <v>12</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1504717</v>
      </c>
      <c r="S30" s="622"/>
      <c r="T30" s="622"/>
      <c r="U30" s="622"/>
      <c r="V30" s="622"/>
      <c r="W30" s="622"/>
      <c r="X30" s="622"/>
      <c r="Y30" s="623"/>
      <c r="Z30" s="659">
        <v>11.2</v>
      </c>
      <c r="AA30" s="659"/>
      <c r="AB30" s="659"/>
      <c r="AC30" s="659"/>
      <c r="AD30" s="660" t="s">
        <v>129</v>
      </c>
      <c r="AE30" s="660"/>
      <c r="AF30" s="660"/>
      <c r="AG30" s="660"/>
      <c r="AH30" s="660"/>
      <c r="AI30" s="660"/>
      <c r="AJ30" s="660"/>
      <c r="AK30" s="660"/>
      <c r="AL30" s="624" t="s">
        <v>129</v>
      </c>
      <c r="AM30" s="625"/>
      <c r="AN30" s="625"/>
      <c r="AO30" s="661"/>
      <c r="AP30" s="679" t="s">
        <v>223</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913297</v>
      </c>
      <c r="CS30" s="622"/>
      <c r="CT30" s="622"/>
      <c r="CU30" s="622"/>
      <c r="CV30" s="622"/>
      <c r="CW30" s="622"/>
      <c r="CX30" s="622"/>
      <c r="CY30" s="623"/>
      <c r="CZ30" s="624">
        <v>7.1</v>
      </c>
      <c r="DA30" s="636"/>
      <c r="DB30" s="636"/>
      <c r="DC30" s="637"/>
      <c r="DD30" s="627">
        <v>890204</v>
      </c>
      <c r="DE30" s="622"/>
      <c r="DF30" s="622"/>
      <c r="DG30" s="622"/>
      <c r="DH30" s="622"/>
      <c r="DI30" s="622"/>
      <c r="DJ30" s="622"/>
      <c r="DK30" s="623"/>
      <c r="DL30" s="627">
        <v>890204</v>
      </c>
      <c r="DM30" s="622"/>
      <c r="DN30" s="622"/>
      <c r="DO30" s="622"/>
      <c r="DP30" s="622"/>
      <c r="DQ30" s="622"/>
      <c r="DR30" s="622"/>
      <c r="DS30" s="622"/>
      <c r="DT30" s="622"/>
      <c r="DU30" s="622"/>
      <c r="DV30" s="623"/>
      <c r="DW30" s="624">
        <v>11.5</v>
      </c>
      <c r="DX30" s="636"/>
      <c r="DY30" s="636"/>
      <c r="DZ30" s="636"/>
      <c r="EA30" s="636"/>
      <c r="EB30" s="636"/>
      <c r="EC30" s="648"/>
    </row>
    <row r="31" spans="2:133" ht="11.25" customHeight="1" x14ac:dyDescent="0.2">
      <c r="B31" s="696" t="s">
        <v>311</v>
      </c>
      <c r="C31" s="697"/>
      <c r="D31" s="697"/>
      <c r="E31" s="697"/>
      <c r="F31" s="697"/>
      <c r="G31" s="697"/>
      <c r="H31" s="697"/>
      <c r="I31" s="697"/>
      <c r="J31" s="697"/>
      <c r="K31" s="697"/>
      <c r="L31" s="697"/>
      <c r="M31" s="697"/>
      <c r="N31" s="697"/>
      <c r="O31" s="697"/>
      <c r="P31" s="697"/>
      <c r="Q31" s="698"/>
      <c r="R31" s="621" t="s">
        <v>240</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87" t="s">
        <v>312</v>
      </c>
      <c r="AQ31" s="688"/>
      <c r="AR31" s="688"/>
      <c r="AS31" s="688"/>
      <c r="AT31" s="689" t="s">
        <v>313</v>
      </c>
      <c r="AU31" s="218"/>
      <c r="AV31" s="218"/>
      <c r="AW31" s="218"/>
      <c r="AX31" s="676" t="s">
        <v>188</v>
      </c>
      <c r="AY31" s="677"/>
      <c r="AZ31" s="677"/>
      <c r="BA31" s="677"/>
      <c r="BB31" s="677"/>
      <c r="BC31" s="677"/>
      <c r="BD31" s="677"/>
      <c r="BE31" s="677"/>
      <c r="BF31" s="678"/>
      <c r="BG31" s="683">
        <v>99.8</v>
      </c>
      <c r="BH31" s="684"/>
      <c r="BI31" s="684"/>
      <c r="BJ31" s="684"/>
      <c r="BK31" s="684"/>
      <c r="BL31" s="684"/>
      <c r="BM31" s="685">
        <v>99.2</v>
      </c>
      <c r="BN31" s="684"/>
      <c r="BO31" s="684"/>
      <c r="BP31" s="684"/>
      <c r="BQ31" s="686"/>
      <c r="BR31" s="683">
        <v>99.8</v>
      </c>
      <c r="BS31" s="684"/>
      <c r="BT31" s="684"/>
      <c r="BU31" s="684"/>
      <c r="BV31" s="684"/>
      <c r="BW31" s="684"/>
      <c r="BX31" s="685">
        <v>99.2</v>
      </c>
      <c r="BY31" s="684"/>
      <c r="BZ31" s="684"/>
      <c r="CA31" s="684"/>
      <c r="CB31" s="686"/>
      <c r="CD31" s="642"/>
      <c r="CE31" s="643"/>
      <c r="CF31" s="618" t="s">
        <v>314</v>
      </c>
      <c r="CG31" s="619"/>
      <c r="CH31" s="619"/>
      <c r="CI31" s="619"/>
      <c r="CJ31" s="619"/>
      <c r="CK31" s="619"/>
      <c r="CL31" s="619"/>
      <c r="CM31" s="619"/>
      <c r="CN31" s="619"/>
      <c r="CO31" s="619"/>
      <c r="CP31" s="619"/>
      <c r="CQ31" s="620"/>
      <c r="CR31" s="621">
        <v>38778</v>
      </c>
      <c r="CS31" s="634"/>
      <c r="CT31" s="634"/>
      <c r="CU31" s="634"/>
      <c r="CV31" s="634"/>
      <c r="CW31" s="634"/>
      <c r="CX31" s="634"/>
      <c r="CY31" s="635"/>
      <c r="CZ31" s="624">
        <v>0.3</v>
      </c>
      <c r="DA31" s="636"/>
      <c r="DB31" s="636"/>
      <c r="DC31" s="637"/>
      <c r="DD31" s="627">
        <v>38038</v>
      </c>
      <c r="DE31" s="634"/>
      <c r="DF31" s="634"/>
      <c r="DG31" s="634"/>
      <c r="DH31" s="634"/>
      <c r="DI31" s="634"/>
      <c r="DJ31" s="634"/>
      <c r="DK31" s="635"/>
      <c r="DL31" s="627">
        <v>38038</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1050404</v>
      </c>
      <c r="S32" s="622"/>
      <c r="T32" s="622"/>
      <c r="U32" s="622"/>
      <c r="V32" s="622"/>
      <c r="W32" s="622"/>
      <c r="X32" s="622"/>
      <c r="Y32" s="623"/>
      <c r="Z32" s="659">
        <v>7.8</v>
      </c>
      <c r="AA32" s="659"/>
      <c r="AB32" s="659"/>
      <c r="AC32" s="659"/>
      <c r="AD32" s="660" t="s">
        <v>129</v>
      </c>
      <c r="AE32" s="660"/>
      <c r="AF32" s="660"/>
      <c r="AG32" s="660"/>
      <c r="AH32" s="660"/>
      <c r="AI32" s="660"/>
      <c r="AJ32" s="660"/>
      <c r="AK32" s="660"/>
      <c r="AL32" s="624" t="s">
        <v>129</v>
      </c>
      <c r="AM32" s="625"/>
      <c r="AN32" s="625"/>
      <c r="AO32" s="661"/>
      <c r="AP32" s="662"/>
      <c r="AQ32" s="663"/>
      <c r="AR32" s="663"/>
      <c r="AS32" s="663"/>
      <c r="AT32" s="690"/>
      <c r="AU32" s="214" t="s">
        <v>316</v>
      </c>
      <c r="AX32" s="618" t="s">
        <v>317</v>
      </c>
      <c r="AY32" s="619"/>
      <c r="AZ32" s="619"/>
      <c r="BA32" s="619"/>
      <c r="BB32" s="619"/>
      <c r="BC32" s="619"/>
      <c r="BD32" s="619"/>
      <c r="BE32" s="619"/>
      <c r="BF32" s="620"/>
      <c r="BG32" s="692">
        <v>99.6</v>
      </c>
      <c r="BH32" s="634"/>
      <c r="BI32" s="634"/>
      <c r="BJ32" s="634"/>
      <c r="BK32" s="634"/>
      <c r="BL32" s="634"/>
      <c r="BM32" s="625">
        <v>99</v>
      </c>
      <c r="BN32" s="634"/>
      <c r="BO32" s="634"/>
      <c r="BP32" s="634"/>
      <c r="BQ32" s="657"/>
      <c r="BR32" s="692">
        <v>99.6</v>
      </c>
      <c r="BS32" s="634"/>
      <c r="BT32" s="634"/>
      <c r="BU32" s="634"/>
      <c r="BV32" s="634"/>
      <c r="BW32" s="634"/>
      <c r="BX32" s="625">
        <v>98.9</v>
      </c>
      <c r="BY32" s="634"/>
      <c r="BZ32" s="634"/>
      <c r="CA32" s="634"/>
      <c r="CB32" s="657"/>
      <c r="CD32" s="644"/>
      <c r="CE32" s="645"/>
      <c r="CF32" s="618" t="s">
        <v>318</v>
      </c>
      <c r="CG32" s="619"/>
      <c r="CH32" s="619"/>
      <c r="CI32" s="619"/>
      <c r="CJ32" s="619"/>
      <c r="CK32" s="619"/>
      <c r="CL32" s="619"/>
      <c r="CM32" s="619"/>
      <c r="CN32" s="619"/>
      <c r="CO32" s="619"/>
      <c r="CP32" s="619"/>
      <c r="CQ32" s="620"/>
      <c r="CR32" s="621" t="s">
        <v>240</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240</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28581</v>
      </c>
      <c r="S33" s="622"/>
      <c r="T33" s="622"/>
      <c r="U33" s="622"/>
      <c r="V33" s="622"/>
      <c r="W33" s="622"/>
      <c r="X33" s="622"/>
      <c r="Y33" s="623"/>
      <c r="Z33" s="659">
        <v>0.2</v>
      </c>
      <c r="AA33" s="659"/>
      <c r="AB33" s="659"/>
      <c r="AC33" s="659"/>
      <c r="AD33" s="660">
        <v>2686</v>
      </c>
      <c r="AE33" s="660"/>
      <c r="AF33" s="660"/>
      <c r="AG33" s="660"/>
      <c r="AH33" s="660"/>
      <c r="AI33" s="660"/>
      <c r="AJ33" s="660"/>
      <c r="AK33" s="660"/>
      <c r="AL33" s="624">
        <v>0</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99.9</v>
      </c>
      <c r="BH33" s="606"/>
      <c r="BI33" s="606"/>
      <c r="BJ33" s="606"/>
      <c r="BK33" s="606"/>
      <c r="BL33" s="606"/>
      <c r="BM33" s="652">
        <v>99.4</v>
      </c>
      <c r="BN33" s="606"/>
      <c r="BO33" s="606"/>
      <c r="BP33" s="606"/>
      <c r="BQ33" s="669"/>
      <c r="BR33" s="682">
        <v>99.9</v>
      </c>
      <c r="BS33" s="606"/>
      <c r="BT33" s="606"/>
      <c r="BU33" s="606"/>
      <c r="BV33" s="606"/>
      <c r="BW33" s="606"/>
      <c r="BX33" s="652">
        <v>99.5</v>
      </c>
      <c r="BY33" s="606"/>
      <c r="BZ33" s="606"/>
      <c r="CA33" s="606"/>
      <c r="CB33" s="669"/>
      <c r="CD33" s="618" t="s">
        <v>321</v>
      </c>
      <c r="CE33" s="619"/>
      <c r="CF33" s="619"/>
      <c r="CG33" s="619"/>
      <c r="CH33" s="619"/>
      <c r="CI33" s="619"/>
      <c r="CJ33" s="619"/>
      <c r="CK33" s="619"/>
      <c r="CL33" s="619"/>
      <c r="CM33" s="619"/>
      <c r="CN33" s="619"/>
      <c r="CO33" s="619"/>
      <c r="CP33" s="619"/>
      <c r="CQ33" s="620"/>
      <c r="CR33" s="621">
        <v>6882094</v>
      </c>
      <c r="CS33" s="634"/>
      <c r="CT33" s="634"/>
      <c r="CU33" s="634"/>
      <c r="CV33" s="634"/>
      <c r="CW33" s="634"/>
      <c r="CX33" s="634"/>
      <c r="CY33" s="635"/>
      <c r="CZ33" s="624">
        <v>53.4</v>
      </c>
      <c r="DA33" s="636"/>
      <c r="DB33" s="636"/>
      <c r="DC33" s="637"/>
      <c r="DD33" s="627">
        <v>5028120</v>
      </c>
      <c r="DE33" s="634"/>
      <c r="DF33" s="634"/>
      <c r="DG33" s="634"/>
      <c r="DH33" s="634"/>
      <c r="DI33" s="634"/>
      <c r="DJ33" s="634"/>
      <c r="DK33" s="635"/>
      <c r="DL33" s="627">
        <v>3643645</v>
      </c>
      <c r="DM33" s="634"/>
      <c r="DN33" s="634"/>
      <c r="DO33" s="634"/>
      <c r="DP33" s="634"/>
      <c r="DQ33" s="634"/>
      <c r="DR33" s="634"/>
      <c r="DS33" s="634"/>
      <c r="DT33" s="634"/>
      <c r="DU33" s="634"/>
      <c r="DV33" s="635"/>
      <c r="DW33" s="624">
        <v>47.2</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281267</v>
      </c>
      <c r="S34" s="622"/>
      <c r="T34" s="622"/>
      <c r="U34" s="622"/>
      <c r="V34" s="622"/>
      <c r="W34" s="622"/>
      <c r="X34" s="622"/>
      <c r="Y34" s="623"/>
      <c r="Z34" s="659">
        <v>2.1</v>
      </c>
      <c r="AA34" s="659"/>
      <c r="AB34" s="659"/>
      <c r="AC34" s="659"/>
      <c r="AD34" s="660" t="s">
        <v>240</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2256002</v>
      </c>
      <c r="CS34" s="622"/>
      <c r="CT34" s="622"/>
      <c r="CU34" s="622"/>
      <c r="CV34" s="622"/>
      <c r="CW34" s="622"/>
      <c r="CX34" s="622"/>
      <c r="CY34" s="623"/>
      <c r="CZ34" s="624">
        <v>17.5</v>
      </c>
      <c r="DA34" s="636"/>
      <c r="DB34" s="636"/>
      <c r="DC34" s="637"/>
      <c r="DD34" s="627">
        <v>1734561</v>
      </c>
      <c r="DE34" s="622"/>
      <c r="DF34" s="622"/>
      <c r="DG34" s="622"/>
      <c r="DH34" s="622"/>
      <c r="DI34" s="622"/>
      <c r="DJ34" s="622"/>
      <c r="DK34" s="623"/>
      <c r="DL34" s="627">
        <v>1372222</v>
      </c>
      <c r="DM34" s="622"/>
      <c r="DN34" s="622"/>
      <c r="DO34" s="622"/>
      <c r="DP34" s="622"/>
      <c r="DQ34" s="622"/>
      <c r="DR34" s="622"/>
      <c r="DS34" s="622"/>
      <c r="DT34" s="622"/>
      <c r="DU34" s="622"/>
      <c r="DV34" s="623"/>
      <c r="DW34" s="624">
        <v>17.8</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181008</v>
      </c>
      <c r="S35" s="622"/>
      <c r="T35" s="622"/>
      <c r="U35" s="622"/>
      <c r="V35" s="622"/>
      <c r="W35" s="622"/>
      <c r="X35" s="622"/>
      <c r="Y35" s="623"/>
      <c r="Z35" s="659">
        <v>1.3</v>
      </c>
      <c r="AA35" s="659"/>
      <c r="AB35" s="659"/>
      <c r="AC35" s="659"/>
      <c r="AD35" s="660" t="s">
        <v>129</v>
      </c>
      <c r="AE35" s="660"/>
      <c r="AF35" s="660"/>
      <c r="AG35" s="660"/>
      <c r="AH35" s="660"/>
      <c r="AI35" s="660"/>
      <c r="AJ35" s="660"/>
      <c r="AK35" s="660"/>
      <c r="AL35" s="624" t="s">
        <v>129</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520010</v>
      </c>
      <c r="CS35" s="634"/>
      <c r="CT35" s="634"/>
      <c r="CU35" s="634"/>
      <c r="CV35" s="634"/>
      <c r="CW35" s="634"/>
      <c r="CX35" s="634"/>
      <c r="CY35" s="635"/>
      <c r="CZ35" s="624">
        <v>4</v>
      </c>
      <c r="DA35" s="636"/>
      <c r="DB35" s="636"/>
      <c r="DC35" s="637"/>
      <c r="DD35" s="627">
        <v>452479</v>
      </c>
      <c r="DE35" s="634"/>
      <c r="DF35" s="634"/>
      <c r="DG35" s="634"/>
      <c r="DH35" s="634"/>
      <c r="DI35" s="634"/>
      <c r="DJ35" s="634"/>
      <c r="DK35" s="635"/>
      <c r="DL35" s="627">
        <v>364111</v>
      </c>
      <c r="DM35" s="634"/>
      <c r="DN35" s="634"/>
      <c r="DO35" s="634"/>
      <c r="DP35" s="634"/>
      <c r="DQ35" s="634"/>
      <c r="DR35" s="634"/>
      <c r="DS35" s="634"/>
      <c r="DT35" s="634"/>
      <c r="DU35" s="634"/>
      <c r="DV35" s="635"/>
      <c r="DW35" s="624">
        <v>4.7</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670334</v>
      </c>
      <c r="S36" s="622"/>
      <c r="T36" s="622"/>
      <c r="U36" s="622"/>
      <c r="V36" s="622"/>
      <c r="W36" s="622"/>
      <c r="X36" s="622"/>
      <c r="Y36" s="623"/>
      <c r="Z36" s="659">
        <v>5</v>
      </c>
      <c r="AA36" s="659"/>
      <c r="AB36" s="659"/>
      <c r="AC36" s="659"/>
      <c r="AD36" s="660" t="s">
        <v>129</v>
      </c>
      <c r="AE36" s="660"/>
      <c r="AF36" s="660"/>
      <c r="AG36" s="660"/>
      <c r="AH36" s="660"/>
      <c r="AI36" s="660"/>
      <c r="AJ36" s="660"/>
      <c r="AK36" s="660"/>
      <c r="AL36" s="624" t="s">
        <v>129</v>
      </c>
      <c r="AM36" s="625"/>
      <c r="AN36" s="625"/>
      <c r="AO36" s="661"/>
      <c r="AP36" s="222"/>
      <c r="AQ36" s="670" t="s">
        <v>329</v>
      </c>
      <c r="AR36" s="671"/>
      <c r="AS36" s="671"/>
      <c r="AT36" s="671"/>
      <c r="AU36" s="671"/>
      <c r="AV36" s="671"/>
      <c r="AW36" s="671"/>
      <c r="AX36" s="671"/>
      <c r="AY36" s="672"/>
      <c r="AZ36" s="673">
        <v>1396903</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312340</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2619064</v>
      </c>
      <c r="CS36" s="622"/>
      <c r="CT36" s="622"/>
      <c r="CU36" s="622"/>
      <c r="CV36" s="622"/>
      <c r="CW36" s="622"/>
      <c r="CX36" s="622"/>
      <c r="CY36" s="623"/>
      <c r="CZ36" s="624">
        <v>20.3</v>
      </c>
      <c r="DA36" s="636"/>
      <c r="DB36" s="636"/>
      <c r="DC36" s="637"/>
      <c r="DD36" s="627">
        <v>2128312</v>
      </c>
      <c r="DE36" s="622"/>
      <c r="DF36" s="622"/>
      <c r="DG36" s="622"/>
      <c r="DH36" s="622"/>
      <c r="DI36" s="622"/>
      <c r="DJ36" s="622"/>
      <c r="DK36" s="623"/>
      <c r="DL36" s="627">
        <v>1371912</v>
      </c>
      <c r="DM36" s="622"/>
      <c r="DN36" s="622"/>
      <c r="DO36" s="622"/>
      <c r="DP36" s="622"/>
      <c r="DQ36" s="622"/>
      <c r="DR36" s="622"/>
      <c r="DS36" s="622"/>
      <c r="DT36" s="622"/>
      <c r="DU36" s="622"/>
      <c r="DV36" s="623"/>
      <c r="DW36" s="624">
        <v>17.8</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511349</v>
      </c>
      <c r="S37" s="622"/>
      <c r="T37" s="622"/>
      <c r="U37" s="622"/>
      <c r="V37" s="622"/>
      <c r="W37" s="622"/>
      <c r="X37" s="622"/>
      <c r="Y37" s="623"/>
      <c r="Z37" s="659">
        <v>3.8</v>
      </c>
      <c r="AA37" s="659"/>
      <c r="AB37" s="659"/>
      <c r="AC37" s="659"/>
      <c r="AD37" s="660">
        <v>281</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484184</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310291</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661658</v>
      </c>
      <c r="CS37" s="634"/>
      <c r="CT37" s="634"/>
      <c r="CU37" s="634"/>
      <c r="CV37" s="634"/>
      <c r="CW37" s="634"/>
      <c r="CX37" s="634"/>
      <c r="CY37" s="635"/>
      <c r="CZ37" s="624">
        <v>5.0999999999999996</v>
      </c>
      <c r="DA37" s="636"/>
      <c r="DB37" s="636"/>
      <c r="DC37" s="637"/>
      <c r="DD37" s="627">
        <v>639986</v>
      </c>
      <c r="DE37" s="634"/>
      <c r="DF37" s="634"/>
      <c r="DG37" s="634"/>
      <c r="DH37" s="634"/>
      <c r="DI37" s="634"/>
      <c r="DJ37" s="634"/>
      <c r="DK37" s="635"/>
      <c r="DL37" s="627">
        <v>600743</v>
      </c>
      <c r="DM37" s="634"/>
      <c r="DN37" s="634"/>
      <c r="DO37" s="634"/>
      <c r="DP37" s="634"/>
      <c r="DQ37" s="634"/>
      <c r="DR37" s="634"/>
      <c r="DS37" s="634"/>
      <c r="DT37" s="634"/>
      <c r="DU37" s="634"/>
      <c r="DV37" s="635"/>
      <c r="DW37" s="624">
        <v>7.8</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675576</v>
      </c>
      <c r="S38" s="622"/>
      <c r="T38" s="622"/>
      <c r="U38" s="622"/>
      <c r="V38" s="622"/>
      <c r="W38" s="622"/>
      <c r="X38" s="622"/>
      <c r="Y38" s="623"/>
      <c r="Z38" s="659">
        <v>5</v>
      </c>
      <c r="AA38" s="659"/>
      <c r="AB38" s="659"/>
      <c r="AC38" s="659"/>
      <c r="AD38" s="660" t="s">
        <v>129</v>
      </c>
      <c r="AE38" s="660"/>
      <c r="AF38" s="660"/>
      <c r="AG38" s="660"/>
      <c r="AH38" s="660"/>
      <c r="AI38" s="660"/>
      <c r="AJ38" s="660"/>
      <c r="AK38" s="660"/>
      <c r="AL38" s="624" t="s">
        <v>129</v>
      </c>
      <c r="AM38" s="625"/>
      <c r="AN38" s="625"/>
      <c r="AO38" s="661"/>
      <c r="AQ38" s="654" t="s">
        <v>337</v>
      </c>
      <c r="AR38" s="655"/>
      <c r="AS38" s="655"/>
      <c r="AT38" s="655"/>
      <c r="AU38" s="655"/>
      <c r="AV38" s="655"/>
      <c r="AW38" s="655"/>
      <c r="AX38" s="655"/>
      <c r="AY38" s="656"/>
      <c r="AZ38" s="621">
        <v>235507</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2365</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612670</v>
      </c>
      <c r="CS38" s="622"/>
      <c r="CT38" s="622"/>
      <c r="CU38" s="622"/>
      <c r="CV38" s="622"/>
      <c r="CW38" s="622"/>
      <c r="CX38" s="622"/>
      <c r="CY38" s="623"/>
      <c r="CZ38" s="624">
        <v>4.8</v>
      </c>
      <c r="DA38" s="636"/>
      <c r="DB38" s="636"/>
      <c r="DC38" s="637"/>
      <c r="DD38" s="627">
        <v>474576</v>
      </c>
      <c r="DE38" s="622"/>
      <c r="DF38" s="622"/>
      <c r="DG38" s="622"/>
      <c r="DH38" s="622"/>
      <c r="DI38" s="622"/>
      <c r="DJ38" s="622"/>
      <c r="DK38" s="623"/>
      <c r="DL38" s="627">
        <v>418029</v>
      </c>
      <c r="DM38" s="622"/>
      <c r="DN38" s="622"/>
      <c r="DO38" s="622"/>
      <c r="DP38" s="622"/>
      <c r="DQ38" s="622"/>
      <c r="DR38" s="622"/>
      <c r="DS38" s="622"/>
      <c r="DT38" s="622"/>
      <c r="DU38" s="622"/>
      <c r="DV38" s="623"/>
      <c r="DW38" s="624">
        <v>5.4</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129</v>
      </c>
      <c r="AA39" s="659"/>
      <c r="AB39" s="659"/>
      <c r="AC39" s="659"/>
      <c r="AD39" s="660" t="s">
        <v>240</v>
      </c>
      <c r="AE39" s="660"/>
      <c r="AF39" s="660"/>
      <c r="AG39" s="660"/>
      <c r="AH39" s="660"/>
      <c r="AI39" s="660"/>
      <c r="AJ39" s="660"/>
      <c r="AK39" s="660"/>
      <c r="AL39" s="624" t="s">
        <v>240</v>
      </c>
      <c r="AM39" s="625"/>
      <c r="AN39" s="625"/>
      <c r="AO39" s="661"/>
      <c r="AQ39" s="654" t="s">
        <v>341</v>
      </c>
      <c r="AR39" s="655"/>
      <c r="AS39" s="655"/>
      <c r="AT39" s="655"/>
      <c r="AU39" s="655"/>
      <c r="AV39" s="655"/>
      <c r="AW39" s="655"/>
      <c r="AX39" s="655"/>
      <c r="AY39" s="656"/>
      <c r="AZ39" s="621">
        <v>64542</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4610</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377576</v>
      </c>
      <c r="CS39" s="634"/>
      <c r="CT39" s="634"/>
      <c r="CU39" s="634"/>
      <c r="CV39" s="634"/>
      <c r="CW39" s="634"/>
      <c r="CX39" s="634"/>
      <c r="CY39" s="635"/>
      <c r="CZ39" s="624">
        <v>2.9</v>
      </c>
      <c r="DA39" s="636"/>
      <c r="DB39" s="636"/>
      <c r="DC39" s="637"/>
      <c r="DD39" s="627">
        <v>57955</v>
      </c>
      <c r="DE39" s="634"/>
      <c r="DF39" s="634"/>
      <c r="DG39" s="634"/>
      <c r="DH39" s="634"/>
      <c r="DI39" s="634"/>
      <c r="DJ39" s="634"/>
      <c r="DK39" s="635"/>
      <c r="DL39" s="627" t="s">
        <v>240</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113076</v>
      </c>
      <c r="S40" s="622"/>
      <c r="T40" s="622"/>
      <c r="U40" s="622"/>
      <c r="V40" s="622"/>
      <c r="W40" s="622"/>
      <c r="X40" s="622"/>
      <c r="Y40" s="623"/>
      <c r="Z40" s="659">
        <v>0.8</v>
      </c>
      <c r="AA40" s="659"/>
      <c r="AB40" s="659"/>
      <c r="AC40" s="659"/>
      <c r="AD40" s="660" t="s">
        <v>240</v>
      </c>
      <c r="AE40" s="660"/>
      <c r="AF40" s="660"/>
      <c r="AG40" s="660"/>
      <c r="AH40" s="660"/>
      <c r="AI40" s="660"/>
      <c r="AJ40" s="660"/>
      <c r="AK40" s="660"/>
      <c r="AL40" s="624" t="s">
        <v>129</v>
      </c>
      <c r="AM40" s="625"/>
      <c r="AN40" s="625"/>
      <c r="AO40" s="661"/>
      <c r="AQ40" s="654" t="s">
        <v>345</v>
      </c>
      <c r="AR40" s="655"/>
      <c r="AS40" s="655"/>
      <c r="AT40" s="655"/>
      <c r="AU40" s="655"/>
      <c r="AV40" s="655"/>
      <c r="AW40" s="655"/>
      <c r="AX40" s="655"/>
      <c r="AY40" s="656"/>
      <c r="AZ40" s="621">
        <v>56547</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160</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496772</v>
      </c>
      <c r="CS40" s="622"/>
      <c r="CT40" s="622"/>
      <c r="CU40" s="622"/>
      <c r="CV40" s="622"/>
      <c r="CW40" s="622"/>
      <c r="CX40" s="622"/>
      <c r="CY40" s="623"/>
      <c r="CZ40" s="624">
        <v>3.9</v>
      </c>
      <c r="DA40" s="636"/>
      <c r="DB40" s="636"/>
      <c r="DC40" s="637"/>
      <c r="DD40" s="627">
        <v>180237</v>
      </c>
      <c r="DE40" s="622"/>
      <c r="DF40" s="622"/>
      <c r="DG40" s="622"/>
      <c r="DH40" s="622"/>
      <c r="DI40" s="622"/>
      <c r="DJ40" s="622"/>
      <c r="DK40" s="623"/>
      <c r="DL40" s="627">
        <v>117371</v>
      </c>
      <c r="DM40" s="622"/>
      <c r="DN40" s="622"/>
      <c r="DO40" s="622"/>
      <c r="DP40" s="622"/>
      <c r="DQ40" s="622"/>
      <c r="DR40" s="622"/>
      <c r="DS40" s="622"/>
      <c r="DT40" s="622"/>
      <c r="DU40" s="622"/>
      <c r="DV40" s="623"/>
      <c r="DW40" s="624">
        <v>1.5</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13425604</v>
      </c>
      <c r="S41" s="646"/>
      <c r="T41" s="646"/>
      <c r="U41" s="646"/>
      <c r="V41" s="646"/>
      <c r="W41" s="646"/>
      <c r="X41" s="646"/>
      <c r="Y41" s="649"/>
      <c r="Z41" s="650">
        <v>100</v>
      </c>
      <c r="AA41" s="650"/>
      <c r="AB41" s="650"/>
      <c r="AC41" s="650"/>
      <c r="AD41" s="651">
        <v>7605009</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151580</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240</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404543</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278</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1398479</v>
      </c>
      <c r="CS42" s="634"/>
      <c r="CT42" s="634"/>
      <c r="CU42" s="634"/>
      <c r="CV42" s="634"/>
      <c r="CW42" s="634"/>
      <c r="CX42" s="634"/>
      <c r="CY42" s="635"/>
      <c r="CZ42" s="624">
        <v>10.9</v>
      </c>
      <c r="DA42" s="636"/>
      <c r="DB42" s="636"/>
      <c r="DC42" s="637"/>
      <c r="DD42" s="627">
        <v>979760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14365</v>
      </c>
      <c r="CS43" s="634"/>
      <c r="CT43" s="634"/>
      <c r="CU43" s="634"/>
      <c r="CV43" s="634"/>
      <c r="CW43" s="634"/>
      <c r="CX43" s="634"/>
      <c r="CY43" s="635"/>
      <c r="CZ43" s="624">
        <v>0.1</v>
      </c>
      <c r="DA43" s="636"/>
      <c r="DB43" s="636"/>
      <c r="DC43" s="637"/>
      <c r="DD43" s="627">
        <v>14365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1328078</v>
      </c>
      <c r="CS44" s="622"/>
      <c r="CT44" s="622"/>
      <c r="CU44" s="622"/>
      <c r="CV44" s="622"/>
      <c r="CW44" s="622"/>
      <c r="CX44" s="622"/>
      <c r="CY44" s="623"/>
      <c r="CZ44" s="624">
        <v>10.3</v>
      </c>
      <c r="DA44" s="625"/>
      <c r="DB44" s="625"/>
      <c r="DC44" s="626"/>
      <c r="DD44" s="627">
        <v>940464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231901</v>
      </c>
      <c r="CS45" s="634"/>
      <c r="CT45" s="634"/>
      <c r="CU45" s="634"/>
      <c r="CV45" s="634"/>
      <c r="CW45" s="634"/>
      <c r="CX45" s="634"/>
      <c r="CY45" s="635"/>
      <c r="CZ45" s="624">
        <v>1.8</v>
      </c>
      <c r="DA45" s="636"/>
      <c r="DB45" s="636"/>
      <c r="DC45" s="637"/>
      <c r="DD45" s="627">
        <v>119887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863986</v>
      </c>
      <c r="CS46" s="622"/>
      <c r="CT46" s="622"/>
      <c r="CU46" s="622"/>
      <c r="CV46" s="622"/>
      <c r="CW46" s="622"/>
      <c r="CX46" s="622"/>
      <c r="CY46" s="623"/>
      <c r="CZ46" s="624">
        <v>6.7</v>
      </c>
      <c r="DA46" s="625"/>
      <c r="DB46" s="625"/>
      <c r="DC46" s="626"/>
      <c r="DD46" s="627">
        <v>684305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70401</v>
      </c>
      <c r="CS47" s="634"/>
      <c r="CT47" s="634"/>
      <c r="CU47" s="634"/>
      <c r="CV47" s="634"/>
      <c r="CW47" s="634"/>
      <c r="CX47" s="634"/>
      <c r="CY47" s="635"/>
      <c r="CZ47" s="624">
        <v>0.5</v>
      </c>
      <c r="DA47" s="636"/>
      <c r="DB47" s="636"/>
      <c r="DC47" s="637"/>
      <c r="DD47" s="627">
        <v>39296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240</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12881822</v>
      </c>
      <c r="CS49" s="606"/>
      <c r="CT49" s="606"/>
      <c r="CU49" s="606"/>
      <c r="CV49" s="606"/>
      <c r="CW49" s="606"/>
      <c r="CX49" s="606"/>
      <c r="CY49" s="607"/>
      <c r="CZ49" s="608">
        <v>100</v>
      </c>
      <c r="DA49" s="609"/>
      <c r="DB49" s="609"/>
      <c r="DC49" s="610"/>
      <c r="DD49" s="611">
        <v>9185829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kSbHXSRguNl/gooBPXsmQsSDVWFZLcG44XsVK/sgMnOiiTvRQjj+XJ9kM9MXkjGgyeAd6sP/ppKnCh1vWeZtQ==" saltValue="F9Ag4ETRUtnSAivCjMHfF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5" zoomScale="70" zoomScaleNormal="25" zoomScaleSheetLayoutView="70" workbookViewId="0">
      <selection activeCell="AU95" sqref="AU95"/>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3" t="s">
        <v>366</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4" t="s">
        <v>367</v>
      </c>
      <c r="DK2" s="1095"/>
      <c r="DL2" s="1095"/>
      <c r="DM2" s="1095"/>
      <c r="DN2" s="1095"/>
      <c r="DO2" s="1096"/>
      <c r="DP2" s="228"/>
      <c r="DQ2" s="1094" t="s">
        <v>368</v>
      </c>
      <c r="DR2" s="1095"/>
      <c r="DS2" s="1095"/>
      <c r="DT2" s="1095"/>
      <c r="DU2" s="1095"/>
      <c r="DV2" s="1095"/>
      <c r="DW2" s="1095"/>
      <c r="DX2" s="1095"/>
      <c r="DY2" s="1095"/>
      <c r="DZ2" s="1096"/>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2" t="s">
        <v>369</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8" t="s">
        <v>371</v>
      </c>
      <c r="B5" s="999"/>
      <c r="C5" s="999"/>
      <c r="D5" s="999"/>
      <c r="E5" s="999"/>
      <c r="F5" s="999"/>
      <c r="G5" s="999"/>
      <c r="H5" s="999"/>
      <c r="I5" s="999"/>
      <c r="J5" s="999"/>
      <c r="K5" s="999"/>
      <c r="L5" s="999"/>
      <c r="M5" s="999"/>
      <c r="N5" s="999"/>
      <c r="O5" s="999"/>
      <c r="P5" s="1000"/>
      <c r="Q5" s="1004" t="s">
        <v>372</v>
      </c>
      <c r="R5" s="1005"/>
      <c r="S5" s="1005"/>
      <c r="T5" s="1005"/>
      <c r="U5" s="1006"/>
      <c r="V5" s="1004" t="s">
        <v>373</v>
      </c>
      <c r="W5" s="1005"/>
      <c r="X5" s="1005"/>
      <c r="Y5" s="1005"/>
      <c r="Z5" s="1006"/>
      <c r="AA5" s="1004" t="s">
        <v>374</v>
      </c>
      <c r="AB5" s="1005"/>
      <c r="AC5" s="1005"/>
      <c r="AD5" s="1005"/>
      <c r="AE5" s="1005"/>
      <c r="AF5" s="1097" t="s">
        <v>375</v>
      </c>
      <c r="AG5" s="1005"/>
      <c r="AH5" s="1005"/>
      <c r="AI5" s="1005"/>
      <c r="AJ5" s="1018"/>
      <c r="AK5" s="1005" t="s">
        <v>376</v>
      </c>
      <c r="AL5" s="1005"/>
      <c r="AM5" s="1005"/>
      <c r="AN5" s="1005"/>
      <c r="AO5" s="1006"/>
      <c r="AP5" s="1004" t="s">
        <v>377</v>
      </c>
      <c r="AQ5" s="1005"/>
      <c r="AR5" s="1005"/>
      <c r="AS5" s="1005"/>
      <c r="AT5" s="1006"/>
      <c r="AU5" s="1004" t="s">
        <v>378</v>
      </c>
      <c r="AV5" s="1005"/>
      <c r="AW5" s="1005"/>
      <c r="AX5" s="1005"/>
      <c r="AY5" s="1018"/>
      <c r="AZ5" s="232"/>
      <c r="BA5" s="232"/>
      <c r="BB5" s="232"/>
      <c r="BC5" s="232"/>
      <c r="BD5" s="232"/>
      <c r="BE5" s="233"/>
      <c r="BF5" s="233"/>
      <c r="BG5" s="233"/>
      <c r="BH5" s="233"/>
      <c r="BI5" s="233"/>
      <c r="BJ5" s="233"/>
      <c r="BK5" s="233"/>
      <c r="BL5" s="233"/>
      <c r="BM5" s="233"/>
      <c r="BN5" s="233"/>
      <c r="BO5" s="233"/>
      <c r="BP5" s="233"/>
      <c r="BQ5" s="998" t="s">
        <v>379</v>
      </c>
      <c r="BR5" s="999"/>
      <c r="BS5" s="999"/>
      <c r="BT5" s="999"/>
      <c r="BU5" s="999"/>
      <c r="BV5" s="999"/>
      <c r="BW5" s="999"/>
      <c r="BX5" s="999"/>
      <c r="BY5" s="999"/>
      <c r="BZ5" s="999"/>
      <c r="CA5" s="999"/>
      <c r="CB5" s="999"/>
      <c r="CC5" s="999"/>
      <c r="CD5" s="999"/>
      <c r="CE5" s="999"/>
      <c r="CF5" s="999"/>
      <c r="CG5" s="1000"/>
      <c r="CH5" s="1004" t="s">
        <v>380</v>
      </c>
      <c r="CI5" s="1005"/>
      <c r="CJ5" s="1005"/>
      <c r="CK5" s="1005"/>
      <c r="CL5" s="1006"/>
      <c r="CM5" s="1004" t="s">
        <v>381</v>
      </c>
      <c r="CN5" s="1005"/>
      <c r="CO5" s="1005"/>
      <c r="CP5" s="1005"/>
      <c r="CQ5" s="1006"/>
      <c r="CR5" s="1004" t="s">
        <v>382</v>
      </c>
      <c r="CS5" s="1005"/>
      <c r="CT5" s="1005"/>
      <c r="CU5" s="1005"/>
      <c r="CV5" s="1006"/>
      <c r="CW5" s="1004" t="s">
        <v>383</v>
      </c>
      <c r="CX5" s="1005"/>
      <c r="CY5" s="1005"/>
      <c r="CZ5" s="1005"/>
      <c r="DA5" s="1006"/>
      <c r="DB5" s="1004" t="s">
        <v>384</v>
      </c>
      <c r="DC5" s="1005"/>
      <c r="DD5" s="1005"/>
      <c r="DE5" s="1005"/>
      <c r="DF5" s="1006"/>
      <c r="DG5" s="1087" t="s">
        <v>385</v>
      </c>
      <c r="DH5" s="1088"/>
      <c r="DI5" s="1088"/>
      <c r="DJ5" s="1088"/>
      <c r="DK5" s="1089"/>
      <c r="DL5" s="1087" t="s">
        <v>386</v>
      </c>
      <c r="DM5" s="1088"/>
      <c r="DN5" s="1088"/>
      <c r="DO5" s="1088"/>
      <c r="DP5" s="1089"/>
      <c r="DQ5" s="1004" t="s">
        <v>387</v>
      </c>
      <c r="DR5" s="1005"/>
      <c r="DS5" s="1005"/>
      <c r="DT5" s="1005"/>
      <c r="DU5" s="1006"/>
      <c r="DV5" s="1004" t="s">
        <v>378</v>
      </c>
      <c r="DW5" s="1005"/>
      <c r="DX5" s="1005"/>
      <c r="DY5" s="1005"/>
      <c r="DZ5" s="1018"/>
      <c r="EA5" s="234"/>
    </row>
    <row r="6" spans="1:131" s="235"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098"/>
      <c r="AG6" s="1008"/>
      <c r="AH6" s="1008"/>
      <c r="AI6" s="1008"/>
      <c r="AJ6" s="1019"/>
      <c r="AK6" s="1008"/>
      <c r="AL6" s="1008"/>
      <c r="AM6" s="1008"/>
      <c r="AN6" s="1008"/>
      <c r="AO6" s="1009"/>
      <c r="AP6" s="1007"/>
      <c r="AQ6" s="1008"/>
      <c r="AR6" s="1008"/>
      <c r="AS6" s="1008"/>
      <c r="AT6" s="1009"/>
      <c r="AU6" s="1007"/>
      <c r="AV6" s="1008"/>
      <c r="AW6" s="1008"/>
      <c r="AX6" s="1008"/>
      <c r="AY6" s="1019"/>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090"/>
      <c r="DH6" s="1091"/>
      <c r="DI6" s="1091"/>
      <c r="DJ6" s="1091"/>
      <c r="DK6" s="1092"/>
      <c r="DL6" s="1090"/>
      <c r="DM6" s="1091"/>
      <c r="DN6" s="1091"/>
      <c r="DO6" s="1091"/>
      <c r="DP6" s="1092"/>
      <c r="DQ6" s="1007"/>
      <c r="DR6" s="1008"/>
      <c r="DS6" s="1008"/>
      <c r="DT6" s="1008"/>
      <c r="DU6" s="1009"/>
      <c r="DV6" s="1007"/>
      <c r="DW6" s="1008"/>
      <c r="DX6" s="1008"/>
      <c r="DY6" s="1008"/>
      <c r="DZ6" s="1019"/>
      <c r="EA6" s="234"/>
    </row>
    <row r="7" spans="1:131" s="235" customFormat="1" ht="26.25" customHeight="1" thickTop="1" x14ac:dyDescent="0.2">
      <c r="A7" s="236">
        <v>1</v>
      </c>
      <c r="B7" s="1050" t="s">
        <v>388</v>
      </c>
      <c r="C7" s="1051"/>
      <c r="D7" s="1051"/>
      <c r="E7" s="1051"/>
      <c r="F7" s="1051"/>
      <c r="G7" s="1051"/>
      <c r="H7" s="1051"/>
      <c r="I7" s="1051"/>
      <c r="J7" s="1051"/>
      <c r="K7" s="1051"/>
      <c r="L7" s="1051"/>
      <c r="M7" s="1051"/>
      <c r="N7" s="1051"/>
      <c r="O7" s="1051"/>
      <c r="P7" s="1052"/>
      <c r="Q7" s="1105">
        <v>13426</v>
      </c>
      <c r="R7" s="1106"/>
      <c r="S7" s="1106"/>
      <c r="T7" s="1106"/>
      <c r="U7" s="1106"/>
      <c r="V7" s="1106">
        <v>12882</v>
      </c>
      <c r="W7" s="1106"/>
      <c r="X7" s="1106"/>
      <c r="Y7" s="1106"/>
      <c r="Z7" s="1106"/>
      <c r="AA7" s="1106">
        <v>544</v>
      </c>
      <c r="AB7" s="1106"/>
      <c r="AC7" s="1106"/>
      <c r="AD7" s="1106"/>
      <c r="AE7" s="1107"/>
      <c r="AF7" s="1108">
        <v>409</v>
      </c>
      <c r="AG7" s="1109"/>
      <c r="AH7" s="1109"/>
      <c r="AI7" s="1109"/>
      <c r="AJ7" s="1110"/>
      <c r="AK7" s="1111" t="s">
        <v>589</v>
      </c>
      <c r="AL7" s="1112"/>
      <c r="AM7" s="1112"/>
      <c r="AN7" s="1112"/>
      <c r="AO7" s="1112"/>
      <c r="AP7" s="1112">
        <v>13123</v>
      </c>
      <c r="AQ7" s="1112"/>
      <c r="AR7" s="1112"/>
      <c r="AS7" s="1112"/>
      <c r="AT7" s="1112"/>
      <c r="AU7" s="1113"/>
      <c r="AV7" s="1113"/>
      <c r="AW7" s="1113"/>
      <c r="AX7" s="1113"/>
      <c r="AY7" s="1114"/>
      <c r="AZ7" s="232"/>
      <c r="BA7" s="232"/>
      <c r="BB7" s="232"/>
      <c r="BC7" s="232"/>
      <c r="BD7" s="232"/>
      <c r="BE7" s="233"/>
      <c r="BF7" s="233"/>
      <c r="BG7" s="233"/>
      <c r="BH7" s="233"/>
      <c r="BI7" s="233"/>
      <c r="BJ7" s="233"/>
      <c r="BK7" s="233"/>
      <c r="BL7" s="233"/>
      <c r="BM7" s="233"/>
      <c r="BN7" s="233"/>
      <c r="BO7" s="233"/>
      <c r="BP7" s="233"/>
      <c r="BQ7" s="236">
        <v>1</v>
      </c>
      <c r="BR7" s="237"/>
      <c r="BS7" s="1102"/>
      <c r="BT7" s="1103"/>
      <c r="BU7" s="1103"/>
      <c r="BV7" s="1103"/>
      <c r="BW7" s="1103"/>
      <c r="BX7" s="1103"/>
      <c r="BY7" s="1103"/>
      <c r="BZ7" s="1103"/>
      <c r="CA7" s="1103"/>
      <c r="CB7" s="1103"/>
      <c r="CC7" s="1103"/>
      <c r="CD7" s="1103"/>
      <c r="CE7" s="1103"/>
      <c r="CF7" s="1103"/>
      <c r="CG7" s="1115"/>
      <c r="CH7" s="1099"/>
      <c r="CI7" s="1100"/>
      <c r="CJ7" s="1100"/>
      <c r="CK7" s="1100"/>
      <c r="CL7" s="1101"/>
      <c r="CM7" s="1099"/>
      <c r="CN7" s="1100"/>
      <c r="CO7" s="1100"/>
      <c r="CP7" s="1100"/>
      <c r="CQ7" s="1101"/>
      <c r="CR7" s="1099"/>
      <c r="CS7" s="1100"/>
      <c r="CT7" s="1100"/>
      <c r="CU7" s="1100"/>
      <c r="CV7" s="1101"/>
      <c r="CW7" s="1099"/>
      <c r="CX7" s="1100"/>
      <c r="CY7" s="1100"/>
      <c r="CZ7" s="1100"/>
      <c r="DA7" s="1101"/>
      <c r="DB7" s="1099"/>
      <c r="DC7" s="1100"/>
      <c r="DD7" s="1100"/>
      <c r="DE7" s="1100"/>
      <c r="DF7" s="1101"/>
      <c r="DG7" s="1099"/>
      <c r="DH7" s="1100"/>
      <c r="DI7" s="1100"/>
      <c r="DJ7" s="1100"/>
      <c r="DK7" s="1101"/>
      <c r="DL7" s="1099"/>
      <c r="DM7" s="1100"/>
      <c r="DN7" s="1100"/>
      <c r="DO7" s="1100"/>
      <c r="DP7" s="1101"/>
      <c r="DQ7" s="1099"/>
      <c r="DR7" s="1100"/>
      <c r="DS7" s="1100"/>
      <c r="DT7" s="1100"/>
      <c r="DU7" s="1101"/>
      <c r="DV7" s="1102"/>
      <c r="DW7" s="1103"/>
      <c r="DX7" s="1103"/>
      <c r="DY7" s="1103"/>
      <c r="DZ7" s="1104"/>
      <c r="EA7" s="234"/>
    </row>
    <row r="8" spans="1:131" s="235" customFormat="1" ht="26.25" customHeight="1" x14ac:dyDescent="0.2">
      <c r="A8" s="238">
        <v>2</v>
      </c>
      <c r="B8" s="1033"/>
      <c r="C8" s="1034"/>
      <c r="D8" s="1034"/>
      <c r="E8" s="1034"/>
      <c r="F8" s="1034"/>
      <c r="G8" s="1034"/>
      <c r="H8" s="1034"/>
      <c r="I8" s="1034"/>
      <c r="J8" s="1034"/>
      <c r="K8" s="1034"/>
      <c r="L8" s="1034"/>
      <c r="M8" s="1034"/>
      <c r="N8" s="1034"/>
      <c r="O8" s="1034"/>
      <c r="P8" s="1035"/>
      <c r="Q8" s="1041"/>
      <c r="R8" s="1042"/>
      <c r="S8" s="1042"/>
      <c r="T8" s="1042"/>
      <c r="U8" s="1042"/>
      <c r="V8" s="1042"/>
      <c r="W8" s="1042"/>
      <c r="X8" s="1042"/>
      <c r="Y8" s="1042"/>
      <c r="Z8" s="1042"/>
      <c r="AA8" s="1042"/>
      <c r="AB8" s="1042"/>
      <c r="AC8" s="1042"/>
      <c r="AD8" s="1042"/>
      <c r="AE8" s="1043"/>
      <c r="AF8" s="1038"/>
      <c r="AG8" s="1039"/>
      <c r="AH8" s="1039"/>
      <c r="AI8" s="1039"/>
      <c r="AJ8" s="1040"/>
      <c r="AK8" s="1083"/>
      <c r="AL8" s="1084"/>
      <c r="AM8" s="1084"/>
      <c r="AN8" s="1084"/>
      <c r="AO8" s="1084"/>
      <c r="AP8" s="1084"/>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995"/>
      <c r="BT8" s="996"/>
      <c r="BU8" s="996"/>
      <c r="BV8" s="996"/>
      <c r="BW8" s="996"/>
      <c r="BX8" s="996"/>
      <c r="BY8" s="996"/>
      <c r="BZ8" s="996"/>
      <c r="CA8" s="996"/>
      <c r="CB8" s="996"/>
      <c r="CC8" s="996"/>
      <c r="CD8" s="996"/>
      <c r="CE8" s="996"/>
      <c r="CF8" s="996"/>
      <c r="CG8" s="1017"/>
      <c r="CH8" s="992"/>
      <c r="CI8" s="993"/>
      <c r="CJ8" s="993"/>
      <c r="CK8" s="993"/>
      <c r="CL8" s="994"/>
      <c r="CM8" s="992"/>
      <c r="CN8" s="993"/>
      <c r="CO8" s="993"/>
      <c r="CP8" s="993"/>
      <c r="CQ8" s="994"/>
      <c r="CR8" s="992"/>
      <c r="CS8" s="993"/>
      <c r="CT8" s="993"/>
      <c r="CU8" s="993"/>
      <c r="CV8" s="994"/>
      <c r="CW8" s="992"/>
      <c r="CX8" s="993"/>
      <c r="CY8" s="993"/>
      <c r="CZ8" s="993"/>
      <c r="DA8" s="994"/>
      <c r="DB8" s="992"/>
      <c r="DC8" s="993"/>
      <c r="DD8" s="993"/>
      <c r="DE8" s="993"/>
      <c r="DF8" s="994"/>
      <c r="DG8" s="992"/>
      <c r="DH8" s="993"/>
      <c r="DI8" s="993"/>
      <c r="DJ8" s="993"/>
      <c r="DK8" s="994"/>
      <c r="DL8" s="992"/>
      <c r="DM8" s="993"/>
      <c r="DN8" s="993"/>
      <c r="DO8" s="993"/>
      <c r="DP8" s="994"/>
      <c r="DQ8" s="992"/>
      <c r="DR8" s="993"/>
      <c r="DS8" s="993"/>
      <c r="DT8" s="993"/>
      <c r="DU8" s="994"/>
      <c r="DV8" s="995"/>
      <c r="DW8" s="996"/>
      <c r="DX8" s="996"/>
      <c r="DY8" s="996"/>
      <c r="DZ8" s="997"/>
      <c r="EA8" s="234"/>
    </row>
    <row r="9" spans="1:131" s="235" customFormat="1" ht="26.25" customHeight="1" x14ac:dyDescent="0.2">
      <c r="A9" s="238">
        <v>3</v>
      </c>
      <c r="B9" s="1033"/>
      <c r="C9" s="1034"/>
      <c r="D9" s="1034"/>
      <c r="E9" s="1034"/>
      <c r="F9" s="1034"/>
      <c r="G9" s="1034"/>
      <c r="H9" s="1034"/>
      <c r="I9" s="1034"/>
      <c r="J9" s="1034"/>
      <c r="K9" s="1034"/>
      <c r="L9" s="1034"/>
      <c r="M9" s="1034"/>
      <c r="N9" s="1034"/>
      <c r="O9" s="1034"/>
      <c r="P9" s="1035"/>
      <c r="Q9" s="1041"/>
      <c r="R9" s="1042"/>
      <c r="S9" s="1042"/>
      <c r="T9" s="1042"/>
      <c r="U9" s="1042"/>
      <c r="V9" s="1042"/>
      <c r="W9" s="1042"/>
      <c r="X9" s="1042"/>
      <c r="Y9" s="1042"/>
      <c r="Z9" s="1042"/>
      <c r="AA9" s="1042"/>
      <c r="AB9" s="1042"/>
      <c r="AC9" s="1042"/>
      <c r="AD9" s="1042"/>
      <c r="AE9" s="1043"/>
      <c r="AF9" s="1038"/>
      <c r="AG9" s="1039"/>
      <c r="AH9" s="1039"/>
      <c r="AI9" s="1039"/>
      <c r="AJ9" s="1040"/>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995"/>
      <c r="BT9" s="996"/>
      <c r="BU9" s="996"/>
      <c r="BV9" s="996"/>
      <c r="BW9" s="996"/>
      <c r="BX9" s="996"/>
      <c r="BY9" s="996"/>
      <c r="BZ9" s="996"/>
      <c r="CA9" s="996"/>
      <c r="CB9" s="996"/>
      <c r="CC9" s="996"/>
      <c r="CD9" s="996"/>
      <c r="CE9" s="996"/>
      <c r="CF9" s="996"/>
      <c r="CG9" s="1017"/>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34"/>
    </row>
    <row r="10" spans="1:131" s="235" customFormat="1" ht="26.25" customHeight="1" x14ac:dyDescent="0.2">
      <c r="A10" s="238">
        <v>4</v>
      </c>
      <c r="B10" s="1033"/>
      <c r="C10" s="1034"/>
      <c r="D10" s="1034"/>
      <c r="E10" s="1034"/>
      <c r="F10" s="1034"/>
      <c r="G10" s="1034"/>
      <c r="H10" s="1034"/>
      <c r="I10" s="1034"/>
      <c r="J10" s="1034"/>
      <c r="K10" s="1034"/>
      <c r="L10" s="1034"/>
      <c r="M10" s="1034"/>
      <c r="N10" s="1034"/>
      <c r="O10" s="1034"/>
      <c r="P10" s="1035"/>
      <c r="Q10" s="1041"/>
      <c r="R10" s="1042"/>
      <c r="S10" s="1042"/>
      <c r="T10" s="1042"/>
      <c r="U10" s="1042"/>
      <c r="V10" s="1042"/>
      <c r="W10" s="1042"/>
      <c r="X10" s="1042"/>
      <c r="Y10" s="1042"/>
      <c r="Z10" s="1042"/>
      <c r="AA10" s="1042"/>
      <c r="AB10" s="1042"/>
      <c r="AC10" s="1042"/>
      <c r="AD10" s="1042"/>
      <c r="AE10" s="1043"/>
      <c r="AF10" s="1038"/>
      <c r="AG10" s="1039"/>
      <c r="AH10" s="1039"/>
      <c r="AI10" s="1039"/>
      <c r="AJ10" s="1040"/>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995"/>
      <c r="BT10" s="996"/>
      <c r="BU10" s="996"/>
      <c r="BV10" s="996"/>
      <c r="BW10" s="996"/>
      <c r="BX10" s="996"/>
      <c r="BY10" s="996"/>
      <c r="BZ10" s="996"/>
      <c r="CA10" s="996"/>
      <c r="CB10" s="996"/>
      <c r="CC10" s="996"/>
      <c r="CD10" s="996"/>
      <c r="CE10" s="996"/>
      <c r="CF10" s="996"/>
      <c r="CG10" s="1017"/>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4"/>
    </row>
    <row r="11" spans="1:131" s="235" customFormat="1" ht="26.25" customHeight="1" x14ac:dyDescent="0.2">
      <c r="A11" s="238">
        <v>5</v>
      </c>
      <c r="B11" s="1033"/>
      <c r="C11" s="1034"/>
      <c r="D11" s="1034"/>
      <c r="E11" s="1034"/>
      <c r="F11" s="1034"/>
      <c r="G11" s="1034"/>
      <c r="H11" s="1034"/>
      <c r="I11" s="1034"/>
      <c r="J11" s="1034"/>
      <c r="K11" s="1034"/>
      <c r="L11" s="1034"/>
      <c r="M11" s="1034"/>
      <c r="N11" s="1034"/>
      <c r="O11" s="1034"/>
      <c r="P11" s="1035"/>
      <c r="Q11" s="1041"/>
      <c r="R11" s="1042"/>
      <c r="S11" s="1042"/>
      <c r="T11" s="1042"/>
      <c r="U11" s="1042"/>
      <c r="V11" s="1042"/>
      <c r="W11" s="1042"/>
      <c r="X11" s="1042"/>
      <c r="Y11" s="1042"/>
      <c r="Z11" s="1042"/>
      <c r="AA11" s="1042"/>
      <c r="AB11" s="1042"/>
      <c r="AC11" s="1042"/>
      <c r="AD11" s="1042"/>
      <c r="AE11" s="1043"/>
      <c r="AF11" s="1038"/>
      <c r="AG11" s="1039"/>
      <c r="AH11" s="1039"/>
      <c r="AI11" s="1039"/>
      <c r="AJ11" s="1040"/>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4"/>
    </row>
    <row r="12" spans="1:131" s="235" customFormat="1" ht="26.25" customHeight="1" x14ac:dyDescent="0.2">
      <c r="A12" s="238">
        <v>6</v>
      </c>
      <c r="B12" s="1033"/>
      <c r="C12" s="1034"/>
      <c r="D12" s="1034"/>
      <c r="E12" s="1034"/>
      <c r="F12" s="1034"/>
      <c r="G12" s="1034"/>
      <c r="H12" s="1034"/>
      <c r="I12" s="1034"/>
      <c r="J12" s="1034"/>
      <c r="K12" s="1034"/>
      <c r="L12" s="1034"/>
      <c r="M12" s="1034"/>
      <c r="N12" s="1034"/>
      <c r="O12" s="1034"/>
      <c r="P12" s="1035"/>
      <c r="Q12" s="1041"/>
      <c r="R12" s="1042"/>
      <c r="S12" s="1042"/>
      <c r="T12" s="1042"/>
      <c r="U12" s="1042"/>
      <c r="V12" s="1042"/>
      <c r="W12" s="1042"/>
      <c r="X12" s="1042"/>
      <c r="Y12" s="1042"/>
      <c r="Z12" s="1042"/>
      <c r="AA12" s="1042"/>
      <c r="AB12" s="1042"/>
      <c r="AC12" s="1042"/>
      <c r="AD12" s="1042"/>
      <c r="AE12" s="1043"/>
      <c r="AF12" s="1038"/>
      <c r="AG12" s="1039"/>
      <c r="AH12" s="1039"/>
      <c r="AI12" s="1039"/>
      <c r="AJ12" s="1040"/>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4"/>
    </row>
    <row r="13" spans="1:131" s="235" customFormat="1" ht="26.25" customHeight="1" x14ac:dyDescent="0.2">
      <c r="A13" s="238">
        <v>7</v>
      </c>
      <c r="B13" s="1033"/>
      <c r="C13" s="1034"/>
      <c r="D13" s="1034"/>
      <c r="E13" s="1034"/>
      <c r="F13" s="1034"/>
      <c r="G13" s="1034"/>
      <c r="H13" s="1034"/>
      <c r="I13" s="1034"/>
      <c r="J13" s="1034"/>
      <c r="K13" s="1034"/>
      <c r="L13" s="1034"/>
      <c r="M13" s="1034"/>
      <c r="N13" s="1034"/>
      <c r="O13" s="1034"/>
      <c r="P13" s="1035"/>
      <c r="Q13" s="1041"/>
      <c r="R13" s="1042"/>
      <c r="S13" s="1042"/>
      <c r="T13" s="1042"/>
      <c r="U13" s="1042"/>
      <c r="V13" s="1042"/>
      <c r="W13" s="1042"/>
      <c r="X13" s="1042"/>
      <c r="Y13" s="1042"/>
      <c r="Z13" s="1042"/>
      <c r="AA13" s="1042"/>
      <c r="AB13" s="1042"/>
      <c r="AC13" s="1042"/>
      <c r="AD13" s="1042"/>
      <c r="AE13" s="1043"/>
      <c r="AF13" s="1038"/>
      <c r="AG13" s="1039"/>
      <c r="AH13" s="1039"/>
      <c r="AI13" s="1039"/>
      <c r="AJ13" s="1040"/>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4"/>
    </row>
    <row r="14" spans="1:131" s="235" customFormat="1" ht="26.25" customHeight="1" x14ac:dyDescent="0.2">
      <c r="A14" s="238">
        <v>8</v>
      </c>
      <c r="B14" s="1033"/>
      <c r="C14" s="1034"/>
      <c r="D14" s="1034"/>
      <c r="E14" s="1034"/>
      <c r="F14" s="1034"/>
      <c r="G14" s="1034"/>
      <c r="H14" s="1034"/>
      <c r="I14" s="1034"/>
      <c r="J14" s="1034"/>
      <c r="K14" s="1034"/>
      <c r="L14" s="1034"/>
      <c r="M14" s="1034"/>
      <c r="N14" s="1034"/>
      <c r="O14" s="1034"/>
      <c r="P14" s="1035"/>
      <c r="Q14" s="1041"/>
      <c r="R14" s="1042"/>
      <c r="S14" s="1042"/>
      <c r="T14" s="1042"/>
      <c r="U14" s="1042"/>
      <c r="V14" s="1042"/>
      <c r="W14" s="1042"/>
      <c r="X14" s="1042"/>
      <c r="Y14" s="1042"/>
      <c r="Z14" s="1042"/>
      <c r="AA14" s="1042"/>
      <c r="AB14" s="1042"/>
      <c r="AC14" s="1042"/>
      <c r="AD14" s="1042"/>
      <c r="AE14" s="1043"/>
      <c r="AF14" s="1038"/>
      <c r="AG14" s="1039"/>
      <c r="AH14" s="1039"/>
      <c r="AI14" s="1039"/>
      <c r="AJ14" s="1040"/>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4"/>
    </row>
    <row r="15" spans="1:131" s="235" customFormat="1" ht="26.25" customHeight="1" x14ac:dyDescent="0.2">
      <c r="A15" s="238">
        <v>9</v>
      </c>
      <c r="B15" s="1033"/>
      <c r="C15" s="1034"/>
      <c r="D15" s="1034"/>
      <c r="E15" s="1034"/>
      <c r="F15" s="1034"/>
      <c r="G15" s="1034"/>
      <c r="H15" s="1034"/>
      <c r="I15" s="1034"/>
      <c r="J15" s="1034"/>
      <c r="K15" s="1034"/>
      <c r="L15" s="1034"/>
      <c r="M15" s="1034"/>
      <c r="N15" s="1034"/>
      <c r="O15" s="1034"/>
      <c r="P15" s="1035"/>
      <c r="Q15" s="1041"/>
      <c r="R15" s="1042"/>
      <c r="S15" s="1042"/>
      <c r="T15" s="1042"/>
      <c r="U15" s="1042"/>
      <c r="V15" s="1042"/>
      <c r="W15" s="1042"/>
      <c r="X15" s="1042"/>
      <c r="Y15" s="1042"/>
      <c r="Z15" s="1042"/>
      <c r="AA15" s="1042"/>
      <c r="AB15" s="1042"/>
      <c r="AC15" s="1042"/>
      <c r="AD15" s="1042"/>
      <c r="AE15" s="1043"/>
      <c r="AF15" s="1038"/>
      <c r="AG15" s="1039"/>
      <c r="AH15" s="1039"/>
      <c r="AI15" s="1039"/>
      <c r="AJ15" s="1040"/>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4"/>
    </row>
    <row r="16" spans="1:131" s="235" customFormat="1" ht="26.25" customHeight="1" x14ac:dyDescent="0.2">
      <c r="A16" s="238">
        <v>10</v>
      </c>
      <c r="B16" s="1033"/>
      <c r="C16" s="1034"/>
      <c r="D16" s="1034"/>
      <c r="E16" s="1034"/>
      <c r="F16" s="1034"/>
      <c r="G16" s="1034"/>
      <c r="H16" s="1034"/>
      <c r="I16" s="1034"/>
      <c r="J16" s="1034"/>
      <c r="K16" s="1034"/>
      <c r="L16" s="1034"/>
      <c r="M16" s="1034"/>
      <c r="N16" s="1034"/>
      <c r="O16" s="1034"/>
      <c r="P16" s="1035"/>
      <c r="Q16" s="1041"/>
      <c r="R16" s="1042"/>
      <c r="S16" s="1042"/>
      <c r="T16" s="1042"/>
      <c r="U16" s="1042"/>
      <c r="V16" s="1042"/>
      <c r="W16" s="1042"/>
      <c r="X16" s="1042"/>
      <c r="Y16" s="1042"/>
      <c r="Z16" s="1042"/>
      <c r="AA16" s="1042"/>
      <c r="AB16" s="1042"/>
      <c r="AC16" s="1042"/>
      <c r="AD16" s="1042"/>
      <c r="AE16" s="1043"/>
      <c r="AF16" s="1038"/>
      <c r="AG16" s="1039"/>
      <c r="AH16" s="1039"/>
      <c r="AI16" s="1039"/>
      <c r="AJ16" s="1040"/>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2">
      <c r="A17" s="238">
        <v>11</v>
      </c>
      <c r="B17" s="1033"/>
      <c r="C17" s="1034"/>
      <c r="D17" s="1034"/>
      <c r="E17" s="1034"/>
      <c r="F17" s="1034"/>
      <c r="G17" s="1034"/>
      <c r="H17" s="1034"/>
      <c r="I17" s="1034"/>
      <c r="J17" s="1034"/>
      <c r="K17" s="1034"/>
      <c r="L17" s="1034"/>
      <c r="M17" s="1034"/>
      <c r="N17" s="1034"/>
      <c r="O17" s="1034"/>
      <c r="P17" s="1035"/>
      <c r="Q17" s="1041"/>
      <c r="R17" s="1042"/>
      <c r="S17" s="1042"/>
      <c r="T17" s="1042"/>
      <c r="U17" s="1042"/>
      <c r="V17" s="1042"/>
      <c r="W17" s="1042"/>
      <c r="X17" s="1042"/>
      <c r="Y17" s="1042"/>
      <c r="Z17" s="1042"/>
      <c r="AA17" s="1042"/>
      <c r="AB17" s="1042"/>
      <c r="AC17" s="1042"/>
      <c r="AD17" s="1042"/>
      <c r="AE17" s="1043"/>
      <c r="AF17" s="1038"/>
      <c r="AG17" s="1039"/>
      <c r="AH17" s="1039"/>
      <c r="AI17" s="1039"/>
      <c r="AJ17" s="1040"/>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2">
      <c r="A18" s="238">
        <v>12</v>
      </c>
      <c r="B18" s="1033"/>
      <c r="C18" s="1034"/>
      <c r="D18" s="1034"/>
      <c r="E18" s="1034"/>
      <c r="F18" s="1034"/>
      <c r="G18" s="1034"/>
      <c r="H18" s="1034"/>
      <c r="I18" s="1034"/>
      <c r="J18" s="1034"/>
      <c r="K18" s="1034"/>
      <c r="L18" s="1034"/>
      <c r="M18" s="1034"/>
      <c r="N18" s="1034"/>
      <c r="O18" s="1034"/>
      <c r="P18" s="1035"/>
      <c r="Q18" s="1041"/>
      <c r="R18" s="1042"/>
      <c r="S18" s="1042"/>
      <c r="T18" s="1042"/>
      <c r="U18" s="1042"/>
      <c r="V18" s="1042"/>
      <c r="W18" s="1042"/>
      <c r="X18" s="1042"/>
      <c r="Y18" s="1042"/>
      <c r="Z18" s="1042"/>
      <c r="AA18" s="1042"/>
      <c r="AB18" s="1042"/>
      <c r="AC18" s="1042"/>
      <c r="AD18" s="1042"/>
      <c r="AE18" s="1043"/>
      <c r="AF18" s="1038"/>
      <c r="AG18" s="1039"/>
      <c r="AH18" s="1039"/>
      <c r="AI18" s="1039"/>
      <c r="AJ18" s="1040"/>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2">
      <c r="A19" s="238">
        <v>13</v>
      </c>
      <c r="B19" s="1033"/>
      <c r="C19" s="1034"/>
      <c r="D19" s="1034"/>
      <c r="E19" s="1034"/>
      <c r="F19" s="1034"/>
      <c r="G19" s="1034"/>
      <c r="H19" s="1034"/>
      <c r="I19" s="1034"/>
      <c r="J19" s="1034"/>
      <c r="K19" s="1034"/>
      <c r="L19" s="1034"/>
      <c r="M19" s="1034"/>
      <c r="N19" s="1034"/>
      <c r="O19" s="1034"/>
      <c r="P19" s="1035"/>
      <c r="Q19" s="1041"/>
      <c r="R19" s="1042"/>
      <c r="S19" s="1042"/>
      <c r="T19" s="1042"/>
      <c r="U19" s="1042"/>
      <c r="V19" s="1042"/>
      <c r="W19" s="1042"/>
      <c r="X19" s="1042"/>
      <c r="Y19" s="1042"/>
      <c r="Z19" s="1042"/>
      <c r="AA19" s="1042"/>
      <c r="AB19" s="1042"/>
      <c r="AC19" s="1042"/>
      <c r="AD19" s="1042"/>
      <c r="AE19" s="1043"/>
      <c r="AF19" s="1038"/>
      <c r="AG19" s="1039"/>
      <c r="AH19" s="1039"/>
      <c r="AI19" s="1039"/>
      <c r="AJ19" s="1040"/>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2">
      <c r="A20" s="238">
        <v>14</v>
      </c>
      <c r="B20" s="1033"/>
      <c r="C20" s="1034"/>
      <c r="D20" s="1034"/>
      <c r="E20" s="1034"/>
      <c r="F20" s="1034"/>
      <c r="G20" s="1034"/>
      <c r="H20" s="1034"/>
      <c r="I20" s="1034"/>
      <c r="J20" s="1034"/>
      <c r="K20" s="1034"/>
      <c r="L20" s="1034"/>
      <c r="M20" s="1034"/>
      <c r="N20" s="1034"/>
      <c r="O20" s="1034"/>
      <c r="P20" s="1035"/>
      <c r="Q20" s="1041"/>
      <c r="R20" s="1042"/>
      <c r="S20" s="1042"/>
      <c r="T20" s="1042"/>
      <c r="U20" s="1042"/>
      <c r="V20" s="1042"/>
      <c r="W20" s="1042"/>
      <c r="X20" s="1042"/>
      <c r="Y20" s="1042"/>
      <c r="Z20" s="1042"/>
      <c r="AA20" s="1042"/>
      <c r="AB20" s="1042"/>
      <c r="AC20" s="1042"/>
      <c r="AD20" s="1042"/>
      <c r="AE20" s="1043"/>
      <c r="AF20" s="1038"/>
      <c r="AG20" s="1039"/>
      <c r="AH20" s="1039"/>
      <c r="AI20" s="1039"/>
      <c r="AJ20" s="1040"/>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5">
      <c r="A21" s="238">
        <v>15</v>
      </c>
      <c r="B21" s="1033"/>
      <c r="C21" s="1034"/>
      <c r="D21" s="1034"/>
      <c r="E21" s="1034"/>
      <c r="F21" s="1034"/>
      <c r="G21" s="1034"/>
      <c r="H21" s="1034"/>
      <c r="I21" s="1034"/>
      <c r="J21" s="1034"/>
      <c r="K21" s="1034"/>
      <c r="L21" s="1034"/>
      <c r="M21" s="1034"/>
      <c r="N21" s="1034"/>
      <c r="O21" s="1034"/>
      <c r="P21" s="1035"/>
      <c r="Q21" s="1041"/>
      <c r="R21" s="1042"/>
      <c r="S21" s="1042"/>
      <c r="T21" s="1042"/>
      <c r="U21" s="1042"/>
      <c r="V21" s="1042"/>
      <c r="W21" s="1042"/>
      <c r="X21" s="1042"/>
      <c r="Y21" s="1042"/>
      <c r="Z21" s="1042"/>
      <c r="AA21" s="1042"/>
      <c r="AB21" s="1042"/>
      <c r="AC21" s="1042"/>
      <c r="AD21" s="1042"/>
      <c r="AE21" s="1043"/>
      <c r="AF21" s="1038"/>
      <c r="AG21" s="1039"/>
      <c r="AH21" s="1039"/>
      <c r="AI21" s="1039"/>
      <c r="AJ21" s="1040"/>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2">
      <c r="A22" s="238">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38"/>
      <c r="AG22" s="1039"/>
      <c r="AH22" s="1039"/>
      <c r="AI22" s="1039"/>
      <c r="AJ22" s="1040"/>
      <c r="AK22" s="1079"/>
      <c r="AL22" s="1080"/>
      <c r="AM22" s="1080"/>
      <c r="AN22" s="1080"/>
      <c r="AO22" s="1080"/>
      <c r="AP22" s="1080"/>
      <c r="AQ22" s="1080"/>
      <c r="AR22" s="1080"/>
      <c r="AS22" s="1080"/>
      <c r="AT22" s="1080"/>
      <c r="AU22" s="1081"/>
      <c r="AV22" s="1081"/>
      <c r="AW22" s="1081"/>
      <c r="AX22" s="1081"/>
      <c r="AY22" s="1082"/>
      <c r="AZ22" s="1031" t="s">
        <v>389</v>
      </c>
      <c r="BA22" s="1031"/>
      <c r="BB22" s="1031"/>
      <c r="BC22" s="1031"/>
      <c r="BD22" s="1032"/>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70">
        <v>13426</v>
      </c>
      <c r="R23" s="1064"/>
      <c r="S23" s="1064"/>
      <c r="T23" s="1064"/>
      <c r="U23" s="1064"/>
      <c r="V23" s="1064">
        <v>12882</v>
      </c>
      <c r="W23" s="1064"/>
      <c r="X23" s="1064"/>
      <c r="Y23" s="1064"/>
      <c r="Z23" s="1064"/>
      <c r="AA23" s="1064">
        <v>544</v>
      </c>
      <c r="AB23" s="1064"/>
      <c r="AC23" s="1064"/>
      <c r="AD23" s="1064"/>
      <c r="AE23" s="1071"/>
      <c r="AF23" s="1072">
        <v>409</v>
      </c>
      <c r="AG23" s="1064"/>
      <c r="AH23" s="1064"/>
      <c r="AI23" s="1064"/>
      <c r="AJ23" s="1073"/>
      <c r="AK23" s="1074"/>
      <c r="AL23" s="1075"/>
      <c r="AM23" s="1075"/>
      <c r="AN23" s="1075"/>
      <c r="AO23" s="1075"/>
      <c r="AP23" s="1064">
        <v>13123</v>
      </c>
      <c r="AQ23" s="1064"/>
      <c r="AR23" s="1064"/>
      <c r="AS23" s="1064"/>
      <c r="AT23" s="1064"/>
      <c r="AU23" s="1065"/>
      <c r="AV23" s="1065"/>
      <c r="AW23" s="1065"/>
      <c r="AX23" s="1065"/>
      <c r="AY23" s="1066"/>
      <c r="AZ23" s="1067" t="s">
        <v>392</v>
      </c>
      <c r="BA23" s="1068"/>
      <c r="BB23" s="1068"/>
      <c r="BC23" s="1068"/>
      <c r="BD23" s="1069"/>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2">
      <c r="A24" s="1063" t="s">
        <v>393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5">
      <c r="A25" s="1062" t="s">
        <v>394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2">
      <c r="A26" s="998" t="s">
        <v>371</v>
      </c>
      <c r="B26" s="999"/>
      <c r="C26" s="999"/>
      <c r="D26" s="999"/>
      <c r="E26" s="999"/>
      <c r="F26" s="999"/>
      <c r="G26" s="999"/>
      <c r="H26" s="999"/>
      <c r="I26" s="999"/>
      <c r="J26" s="999"/>
      <c r="K26" s="999"/>
      <c r="L26" s="999"/>
      <c r="M26" s="999"/>
      <c r="N26" s="999"/>
      <c r="O26" s="999"/>
      <c r="P26" s="1000"/>
      <c r="Q26" s="1004" t="s">
        <v>395</v>
      </c>
      <c r="R26" s="1005"/>
      <c r="S26" s="1005"/>
      <c r="T26" s="1005"/>
      <c r="U26" s="1006"/>
      <c r="V26" s="1004" t="s">
        <v>396</v>
      </c>
      <c r="W26" s="1005"/>
      <c r="X26" s="1005"/>
      <c r="Y26" s="1005"/>
      <c r="Z26" s="1006"/>
      <c r="AA26" s="1004" t="s">
        <v>397</v>
      </c>
      <c r="AB26" s="1005"/>
      <c r="AC26" s="1005"/>
      <c r="AD26" s="1005"/>
      <c r="AE26" s="1005"/>
      <c r="AF26" s="1058" t="s">
        <v>398</v>
      </c>
      <c r="AG26" s="1011"/>
      <c r="AH26" s="1011"/>
      <c r="AI26" s="1011"/>
      <c r="AJ26" s="1059"/>
      <c r="AK26" s="1005" t="s">
        <v>399</v>
      </c>
      <c r="AL26" s="1005"/>
      <c r="AM26" s="1005"/>
      <c r="AN26" s="1005"/>
      <c r="AO26" s="1006"/>
      <c r="AP26" s="1004" t="s">
        <v>400</v>
      </c>
      <c r="AQ26" s="1005"/>
      <c r="AR26" s="1005"/>
      <c r="AS26" s="1005"/>
      <c r="AT26" s="1006"/>
      <c r="AU26" s="1004" t="s">
        <v>401</v>
      </c>
      <c r="AV26" s="1005"/>
      <c r="AW26" s="1005"/>
      <c r="AX26" s="1005"/>
      <c r="AY26" s="1006"/>
      <c r="AZ26" s="1004" t="s">
        <v>402</v>
      </c>
      <c r="BA26" s="1005"/>
      <c r="BB26" s="1005"/>
      <c r="BC26" s="1005"/>
      <c r="BD26" s="1006"/>
      <c r="BE26" s="1004" t="s">
        <v>378</v>
      </c>
      <c r="BF26" s="1005"/>
      <c r="BG26" s="1005"/>
      <c r="BH26" s="1005"/>
      <c r="BI26" s="1018"/>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0"/>
      <c r="AG27" s="1014"/>
      <c r="AH27" s="1014"/>
      <c r="AI27" s="1014"/>
      <c r="AJ27" s="106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2">
      <c r="A28" s="242">
        <v>1</v>
      </c>
      <c r="B28" s="1050" t="s">
        <v>403</v>
      </c>
      <c r="C28" s="1051"/>
      <c r="D28" s="1051"/>
      <c r="E28" s="1051"/>
      <c r="F28" s="1051"/>
      <c r="G28" s="1051"/>
      <c r="H28" s="1051"/>
      <c r="I28" s="1051"/>
      <c r="J28" s="1051"/>
      <c r="K28" s="1051"/>
      <c r="L28" s="1051"/>
      <c r="M28" s="1051"/>
      <c r="N28" s="1051"/>
      <c r="O28" s="1051"/>
      <c r="P28" s="1052"/>
      <c r="Q28" s="1053">
        <v>2522</v>
      </c>
      <c r="R28" s="1054"/>
      <c r="S28" s="1054"/>
      <c r="T28" s="1054"/>
      <c r="U28" s="1054"/>
      <c r="V28" s="1054">
        <v>2210</v>
      </c>
      <c r="W28" s="1054"/>
      <c r="X28" s="1054"/>
      <c r="Y28" s="1054"/>
      <c r="Z28" s="1054"/>
      <c r="AA28" s="1054">
        <v>312</v>
      </c>
      <c r="AB28" s="1054"/>
      <c r="AC28" s="1054"/>
      <c r="AD28" s="1054"/>
      <c r="AE28" s="1055"/>
      <c r="AF28" s="1056">
        <v>312</v>
      </c>
      <c r="AG28" s="1054"/>
      <c r="AH28" s="1054"/>
      <c r="AI28" s="1054"/>
      <c r="AJ28" s="1057"/>
      <c r="AK28" s="1045">
        <v>152</v>
      </c>
      <c r="AL28" s="1046"/>
      <c r="AM28" s="1046"/>
      <c r="AN28" s="1046"/>
      <c r="AO28" s="1046"/>
      <c r="AP28" s="1046" t="s">
        <v>589</v>
      </c>
      <c r="AQ28" s="1046"/>
      <c r="AR28" s="1046"/>
      <c r="AS28" s="1046"/>
      <c r="AT28" s="1046"/>
      <c r="AU28" s="1046" t="s">
        <v>589</v>
      </c>
      <c r="AV28" s="1046"/>
      <c r="AW28" s="1046"/>
      <c r="AX28" s="1046"/>
      <c r="AY28" s="1046"/>
      <c r="AZ28" s="1047" t="s">
        <v>589</v>
      </c>
      <c r="BA28" s="1047"/>
      <c r="BB28" s="1047"/>
      <c r="BC28" s="1047"/>
      <c r="BD28" s="1047"/>
      <c r="BE28" s="1048"/>
      <c r="BF28" s="1048"/>
      <c r="BG28" s="1048"/>
      <c r="BH28" s="1048"/>
      <c r="BI28" s="1049"/>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2">
      <c r="A29" s="242">
        <v>2</v>
      </c>
      <c r="B29" s="1033" t="s">
        <v>404</v>
      </c>
      <c r="C29" s="1034"/>
      <c r="D29" s="1034"/>
      <c r="E29" s="1034"/>
      <c r="F29" s="1034"/>
      <c r="G29" s="1034"/>
      <c r="H29" s="1034"/>
      <c r="I29" s="1034"/>
      <c r="J29" s="1034"/>
      <c r="K29" s="1034"/>
      <c r="L29" s="1034"/>
      <c r="M29" s="1034"/>
      <c r="N29" s="1034"/>
      <c r="O29" s="1034"/>
      <c r="P29" s="1035"/>
      <c r="Q29" s="1041">
        <v>312</v>
      </c>
      <c r="R29" s="1042"/>
      <c r="S29" s="1042"/>
      <c r="T29" s="1042"/>
      <c r="U29" s="1042"/>
      <c r="V29" s="1042">
        <v>311</v>
      </c>
      <c r="W29" s="1042"/>
      <c r="X29" s="1042"/>
      <c r="Y29" s="1042"/>
      <c r="Z29" s="1042"/>
      <c r="AA29" s="1042">
        <v>1</v>
      </c>
      <c r="AB29" s="1042"/>
      <c r="AC29" s="1042"/>
      <c r="AD29" s="1042"/>
      <c r="AE29" s="1043"/>
      <c r="AF29" s="1038">
        <v>1</v>
      </c>
      <c r="AG29" s="1039"/>
      <c r="AH29" s="1039"/>
      <c r="AI29" s="1039"/>
      <c r="AJ29" s="1040"/>
      <c r="AK29" s="980">
        <v>71</v>
      </c>
      <c r="AL29" s="971"/>
      <c r="AM29" s="971"/>
      <c r="AN29" s="971"/>
      <c r="AO29" s="971"/>
      <c r="AP29" s="971" t="s">
        <v>589</v>
      </c>
      <c r="AQ29" s="971"/>
      <c r="AR29" s="971"/>
      <c r="AS29" s="971"/>
      <c r="AT29" s="971"/>
      <c r="AU29" s="971" t="s">
        <v>589</v>
      </c>
      <c r="AV29" s="971"/>
      <c r="AW29" s="971"/>
      <c r="AX29" s="971"/>
      <c r="AY29" s="971"/>
      <c r="AZ29" s="1044" t="s">
        <v>589</v>
      </c>
      <c r="BA29" s="1044"/>
      <c r="BB29" s="1044"/>
      <c r="BC29" s="1044"/>
      <c r="BD29" s="1044"/>
      <c r="BE29" s="972"/>
      <c r="BF29" s="972"/>
      <c r="BG29" s="972"/>
      <c r="BH29" s="972"/>
      <c r="BI29" s="973"/>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2">
      <c r="A30" s="242">
        <v>3</v>
      </c>
      <c r="B30" s="1033" t="s">
        <v>405</v>
      </c>
      <c r="C30" s="1034"/>
      <c r="D30" s="1034"/>
      <c r="E30" s="1034"/>
      <c r="F30" s="1034"/>
      <c r="G30" s="1034"/>
      <c r="H30" s="1034"/>
      <c r="I30" s="1034"/>
      <c r="J30" s="1034"/>
      <c r="K30" s="1034"/>
      <c r="L30" s="1034"/>
      <c r="M30" s="1034"/>
      <c r="N30" s="1034"/>
      <c r="O30" s="1034"/>
      <c r="P30" s="1035"/>
      <c r="Q30" s="1041">
        <v>2046</v>
      </c>
      <c r="R30" s="1042"/>
      <c r="S30" s="1042"/>
      <c r="T30" s="1042"/>
      <c r="U30" s="1042"/>
      <c r="V30" s="1042">
        <v>1949</v>
      </c>
      <c r="W30" s="1042"/>
      <c r="X30" s="1042"/>
      <c r="Y30" s="1042"/>
      <c r="Z30" s="1042"/>
      <c r="AA30" s="1042">
        <v>97</v>
      </c>
      <c r="AB30" s="1042"/>
      <c r="AC30" s="1042"/>
      <c r="AD30" s="1042"/>
      <c r="AE30" s="1043"/>
      <c r="AF30" s="1038">
        <v>97</v>
      </c>
      <c r="AG30" s="1039"/>
      <c r="AH30" s="1039"/>
      <c r="AI30" s="1039"/>
      <c r="AJ30" s="1040"/>
      <c r="AK30" s="980">
        <v>287</v>
      </c>
      <c r="AL30" s="971"/>
      <c r="AM30" s="971"/>
      <c r="AN30" s="971"/>
      <c r="AO30" s="971"/>
      <c r="AP30" s="971" t="s">
        <v>589</v>
      </c>
      <c r="AQ30" s="971"/>
      <c r="AR30" s="971"/>
      <c r="AS30" s="971"/>
      <c r="AT30" s="971"/>
      <c r="AU30" s="971" t="s">
        <v>589</v>
      </c>
      <c r="AV30" s="971"/>
      <c r="AW30" s="971"/>
      <c r="AX30" s="971"/>
      <c r="AY30" s="971"/>
      <c r="AZ30" s="1044" t="s">
        <v>589</v>
      </c>
      <c r="BA30" s="1044"/>
      <c r="BB30" s="1044"/>
      <c r="BC30" s="1044"/>
      <c r="BD30" s="1044"/>
      <c r="BE30" s="972"/>
      <c r="BF30" s="972"/>
      <c r="BG30" s="972"/>
      <c r="BH30" s="972"/>
      <c r="BI30" s="973"/>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2">
      <c r="A31" s="242">
        <v>4</v>
      </c>
      <c r="B31" s="1033" t="s">
        <v>406</v>
      </c>
      <c r="C31" s="1034"/>
      <c r="D31" s="1034"/>
      <c r="E31" s="1034"/>
      <c r="F31" s="1034"/>
      <c r="G31" s="1034"/>
      <c r="H31" s="1034"/>
      <c r="I31" s="1034"/>
      <c r="J31" s="1034"/>
      <c r="K31" s="1034"/>
      <c r="L31" s="1034"/>
      <c r="M31" s="1034"/>
      <c r="N31" s="1034"/>
      <c r="O31" s="1034"/>
      <c r="P31" s="1035"/>
      <c r="Q31" s="1041">
        <v>363</v>
      </c>
      <c r="R31" s="1042"/>
      <c r="S31" s="1042"/>
      <c r="T31" s="1042"/>
      <c r="U31" s="1042"/>
      <c r="V31" s="1042">
        <v>55</v>
      </c>
      <c r="W31" s="1042"/>
      <c r="X31" s="1042"/>
      <c r="Y31" s="1042"/>
      <c r="Z31" s="1042"/>
      <c r="AA31" s="1042">
        <v>308</v>
      </c>
      <c r="AB31" s="1042"/>
      <c r="AC31" s="1042"/>
      <c r="AD31" s="1042"/>
      <c r="AE31" s="1043"/>
      <c r="AF31" s="1038">
        <v>308</v>
      </c>
      <c r="AG31" s="1039"/>
      <c r="AH31" s="1039"/>
      <c r="AI31" s="1039"/>
      <c r="AJ31" s="1040"/>
      <c r="AK31" s="980">
        <v>65</v>
      </c>
      <c r="AL31" s="971"/>
      <c r="AM31" s="971"/>
      <c r="AN31" s="971"/>
      <c r="AO31" s="971"/>
      <c r="AP31" s="971">
        <v>1483</v>
      </c>
      <c r="AQ31" s="971"/>
      <c r="AR31" s="971"/>
      <c r="AS31" s="971"/>
      <c r="AT31" s="971"/>
      <c r="AU31" s="971">
        <v>86</v>
      </c>
      <c r="AV31" s="971"/>
      <c r="AW31" s="971"/>
      <c r="AX31" s="971"/>
      <c r="AY31" s="971"/>
      <c r="AZ31" s="1044" t="s">
        <v>589</v>
      </c>
      <c r="BA31" s="1044"/>
      <c r="BB31" s="1044"/>
      <c r="BC31" s="1044"/>
      <c r="BD31" s="1044"/>
      <c r="BE31" s="972" t="s">
        <v>407</v>
      </c>
      <c r="BF31" s="972"/>
      <c r="BG31" s="972"/>
      <c r="BH31" s="972"/>
      <c r="BI31" s="973"/>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2">
      <c r="A32" s="242">
        <v>5</v>
      </c>
      <c r="B32" s="1033" t="s">
        <v>408</v>
      </c>
      <c r="C32" s="1034"/>
      <c r="D32" s="1034"/>
      <c r="E32" s="1034"/>
      <c r="F32" s="1034"/>
      <c r="G32" s="1034"/>
      <c r="H32" s="1034"/>
      <c r="I32" s="1034"/>
      <c r="J32" s="1034"/>
      <c r="K32" s="1034"/>
      <c r="L32" s="1034"/>
      <c r="M32" s="1034"/>
      <c r="N32" s="1034"/>
      <c r="O32" s="1034"/>
      <c r="P32" s="1035"/>
      <c r="Q32" s="1041">
        <v>1144</v>
      </c>
      <c r="R32" s="1042"/>
      <c r="S32" s="1042"/>
      <c r="T32" s="1042"/>
      <c r="U32" s="1042"/>
      <c r="V32" s="1042">
        <v>278</v>
      </c>
      <c r="W32" s="1042"/>
      <c r="X32" s="1042"/>
      <c r="Y32" s="1042"/>
      <c r="Z32" s="1042"/>
      <c r="AA32" s="1042">
        <v>866</v>
      </c>
      <c r="AB32" s="1042"/>
      <c r="AC32" s="1042"/>
      <c r="AD32" s="1042"/>
      <c r="AE32" s="1043"/>
      <c r="AF32" s="1038">
        <v>866</v>
      </c>
      <c r="AG32" s="1039"/>
      <c r="AH32" s="1039"/>
      <c r="AI32" s="1039"/>
      <c r="AJ32" s="1040"/>
      <c r="AK32" s="980">
        <v>484</v>
      </c>
      <c r="AL32" s="971"/>
      <c r="AM32" s="971"/>
      <c r="AN32" s="971"/>
      <c r="AO32" s="971"/>
      <c r="AP32" s="971">
        <v>443</v>
      </c>
      <c r="AQ32" s="971"/>
      <c r="AR32" s="971"/>
      <c r="AS32" s="971"/>
      <c r="AT32" s="971"/>
      <c r="AU32" s="971">
        <v>413</v>
      </c>
      <c r="AV32" s="971"/>
      <c r="AW32" s="971"/>
      <c r="AX32" s="971"/>
      <c r="AY32" s="971"/>
      <c r="AZ32" s="1044" t="s">
        <v>589</v>
      </c>
      <c r="BA32" s="1044"/>
      <c r="BB32" s="1044"/>
      <c r="BC32" s="1044"/>
      <c r="BD32" s="1044"/>
      <c r="BE32" s="972" t="s">
        <v>407</v>
      </c>
      <c r="BF32" s="972"/>
      <c r="BG32" s="972"/>
      <c r="BH32" s="972"/>
      <c r="BI32" s="973"/>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2">
      <c r="A33" s="242">
        <v>6</v>
      </c>
      <c r="B33" s="1033" t="s">
        <v>409</v>
      </c>
      <c r="C33" s="1034"/>
      <c r="D33" s="1034"/>
      <c r="E33" s="1034"/>
      <c r="F33" s="1034"/>
      <c r="G33" s="1034"/>
      <c r="H33" s="1034"/>
      <c r="I33" s="1034"/>
      <c r="J33" s="1034"/>
      <c r="K33" s="1034"/>
      <c r="L33" s="1034"/>
      <c r="M33" s="1034"/>
      <c r="N33" s="1034"/>
      <c r="O33" s="1034"/>
      <c r="P33" s="1035"/>
      <c r="Q33" s="1041">
        <v>521</v>
      </c>
      <c r="R33" s="1042"/>
      <c r="S33" s="1042"/>
      <c r="T33" s="1042"/>
      <c r="U33" s="1042"/>
      <c r="V33" s="1042">
        <v>3</v>
      </c>
      <c r="W33" s="1042"/>
      <c r="X33" s="1042"/>
      <c r="Y33" s="1042"/>
      <c r="Z33" s="1042"/>
      <c r="AA33" s="1042">
        <v>518</v>
      </c>
      <c r="AB33" s="1042"/>
      <c r="AC33" s="1042"/>
      <c r="AD33" s="1042"/>
      <c r="AE33" s="1043"/>
      <c r="AF33" s="1038">
        <v>518</v>
      </c>
      <c r="AG33" s="1039"/>
      <c r="AH33" s="1039"/>
      <c r="AI33" s="1039"/>
      <c r="AJ33" s="1040"/>
      <c r="AK33" s="980">
        <v>236</v>
      </c>
      <c r="AL33" s="971"/>
      <c r="AM33" s="971"/>
      <c r="AN33" s="971"/>
      <c r="AO33" s="971"/>
      <c r="AP33" s="971">
        <v>2050</v>
      </c>
      <c r="AQ33" s="971"/>
      <c r="AR33" s="971"/>
      <c r="AS33" s="971"/>
      <c r="AT33" s="971"/>
      <c r="AU33" s="971">
        <v>1355</v>
      </c>
      <c r="AV33" s="971"/>
      <c r="AW33" s="971"/>
      <c r="AX33" s="971"/>
      <c r="AY33" s="971"/>
      <c r="AZ33" s="1044" t="s">
        <v>589</v>
      </c>
      <c r="BA33" s="1044"/>
      <c r="BB33" s="1044"/>
      <c r="BC33" s="1044"/>
      <c r="BD33" s="1044"/>
      <c r="BE33" s="972" t="s">
        <v>407</v>
      </c>
      <c r="BF33" s="972"/>
      <c r="BG33" s="972"/>
      <c r="BH33" s="972"/>
      <c r="BI33" s="973"/>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2">
      <c r="A34" s="242">
        <v>7</v>
      </c>
      <c r="B34" s="1033" t="s">
        <v>410</v>
      </c>
      <c r="C34" s="1034"/>
      <c r="D34" s="1034"/>
      <c r="E34" s="1034"/>
      <c r="F34" s="1034"/>
      <c r="G34" s="1034"/>
      <c r="H34" s="1034"/>
      <c r="I34" s="1034"/>
      <c r="J34" s="1034"/>
      <c r="K34" s="1034"/>
      <c r="L34" s="1034"/>
      <c r="M34" s="1034"/>
      <c r="N34" s="1034"/>
      <c r="O34" s="1034"/>
      <c r="P34" s="1035"/>
      <c r="Q34" s="1041">
        <v>394</v>
      </c>
      <c r="R34" s="1042"/>
      <c r="S34" s="1042"/>
      <c r="T34" s="1042"/>
      <c r="U34" s="1042"/>
      <c r="V34" s="1042">
        <v>391</v>
      </c>
      <c r="W34" s="1042"/>
      <c r="X34" s="1042"/>
      <c r="Y34" s="1042"/>
      <c r="Z34" s="1042"/>
      <c r="AA34" s="1042">
        <v>3</v>
      </c>
      <c r="AB34" s="1042"/>
      <c r="AC34" s="1042"/>
      <c r="AD34" s="1042"/>
      <c r="AE34" s="1043"/>
      <c r="AF34" s="1038">
        <v>3</v>
      </c>
      <c r="AG34" s="1039"/>
      <c r="AH34" s="1039"/>
      <c r="AI34" s="1039"/>
      <c r="AJ34" s="1040"/>
      <c r="AK34" s="980">
        <v>57</v>
      </c>
      <c r="AL34" s="971"/>
      <c r="AM34" s="971"/>
      <c r="AN34" s="971"/>
      <c r="AO34" s="971"/>
      <c r="AP34" s="971">
        <v>1211</v>
      </c>
      <c r="AQ34" s="971"/>
      <c r="AR34" s="971"/>
      <c r="AS34" s="971"/>
      <c r="AT34" s="971"/>
      <c r="AU34" s="971">
        <v>660</v>
      </c>
      <c r="AV34" s="971"/>
      <c r="AW34" s="971"/>
      <c r="AX34" s="971"/>
      <c r="AY34" s="971"/>
      <c r="AZ34" s="1044" t="s">
        <v>589</v>
      </c>
      <c r="BA34" s="1044"/>
      <c r="BB34" s="1044"/>
      <c r="BC34" s="1044"/>
      <c r="BD34" s="1044"/>
      <c r="BE34" s="972" t="s">
        <v>411</v>
      </c>
      <c r="BF34" s="972"/>
      <c r="BG34" s="972"/>
      <c r="BH34" s="972"/>
      <c r="BI34" s="973"/>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2">
      <c r="A35" s="242">
        <v>8</v>
      </c>
      <c r="B35" s="1033" t="s">
        <v>412</v>
      </c>
      <c r="C35" s="1034"/>
      <c r="D35" s="1034"/>
      <c r="E35" s="1034"/>
      <c r="F35" s="1034"/>
      <c r="G35" s="1034"/>
      <c r="H35" s="1034"/>
      <c r="I35" s="1034"/>
      <c r="J35" s="1034"/>
      <c r="K35" s="1034"/>
      <c r="L35" s="1034"/>
      <c r="M35" s="1034"/>
      <c r="N35" s="1034"/>
      <c r="O35" s="1034"/>
      <c r="P35" s="1035"/>
      <c r="Q35" s="1041">
        <v>47</v>
      </c>
      <c r="R35" s="1042"/>
      <c r="S35" s="1042"/>
      <c r="T35" s="1042"/>
      <c r="U35" s="1042"/>
      <c r="V35" s="1042">
        <v>37</v>
      </c>
      <c r="W35" s="1042"/>
      <c r="X35" s="1042"/>
      <c r="Y35" s="1042"/>
      <c r="Z35" s="1042"/>
      <c r="AA35" s="1042">
        <v>10</v>
      </c>
      <c r="AB35" s="1042"/>
      <c r="AC35" s="1042"/>
      <c r="AD35" s="1042"/>
      <c r="AE35" s="1043"/>
      <c r="AF35" s="1038">
        <v>10</v>
      </c>
      <c r="AG35" s="1039"/>
      <c r="AH35" s="1039"/>
      <c r="AI35" s="1039"/>
      <c r="AJ35" s="1040"/>
      <c r="AK35" s="980" t="s">
        <v>589</v>
      </c>
      <c r="AL35" s="971"/>
      <c r="AM35" s="971"/>
      <c r="AN35" s="971"/>
      <c r="AO35" s="971"/>
      <c r="AP35" s="971" t="s">
        <v>589</v>
      </c>
      <c r="AQ35" s="971"/>
      <c r="AR35" s="971"/>
      <c r="AS35" s="971"/>
      <c r="AT35" s="971"/>
      <c r="AU35" s="971" t="s">
        <v>589</v>
      </c>
      <c r="AV35" s="971"/>
      <c r="AW35" s="971"/>
      <c r="AX35" s="971"/>
      <c r="AY35" s="971"/>
      <c r="AZ35" s="1044" t="s">
        <v>589</v>
      </c>
      <c r="BA35" s="1044"/>
      <c r="BB35" s="1044"/>
      <c r="BC35" s="1044"/>
      <c r="BD35" s="1044"/>
      <c r="BE35" s="972" t="s">
        <v>411</v>
      </c>
      <c r="BF35" s="972"/>
      <c r="BG35" s="972"/>
      <c r="BH35" s="972"/>
      <c r="BI35" s="973"/>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2">
      <c r="A36" s="242">
        <v>9</v>
      </c>
      <c r="B36" s="1033"/>
      <c r="C36" s="1034"/>
      <c r="D36" s="1034"/>
      <c r="E36" s="1034"/>
      <c r="F36" s="1034"/>
      <c r="G36" s="1034"/>
      <c r="H36" s="1034"/>
      <c r="I36" s="1034"/>
      <c r="J36" s="1034"/>
      <c r="K36" s="1034"/>
      <c r="L36" s="1034"/>
      <c r="M36" s="1034"/>
      <c r="N36" s="1034"/>
      <c r="O36" s="1034"/>
      <c r="P36" s="1035"/>
      <c r="Q36" s="1041"/>
      <c r="R36" s="1042"/>
      <c r="S36" s="1042"/>
      <c r="T36" s="1042"/>
      <c r="U36" s="1042"/>
      <c r="V36" s="1042"/>
      <c r="W36" s="1042"/>
      <c r="X36" s="1042"/>
      <c r="Y36" s="1042"/>
      <c r="Z36" s="1042"/>
      <c r="AA36" s="1042"/>
      <c r="AB36" s="1042"/>
      <c r="AC36" s="1042"/>
      <c r="AD36" s="1042"/>
      <c r="AE36" s="1043"/>
      <c r="AF36" s="1038"/>
      <c r="AG36" s="1039"/>
      <c r="AH36" s="1039"/>
      <c r="AI36" s="1039"/>
      <c r="AJ36" s="1040"/>
      <c r="AK36" s="980"/>
      <c r="AL36" s="971"/>
      <c r="AM36" s="971"/>
      <c r="AN36" s="971"/>
      <c r="AO36" s="971"/>
      <c r="AP36" s="971"/>
      <c r="AQ36" s="971"/>
      <c r="AR36" s="971"/>
      <c r="AS36" s="971"/>
      <c r="AT36" s="971"/>
      <c r="AU36" s="971"/>
      <c r="AV36" s="971"/>
      <c r="AW36" s="971"/>
      <c r="AX36" s="971"/>
      <c r="AY36" s="971"/>
      <c r="AZ36" s="1044"/>
      <c r="BA36" s="1044"/>
      <c r="BB36" s="1044"/>
      <c r="BC36" s="1044"/>
      <c r="BD36" s="1044"/>
      <c r="BE36" s="972"/>
      <c r="BF36" s="972"/>
      <c r="BG36" s="972"/>
      <c r="BH36" s="972"/>
      <c r="BI36" s="973"/>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2">
      <c r="A37" s="242">
        <v>10</v>
      </c>
      <c r="B37" s="1033"/>
      <c r="C37" s="1034"/>
      <c r="D37" s="1034"/>
      <c r="E37" s="1034"/>
      <c r="F37" s="1034"/>
      <c r="G37" s="1034"/>
      <c r="H37" s="1034"/>
      <c r="I37" s="1034"/>
      <c r="J37" s="1034"/>
      <c r="K37" s="1034"/>
      <c r="L37" s="1034"/>
      <c r="M37" s="1034"/>
      <c r="N37" s="1034"/>
      <c r="O37" s="1034"/>
      <c r="P37" s="1035"/>
      <c r="Q37" s="1041"/>
      <c r="R37" s="1042"/>
      <c r="S37" s="1042"/>
      <c r="T37" s="1042"/>
      <c r="U37" s="1042"/>
      <c r="V37" s="1042"/>
      <c r="W37" s="1042"/>
      <c r="X37" s="1042"/>
      <c r="Y37" s="1042"/>
      <c r="Z37" s="1042"/>
      <c r="AA37" s="1042"/>
      <c r="AB37" s="1042"/>
      <c r="AC37" s="1042"/>
      <c r="AD37" s="1042"/>
      <c r="AE37" s="1043"/>
      <c r="AF37" s="1038"/>
      <c r="AG37" s="1039"/>
      <c r="AH37" s="1039"/>
      <c r="AI37" s="1039"/>
      <c r="AJ37" s="1040"/>
      <c r="AK37" s="980"/>
      <c r="AL37" s="971"/>
      <c r="AM37" s="971"/>
      <c r="AN37" s="971"/>
      <c r="AO37" s="971"/>
      <c r="AP37" s="971"/>
      <c r="AQ37" s="971"/>
      <c r="AR37" s="971"/>
      <c r="AS37" s="971"/>
      <c r="AT37" s="971"/>
      <c r="AU37" s="971"/>
      <c r="AV37" s="971"/>
      <c r="AW37" s="971"/>
      <c r="AX37" s="971"/>
      <c r="AY37" s="971"/>
      <c r="AZ37" s="1044"/>
      <c r="BA37" s="1044"/>
      <c r="BB37" s="1044"/>
      <c r="BC37" s="1044"/>
      <c r="BD37" s="1044"/>
      <c r="BE37" s="972"/>
      <c r="BF37" s="972"/>
      <c r="BG37" s="972"/>
      <c r="BH37" s="972"/>
      <c r="BI37" s="973"/>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2">
      <c r="A38" s="242">
        <v>11</v>
      </c>
      <c r="B38" s="1033"/>
      <c r="C38" s="1034"/>
      <c r="D38" s="1034"/>
      <c r="E38" s="1034"/>
      <c r="F38" s="1034"/>
      <c r="G38" s="1034"/>
      <c r="H38" s="1034"/>
      <c r="I38" s="1034"/>
      <c r="J38" s="1034"/>
      <c r="K38" s="1034"/>
      <c r="L38" s="1034"/>
      <c r="M38" s="1034"/>
      <c r="N38" s="1034"/>
      <c r="O38" s="1034"/>
      <c r="P38" s="1035"/>
      <c r="Q38" s="1041"/>
      <c r="R38" s="1042"/>
      <c r="S38" s="1042"/>
      <c r="T38" s="1042"/>
      <c r="U38" s="1042"/>
      <c r="V38" s="1042"/>
      <c r="W38" s="1042"/>
      <c r="X38" s="1042"/>
      <c r="Y38" s="1042"/>
      <c r="Z38" s="1042"/>
      <c r="AA38" s="1042"/>
      <c r="AB38" s="1042"/>
      <c r="AC38" s="1042"/>
      <c r="AD38" s="1042"/>
      <c r="AE38" s="1043"/>
      <c r="AF38" s="1038"/>
      <c r="AG38" s="1039"/>
      <c r="AH38" s="1039"/>
      <c r="AI38" s="1039"/>
      <c r="AJ38" s="1040"/>
      <c r="AK38" s="980"/>
      <c r="AL38" s="971"/>
      <c r="AM38" s="971"/>
      <c r="AN38" s="971"/>
      <c r="AO38" s="971"/>
      <c r="AP38" s="971"/>
      <c r="AQ38" s="971"/>
      <c r="AR38" s="971"/>
      <c r="AS38" s="971"/>
      <c r="AT38" s="971"/>
      <c r="AU38" s="971"/>
      <c r="AV38" s="971"/>
      <c r="AW38" s="971"/>
      <c r="AX38" s="971"/>
      <c r="AY38" s="971"/>
      <c r="AZ38" s="1044"/>
      <c r="BA38" s="1044"/>
      <c r="BB38" s="1044"/>
      <c r="BC38" s="1044"/>
      <c r="BD38" s="1044"/>
      <c r="BE38" s="972"/>
      <c r="BF38" s="972"/>
      <c r="BG38" s="972"/>
      <c r="BH38" s="972"/>
      <c r="BI38" s="973"/>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2">
      <c r="A39" s="242">
        <v>12</v>
      </c>
      <c r="B39" s="1033"/>
      <c r="C39" s="1034"/>
      <c r="D39" s="1034"/>
      <c r="E39" s="1034"/>
      <c r="F39" s="1034"/>
      <c r="G39" s="1034"/>
      <c r="H39" s="1034"/>
      <c r="I39" s="1034"/>
      <c r="J39" s="1034"/>
      <c r="K39" s="1034"/>
      <c r="L39" s="1034"/>
      <c r="M39" s="1034"/>
      <c r="N39" s="1034"/>
      <c r="O39" s="1034"/>
      <c r="P39" s="1035"/>
      <c r="Q39" s="1041"/>
      <c r="R39" s="1042"/>
      <c r="S39" s="1042"/>
      <c r="T39" s="1042"/>
      <c r="U39" s="1042"/>
      <c r="V39" s="1042"/>
      <c r="W39" s="1042"/>
      <c r="X39" s="1042"/>
      <c r="Y39" s="1042"/>
      <c r="Z39" s="1042"/>
      <c r="AA39" s="1042"/>
      <c r="AB39" s="1042"/>
      <c r="AC39" s="1042"/>
      <c r="AD39" s="1042"/>
      <c r="AE39" s="1043"/>
      <c r="AF39" s="1038"/>
      <c r="AG39" s="1039"/>
      <c r="AH39" s="1039"/>
      <c r="AI39" s="1039"/>
      <c r="AJ39" s="1040"/>
      <c r="AK39" s="980"/>
      <c r="AL39" s="971"/>
      <c r="AM39" s="971"/>
      <c r="AN39" s="971"/>
      <c r="AO39" s="971"/>
      <c r="AP39" s="971"/>
      <c r="AQ39" s="971"/>
      <c r="AR39" s="971"/>
      <c r="AS39" s="971"/>
      <c r="AT39" s="971"/>
      <c r="AU39" s="971"/>
      <c r="AV39" s="971"/>
      <c r="AW39" s="971"/>
      <c r="AX39" s="971"/>
      <c r="AY39" s="971"/>
      <c r="AZ39" s="1044"/>
      <c r="BA39" s="1044"/>
      <c r="BB39" s="1044"/>
      <c r="BC39" s="1044"/>
      <c r="BD39" s="1044"/>
      <c r="BE39" s="972"/>
      <c r="BF39" s="972"/>
      <c r="BG39" s="972"/>
      <c r="BH39" s="972"/>
      <c r="BI39" s="973"/>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2">
      <c r="A40" s="238">
        <v>13</v>
      </c>
      <c r="B40" s="1033"/>
      <c r="C40" s="1034"/>
      <c r="D40" s="1034"/>
      <c r="E40" s="1034"/>
      <c r="F40" s="1034"/>
      <c r="G40" s="1034"/>
      <c r="H40" s="1034"/>
      <c r="I40" s="1034"/>
      <c r="J40" s="1034"/>
      <c r="K40" s="1034"/>
      <c r="L40" s="1034"/>
      <c r="M40" s="1034"/>
      <c r="N40" s="1034"/>
      <c r="O40" s="1034"/>
      <c r="P40" s="1035"/>
      <c r="Q40" s="1041"/>
      <c r="R40" s="1042"/>
      <c r="S40" s="1042"/>
      <c r="T40" s="1042"/>
      <c r="U40" s="1042"/>
      <c r="V40" s="1042"/>
      <c r="W40" s="1042"/>
      <c r="X40" s="1042"/>
      <c r="Y40" s="1042"/>
      <c r="Z40" s="1042"/>
      <c r="AA40" s="1042"/>
      <c r="AB40" s="1042"/>
      <c r="AC40" s="1042"/>
      <c r="AD40" s="1042"/>
      <c r="AE40" s="1043"/>
      <c r="AF40" s="1038"/>
      <c r="AG40" s="1039"/>
      <c r="AH40" s="1039"/>
      <c r="AI40" s="1039"/>
      <c r="AJ40" s="1040"/>
      <c r="AK40" s="980"/>
      <c r="AL40" s="971"/>
      <c r="AM40" s="971"/>
      <c r="AN40" s="971"/>
      <c r="AO40" s="971"/>
      <c r="AP40" s="971"/>
      <c r="AQ40" s="971"/>
      <c r="AR40" s="971"/>
      <c r="AS40" s="971"/>
      <c r="AT40" s="971"/>
      <c r="AU40" s="971"/>
      <c r="AV40" s="971"/>
      <c r="AW40" s="971"/>
      <c r="AX40" s="971"/>
      <c r="AY40" s="971"/>
      <c r="AZ40" s="1044"/>
      <c r="BA40" s="1044"/>
      <c r="BB40" s="1044"/>
      <c r="BC40" s="1044"/>
      <c r="BD40" s="1044"/>
      <c r="BE40" s="972"/>
      <c r="BF40" s="972"/>
      <c r="BG40" s="972"/>
      <c r="BH40" s="972"/>
      <c r="BI40" s="973"/>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2">
      <c r="A41" s="238">
        <v>14</v>
      </c>
      <c r="B41" s="1033"/>
      <c r="C41" s="1034"/>
      <c r="D41" s="1034"/>
      <c r="E41" s="1034"/>
      <c r="F41" s="1034"/>
      <c r="G41" s="1034"/>
      <c r="H41" s="1034"/>
      <c r="I41" s="1034"/>
      <c r="J41" s="1034"/>
      <c r="K41" s="1034"/>
      <c r="L41" s="1034"/>
      <c r="M41" s="1034"/>
      <c r="N41" s="1034"/>
      <c r="O41" s="1034"/>
      <c r="P41" s="1035"/>
      <c r="Q41" s="1041"/>
      <c r="R41" s="1042"/>
      <c r="S41" s="1042"/>
      <c r="T41" s="1042"/>
      <c r="U41" s="1042"/>
      <c r="V41" s="1042"/>
      <c r="W41" s="1042"/>
      <c r="X41" s="1042"/>
      <c r="Y41" s="1042"/>
      <c r="Z41" s="1042"/>
      <c r="AA41" s="1042"/>
      <c r="AB41" s="1042"/>
      <c r="AC41" s="1042"/>
      <c r="AD41" s="1042"/>
      <c r="AE41" s="1043"/>
      <c r="AF41" s="1038"/>
      <c r="AG41" s="1039"/>
      <c r="AH41" s="1039"/>
      <c r="AI41" s="1039"/>
      <c r="AJ41" s="1040"/>
      <c r="AK41" s="980"/>
      <c r="AL41" s="971"/>
      <c r="AM41" s="971"/>
      <c r="AN41" s="971"/>
      <c r="AO41" s="971"/>
      <c r="AP41" s="971"/>
      <c r="AQ41" s="971"/>
      <c r="AR41" s="971"/>
      <c r="AS41" s="971"/>
      <c r="AT41" s="971"/>
      <c r="AU41" s="971"/>
      <c r="AV41" s="971"/>
      <c r="AW41" s="971"/>
      <c r="AX41" s="971"/>
      <c r="AY41" s="971"/>
      <c r="AZ41" s="1044"/>
      <c r="BA41" s="1044"/>
      <c r="BB41" s="1044"/>
      <c r="BC41" s="1044"/>
      <c r="BD41" s="1044"/>
      <c r="BE41" s="972"/>
      <c r="BF41" s="972"/>
      <c r="BG41" s="972"/>
      <c r="BH41" s="972"/>
      <c r="BI41" s="973"/>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2">
      <c r="A42" s="238">
        <v>15</v>
      </c>
      <c r="B42" s="1033"/>
      <c r="C42" s="1034"/>
      <c r="D42" s="1034"/>
      <c r="E42" s="1034"/>
      <c r="F42" s="1034"/>
      <c r="G42" s="1034"/>
      <c r="H42" s="1034"/>
      <c r="I42" s="1034"/>
      <c r="J42" s="1034"/>
      <c r="K42" s="1034"/>
      <c r="L42" s="1034"/>
      <c r="M42" s="1034"/>
      <c r="N42" s="1034"/>
      <c r="O42" s="1034"/>
      <c r="P42" s="1035"/>
      <c r="Q42" s="1041"/>
      <c r="R42" s="1042"/>
      <c r="S42" s="1042"/>
      <c r="T42" s="1042"/>
      <c r="U42" s="1042"/>
      <c r="V42" s="1042"/>
      <c r="W42" s="1042"/>
      <c r="X42" s="1042"/>
      <c r="Y42" s="1042"/>
      <c r="Z42" s="1042"/>
      <c r="AA42" s="1042"/>
      <c r="AB42" s="1042"/>
      <c r="AC42" s="1042"/>
      <c r="AD42" s="1042"/>
      <c r="AE42" s="1043"/>
      <c r="AF42" s="1038"/>
      <c r="AG42" s="1039"/>
      <c r="AH42" s="1039"/>
      <c r="AI42" s="1039"/>
      <c r="AJ42" s="1040"/>
      <c r="AK42" s="980"/>
      <c r="AL42" s="971"/>
      <c r="AM42" s="971"/>
      <c r="AN42" s="971"/>
      <c r="AO42" s="971"/>
      <c r="AP42" s="971"/>
      <c r="AQ42" s="971"/>
      <c r="AR42" s="971"/>
      <c r="AS42" s="971"/>
      <c r="AT42" s="971"/>
      <c r="AU42" s="971"/>
      <c r="AV42" s="971"/>
      <c r="AW42" s="971"/>
      <c r="AX42" s="971"/>
      <c r="AY42" s="971"/>
      <c r="AZ42" s="1044"/>
      <c r="BA42" s="1044"/>
      <c r="BB42" s="1044"/>
      <c r="BC42" s="1044"/>
      <c r="BD42" s="1044"/>
      <c r="BE42" s="972"/>
      <c r="BF42" s="972"/>
      <c r="BG42" s="972"/>
      <c r="BH42" s="972"/>
      <c r="BI42" s="973"/>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2">
      <c r="A43" s="238">
        <v>16</v>
      </c>
      <c r="B43" s="1033"/>
      <c r="C43" s="1034"/>
      <c r="D43" s="1034"/>
      <c r="E43" s="1034"/>
      <c r="F43" s="1034"/>
      <c r="G43" s="1034"/>
      <c r="H43" s="1034"/>
      <c r="I43" s="1034"/>
      <c r="J43" s="1034"/>
      <c r="K43" s="1034"/>
      <c r="L43" s="1034"/>
      <c r="M43" s="1034"/>
      <c r="N43" s="1034"/>
      <c r="O43" s="1034"/>
      <c r="P43" s="1035"/>
      <c r="Q43" s="1041"/>
      <c r="R43" s="1042"/>
      <c r="S43" s="1042"/>
      <c r="T43" s="1042"/>
      <c r="U43" s="1042"/>
      <c r="V43" s="1042"/>
      <c r="W43" s="1042"/>
      <c r="X43" s="1042"/>
      <c r="Y43" s="1042"/>
      <c r="Z43" s="1042"/>
      <c r="AA43" s="1042"/>
      <c r="AB43" s="1042"/>
      <c r="AC43" s="1042"/>
      <c r="AD43" s="1042"/>
      <c r="AE43" s="1043"/>
      <c r="AF43" s="1038"/>
      <c r="AG43" s="1039"/>
      <c r="AH43" s="1039"/>
      <c r="AI43" s="1039"/>
      <c r="AJ43" s="1040"/>
      <c r="AK43" s="980"/>
      <c r="AL43" s="971"/>
      <c r="AM43" s="971"/>
      <c r="AN43" s="971"/>
      <c r="AO43" s="971"/>
      <c r="AP43" s="971"/>
      <c r="AQ43" s="971"/>
      <c r="AR43" s="971"/>
      <c r="AS43" s="971"/>
      <c r="AT43" s="971"/>
      <c r="AU43" s="971"/>
      <c r="AV43" s="971"/>
      <c r="AW43" s="971"/>
      <c r="AX43" s="971"/>
      <c r="AY43" s="971"/>
      <c r="AZ43" s="1044"/>
      <c r="BA43" s="1044"/>
      <c r="BB43" s="1044"/>
      <c r="BC43" s="1044"/>
      <c r="BD43" s="1044"/>
      <c r="BE43" s="972"/>
      <c r="BF43" s="972"/>
      <c r="BG43" s="972"/>
      <c r="BH43" s="972"/>
      <c r="BI43" s="973"/>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2">
      <c r="A44" s="238">
        <v>17</v>
      </c>
      <c r="B44" s="1033"/>
      <c r="C44" s="1034"/>
      <c r="D44" s="1034"/>
      <c r="E44" s="1034"/>
      <c r="F44" s="1034"/>
      <c r="G44" s="1034"/>
      <c r="H44" s="1034"/>
      <c r="I44" s="1034"/>
      <c r="J44" s="1034"/>
      <c r="K44" s="1034"/>
      <c r="L44" s="1034"/>
      <c r="M44" s="1034"/>
      <c r="N44" s="1034"/>
      <c r="O44" s="1034"/>
      <c r="P44" s="1035"/>
      <c r="Q44" s="1041"/>
      <c r="R44" s="1042"/>
      <c r="S44" s="1042"/>
      <c r="T44" s="1042"/>
      <c r="U44" s="1042"/>
      <c r="V44" s="1042"/>
      <c r="W44" s="1042"/>
      <c r="X44" s="1042"/>
      <c r="Y44" s="1042"/>
      <c r="Z44" s="1042"/>
      <c r="AA44" s="1042"/>
      <c r="AB44" s="1042"/>
      <c r="AC44" s="1042"/>
      <c r="AD44" s="1042"/>
      <c r="AE44" s="1043"/>
      <c r="AF44" s="1038"/>
      <c r="AG44" s="1039"/>
      <c r="AH44" s="1039"/>
      <c r="AI44" s="1039"/>
      <c r="AJ44" s="1040"/>
      <c r="AK44" s="980"/>
      <c r="AL44" s="971"/>
      <c r="AM44" s="971"/>
      <c r="AN44" s="971"/>
      <c r="AO44" s="971"/>
      <c r="AP44" s="971"/>
      <c r="AQ44" s="971"/>
      <c r="AR44" s="971"/>
      <c r="AS44" s="971"/>
      <c r="AT44" s="971"/>
      <c r="AU44" s="971"/>
      <c r="AV44" s="971"/>
      <c r="AW44" s="971"/>
      <c r="AX44" s="971"/>
      <c r="AY44" s="971"/>
      <c r="AZ44" s="1044"/>
      <c r="BA44" s="1044"/>
      <c r="BB44" s="1044"/>
      <c r="BC44" s="1044"/>
      <c r="BD44" s="1044"/>
      <c r="BE44" s="972"/>
      <c r="BF44" s="972"/>
      <c r="BG44" s="972"/>
      <c r="BH44" s="972"/>
      <c r="BI44" s="973"/>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2">
      <c r="A45" s="238">
        <v>18</v>
      </c>
      <c r="B45" s="1033"/>
      <c r="C45" s="1034"/>
      <c r="D45" s="1034"/>
      <c r="E45" s="1034"/>
      <c r="F45" s="1034"/>
      <c r="G45" s="1034"/>
      <c r="H45" s="1034"/>
      <c r="I45" s="1034"/>
      <c r="J45" s="1034"/>
      <c r="K45" s="1034"/>
      <c r="L45" s="1034"/>
      <c r="M45" s="1034"/>
      <c r="N45" s="1034"/>
      <c r="O45" s="1034"/>
      <c r="P45" s="1035"/>
      <c r="Q45" s="1041"/>
      <c r="R45" s="1042"/>
      <c r="S45" s="1042"/>
      <c r="T45" s="1042"/>
      <c r="U45" s="1042"/>
      <c r="V45" s="1042"/>
      <c r="W45" s="1042"/>
      <c r="X45" s="1042"/>
      <c r="Y45" s="1042"/>
      <c r="Z45" s="1042"/>
      <c r="AA45" s="1042"/>
      <c r="AB45" s="1042"/>
      <c r="AC45" s="1042"/>
      <c r="AD45" s="1042"/>
      <c r="AE45" s="1043"/>
      <c r="AF45" s="1038"/>
      <c r="AG45" s="1039"/>
      <c r="AH45" s="1039"/>
      <c r="AI45" s="1039"/>
      <c r="AJ45" s="1040"/>
      <c r="AK45" s="980"/>
      <c r="AL45" s="971"/>
      <c r="AM45" s="971"/>
      <c r="AN45" s="971"/>
      <c r="AO45" s="971"/>
      <c r="AP45" s="971"/>
      <c r="AQ45" s="971"/>
      <c r="AR45" s="971"/>
      <c r="AS45" s="971"/>
      <c r="AT45" s="971"/>
      <c r="AU45" s="971"/>
      <c r="AV45" s="971"/>
      <c r="AW45" s="971"/>
      <c r="AX45" s="971"/>
      <c r="AY45" s="971"/>
      <c r="AZ45" s="1044"/>
      <c r="BA45" s="1044"/>
      <c r="BB45" s="1044"/>
      <c r="BC45" s="1044"/>
      <c r="BD45" s="1044"/>
      <c r="BE45" s="972"/>
      <c r="BF45" s="972"/>
      <c r="BG45" s="972"/>
      <c r="BH45" s="972"/>
      <c r="BI45" s="973"/>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2">
      <c r="A46" s="238">
        <v>19</v>
      </c>
      <c r="B46" s="1033"/>
      <c r="C46" s="1034"/>
      <c r="D46" s="1034"/>
      <c r="E46" s="1034"/>
      <c r="F46" s="1034"/>
      <c r="G46" s="1034"/>
      <c r="H46" s="1034"/>
      <c r="I46" s="1034"/>
      <c r="J46" s="1034"/>
      <c r="K46" s="1034"/>
      <c r="L46" s="1034"/>
      <c r="M46" s="1034"/>
      <c r="N46" s="1034"/>
      <c r="O46" s="1034"/>
      <c r="P46" s="1035"/>
      <c r="Q46" s="1041"/>
      <c r="R46" s="1042"/>
      <c r="S46" s="1042"/>
      <c r="T46" s="1042"/>
      <c r="U46" s="1042"/>
      <c r="V46" s="1042"/>
      <c r="W46" s="1042"/>
      <c r="X46" s="1042"/>
      <c r="Y46" s="1042"/>
      <c r="Z46" s="1042"/>
      <c r="AA46" s="1042"/>
      <c r="AB46" s="1042"/>
      <c r="AC46" s="1042"/>
      <c r="AD46" s="1042"/>
      <c r="AE46" s="1043"/>
      <c r="AF46" s="1038"/>
      <c r="AG46" s="1039"/>
      <c r="AH46" s="1039"/>
      <c r="AI46" s="1039"/>
      <c r="AJ46" s="1040"/>
      <c r="AK46" s="980"/>
      <c r="AL46" s="971"/>
      <c r="AM46" s="971"/>
      <c r="AN46" s="971"/>
      <c r="AO46" s="971"/>
      <c r="AP46" s="971"/>
      <c r="AQ46" s="971"/>
      <c r="AR46" s="971"/>
      <c r="AS46" s="971"/>
      <c r="AT46" s="971"/>
      <c r="AU46" s="971"/>
      <c r="AV46" s="971"/>
      <c r="AW46" s="971"/>
      <c r="AX46" s="971"/>
      <c r="AY46" s="971"/>
      <c r="AZ46" s="1044"/>
      <c r="BA46" s="1044"/>
      <c r="BB46" s="1044"/>
      <c r="BC46" s="1044"/>
      <c r="BD46" s="1044"/>
      <c r="BE46" s="972"/>
      <c r="BF46" s="972"/>
      <c r="BG46" s="972"/>
      <c r="BH46" s="972"/>
      <c r="BI46" s="973"/>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2">
      <c r="A47" s="238">
        <v>20</v>
      </c>
      <c r="B47" s="1033"/>
      <c r="C47" s="1034"/>
      <c r="D47" s="1034"/>
      <c r="E47" s="1034"/>
      <c r="F47" s="1034"/>
      <c r="G47" s="1034"/>
      <c r="H47" s="1034"/>
      <c r="I47" s="1034"/>
      <c r="J47" s="1034"/>
      <c r="K47" s="1034"/>
      <c r="L47" s="1034"/>
      <c r="M47" s="1034"/>
      <c r="N47" s="1034"/>
      <c r="O47" s="1034"/>
      <c r="P47" s="1035"/>
      <c r="Q47" s="1041"/>
      <c r="R47" s="1042"/>
      <c r="S47" s="1042"/>
      <c r="T47" s="1042"/>
      <c r="U47" s="1042"/>
      <c r="V47" s="1042"/>
      <c r="W47" s="1042"/>
      <c r="X47" s="1042"/>
      <c r="Y47" s="1042"/>
      <c r="Z47" s="1042"/>
      <c r="AA47" s="1042"/>
      <c r="AB47" s="1042"/>
      <c r="AC47" s="1042"/>
      <c r="AD47" s="1042"/>
      <c r="AE47" s="1043"/>
      <c r="AF47" s="1038"/>
      <c r="AG47" s="1039"/>
      <c r="AH47" s="1039"/>
      <c r="AI47" s="1039"/>
      <c r="AJ47" s="1040"/>
      <c r="AK47" s="980"/>
      <c r="AL47" s="971"/>
      <c r="AM47" s="971"/>
      <c r="AN47" s="971"/>
      <c r="AO47" s="971"/>
      <c r="AP47" s="971"/>
      <c r="AQ47" s="971"/>
      <c r="AR47" s="971"/>
      <c r="AS47" s="971"/>
      <c r="AT47" s="971"/>
      <c r="AU47" s="971"/>
      <c r="AV47" s="971"/>
      <c r="AW47" s="971"/>
      <c r="AX47" s="971"/>
      <c r="AY47" s="971"/>
      <c r="AZ47" s="1044"/>
      <c r="BA47" s="1044"/>
      <c r="BB47" s="1044"/>
      <c r="BC47" s="1044"/>
      <c r="BD47" s="1044"/>
      <c r="BE47" s="972"/>
      <c r="BF47" s="972"/>
      <c r="BG47" s="972"/>
      <c r="BH47" s="972"/>
      <c r="BI47" s="973"/>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2">
      <c r="A48" s="238">
        <v>21</v>
      </c>
      <c r="B48" s="1033"/>
      <c r="C48" s="1034"/>
      <c r="D48" s="1034"/>
      <c r="E48" s="1034"/>
      <c r="F48" s="1034"/>
      <c r="G48" s="1034"/>
      <c r="H48" s="1034"/>
      <c r="I48" s="1034"/>
      <c r="J48" s="1034"/>
      <c r="K48" s="1034"/>
      <c r="L48" s="1034"/>
      <c r="M48" s="1034"/>
      <c r="N48" s="1034"/>
      <c r="O48" s="1034"/>
      <c r="P48" s="1035"/>
      <c r="Q48" s="1041"/>
      <c r="R48" s="1042"/>
      <c r="S48" s="1042"/>
      <c r="T48" s="1042"/>
      <c r="U48" s="1042"/>
      <c r="V48" s="1042"/>
      <c r="W48" s="1042"/>
      <c r="X48" s="1042"/>
      <c r="Y48" s="1042"/>
      <c r="Z48" s="1042"/>
      <c r="AA48" s="1042"/>
      <c r="AB48" s="1042"/>
      <c r="AC48" s="1042"/>
      <c r="AD48" s="1042"/>
      <c r="AE48" s="1043"/>
      <c r="AF48" s="1038"/>
      <c r="AG48" s="1039"/>
      <c r="AH48" s="1039"/>
      <c r="AI48" s="1039"/>
      <c r="AJ48" s="1040"/>
      <c r="AK48" s="980"/>
      <c r="AL48" s="971"/>
      <c r="AM48" s="971"/>
      <c r="AN48" s="971"/>
      <c r="AO48" s="971"/>
      <c r="AP48" s="971"/>
      <c r="AQ48" s="971"/>
      <c r="AR48" s="971"/>
      <c r="AS48" s="971"/>
      <c r="AT48" s="971"/>
      <c r="AU48" s="971"/>
      <c r="AV48" s="971"/>
      <c r="AW48" s="971"/>
      <c r="AX48" s="971"/>
      <c r="AY48" s="971"/>
      <c r="AZ48" s="1044"/>
      <c r="BA48" s="1044"/>
      <c r="BB48" s="1044"/>
      <c r="BC48" s="1044"/>
      <c r="BD48" s="1044"/>
      <c r="BE48" s="972"/>
      <c r="BF48" s="972"/>
      <c r="BG48" s="972"/>
      <c r="BH48" s="972"/>
      <c r="BI48" s="973"/>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2">
      <c r="A49" s="238">
        <v>22</v>
      </c>
      <c r="B49" s="1033"/>
      <c r="C49" s="1034"/>
      <c r="D49" s="1034"/>
      <c r="E49" s="1034"/>
      <c r="F49" s="1034"/>
      <c r="G49" s="1034"/>
      <c r="H49" s="1034"/>
      <c r="I49" s="1034"/>
      <c r="J49" s="1034"/>
      <c r="K49" s="1034"/>
      <c r="L49" s="1034"/>
      <c r="M49" s="1034"/>
      <c r="N49" s="1034"/>
      <c r="O49" s="1034"/>
      <c r="P49" s="1035"/>
      <c r="Q49" s="1041"/>
      <c r="R49" s="1042"/>
      <c r="S49" s="1042"/>
      <c r="T49" s="1042"/>
      <c r="U49" s="1042"/>
      <c r="V49" s="1042"/>
      <c r="W49" s="1042"/>
      <c r="X49" s="1042"/>
      <c r="Y49" s="1042"/>
      <c r="Z49" s="1042"/>
      <c r="AA49" s="1042"/>
      <c r="AB49" s="1042"/>
      <c r="AC49" s="1042"/>
      <c r="AD49" s="1042"/>
      <c r="AE49" s="1043"/>
      <c r="AF49" s="1038"/>
      <c r="AG49" s="1039"/>
      <c r="AH49" s="1039"/>
      <c r="AI49" s="1039"/>
      <c r="AJ49" s="1040"/>
      <c r="AK49" s="980"/>
      <c r="AL49" s="971"/>
      <c r="AM49" s="971"/>
      <c r="AN49" s="971"/>
      <c r="AO49" s="971"/>
      <c r="AP49" s="971"/>
      <c r="AQ49" s="971"/>
      <c r="AR49" s="971"/>
      <c r="AS49" s="971"/>
      <c r="AT49" s="971"/>
      <c r="AU49" s="971"/>
      <c r="AV49" s="971"/>
      <c r="AW49" s="971"/>
      <c r="AX49" s="971"/>
      <c r="AY49" s="971"/>
      <c r="AZ49" s="1044"/>
      <c r="BA49" s="1044"/>
      <c r="BB49" s="1044"/>
      <c r="BC49" s="1044"/>
      <c r="BD49" s="1044"/>
      <c r="BE49" s="972"/>
      <c r="BF49" s="972"/>
      <c r="BG49" s="972"/>
      <c r="BH49" s="972"/>
      <c r="BI49" s="973"/>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2">
      <c r="A50" s="238">
        <v>23</v>
      </c>
      <c r="B50" s="1033"/>
      <c r="C50" s="1034"/>
      <c r="D50" s="1034"/>
      <c r="E50" s="1034"/>
      <c r="F50" s="1034"/>
      <c r="G50" s="1034"/>
      <c r="H50" s="1034"/>
      <c r="I50" s="1034"/>
      <c r="J50" s="1034"/>
      <c r="K50" s="1034"/>
      <c r="L50" s="1034"/>
      <c r="M50" s="1034"/>
      <c r="N50" s="1034"/>
      <c r="O50" s="1034"/>
      <c r="P50" s="1035"/>
      <c r="Q50" s="1036"/>
      <c r="R50" s="1028"/>
      <c r="S50" s="1028"/>
      <c r="T50" s="1028"/>
      <c r="U50" s="1028"/>
      <c r="V50" s="1028"/>
      <c r="W50" s="1028"/>
      <c r="X50" s="1028"/>
      <c r="Y50" s="1028"/>
      <c r="Z50" s="1028"/>
      <c r="AA50" s="1028"/>
      <c r="AB50" s="1028"/>
      <c r="AC50" s="1028"/>
      <c r="AD50" s="1028"/>
      <c r="AE50" s="1037"/>
      <c r="AF50" s="1038"/>
      <c r="AG50" s="1039"/>
      <c r="AH50" s="1039"/>
      <c r="AI50" s="1039"/>
      <c r="AJ50" s="1040"/>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2"/>
      <c r="BF50" s="972"/>
      <c r="BG50" s="972"/>
      <c r="BH50" s="972"/>
      <c r="BI50" s="973"/>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2">
      <c r="A51" s="238">
        <v>24</v>
      </c>
      <c r="B51" s="1033"/>
      <c r="C51" s="1034"/>
      <c r="D51" s="1034"/>
      <c r="E51" s="1034"/>
      <c r="F51" s="1034"/>
      <c r="G51" s="1034"/>
      <c r="H51" s="1034"/>
      <c r="I51" s="1034"/>
      <c r="J51" s="1034"/>
      <c r="K51" s="1034"/>
      <c r="L51" s="1034"/>
      <c r="M51" s="1034"/>
      <c r="N51" s="1034"/>
      <c r="O51" s="1034"/>
      <c r="P51" s="1035"/>
      <c r="Q51" s="1036"/>
      <c r="R51" s="1028"/>
      <c r="S51" s="1028"/>
      <c r="T51" s="1028"/>
      <c r="U51" s="1028"/>
      <c r="V51" s="1028"/>
      <c r="W51" s="1028"/>
      <c r="X51" s="1028"/>
      <c r="Y51" s="1028"/>
      <c r="Z51" s="1028"/>
      <c r="AA51" s="1028"/>
      <c r="AB51" s="1028"/>
      <c r="AC51" s="1028"/>
      <c r="AD51" s="1028"/>
      <c r="AE51" s="1037"/>
      <c r="AF51" s="1038"/>
      <c r="AG51" s="1039"/>
      <c r="AH51" s="1039"/>
      <c r="AI51" s="1039"/>
      <c r="AJ51" s="1040"/>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2"/>
      <c r="BF51" s="972"/>
      <c r="BG51" s="972"/>
      <c r="BH51" s="972"/>
      <c r="BI51" s="973"/>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2">
      <c r="A52" s="238">
        <v>25</v>
      </c>
      <c r="B52" s="1033"/>
      <c r="C52" s="1034"/>
      <c r="D52" s="1034"/>
      <c r="E52" s="1034"/>
      <c r="F52" s="1034"/>
      <c r="G52" s="1034"/>
      <c r="H52" s="1034"/>
      <c r="I52" s="1034"/>
      <c r="J52" s="1034"/>
      <c r="K52" s="1034"/>
      <c r="L52" s="1034"/>
      <c r="M52" s="1034"/>
      <c r="N52" s="1034"/>
      <c r="O52" s="1034"/>
      <c r="P52" s="1035"/>
      <c r="Q52" s="1036"/>
      <c r="R52" s="1028"/>
      <c r="S52" s="1028"/>
      <c r="T52" s="1028"/>
      <c r="U52" s="1028"/>
      <c r="V52" s="1028"/>
      <c r="W52" s="1028"/>
      <c r="X52" s="1028"/>
      <c r="Y52" s="1028"/>
      <c r="Z52" s="1028"/>
      <c r="AA52" s="1028"/>
      <c r="AB52" s="1028"/>
      <c r="AC52" s="1028"/>
      <c r="AD52" s="1028"/>
      <c r="AE52" s="1037"/>
      <c r="AF52" s="1038"/>
      <c r="AG52" s="1039"/>
      <c r="AH52" s="1039"/>
      <c r="AI52" s="1039"/>
      <c r="AJ52" s="1040"/>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2"/>
      <c r="BF52" s="972"/>
      <c r="BG52" s="972"/>
      <c r="BH52" s="972"/>
      <c r="BI52" s="973"/>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2">
      <c r="A53" s="238">
        <v>26</v>
      </c>
      <c r="B53" s="1033"/>
      <c r="C53" s="1034"/>
      <c r="D53" s="1034"/>
      <c r="E53" s="1034"/>
      <c r="F53" s="1034"/>
      <c r="G53" s="1034"/>
      <c r="H53" s="1034"/>
      <c r="I53" s="1034"/>
      <c r="J53" s="1034"/>
      <c r="K53" s="1034"/>
      <c r="L53" s="1034"/>
      <c r="M53" s="1034"/>
      <c r="N53" s="1034"/>
      <c r="O53" s="1034"/>
      <c r="P53" s="1035"/>
      <c r="Q53" s="1036"/>
      <c r="R53" s="1028"/>
      <c r="S53" s="1028"/>
      <c r="T53" s="1028"/>
      <c r="U53" s="1028"/>
      <c r="V53" s="1028"/>
      <c r="W53" s="1028"/>
      <c r="X53" s="1028"/>
      <c r="Y53" s="1028"/>
      <c r="Z53" s="1028"/>
      <c r="AA53" s="1028"/>
      <c r="AB53" s="1028"/>
      <c r="AC53" s="1028"/>
      <c r="AD53" s="1028"/>
      <c r="AE53" s="1037"/>
      <c r="AF53" s="1038"/>
      <c r="AG53" s="1039"/>
      <c r="AH53" s="1039"/>
      <c r="AI53" s="1039"/>
      <c r="AJ53" s="1040"/>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2"/>
      <c r="BF53" s="972"/>
      <c r="BG53" s="972"/>
      <c r="BH53" s="972"/>
      <c r="BI53" s="973"/>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2">
      <c r="A54" s="238">
        <v>27</v>
      </c>
      <c r="B54" s="1033"/>
      <c r="C54" s="1034"/>
      <c r="D54" s="1034"/>
      <c r="E54" s="1034"/>
      <c r="F54" s="1034"/>
      <c r="G54" s="1034"/>
      <c r="H54" s="1034"/>
      <c r="I54" s="1034"/>
      <c r="J54" s="1034"/>
      <c r="K54" s="1034"/>
      <c r="L54" s="1034"/>
      <c r="M54" s="1034"/>
      <c r="N54" s="1034"/>
      <c r="O54" s="1034"/>
      <c r="P54" s="1035"/>
      <c r="Q54" s="1036"/>
      <c r="R54" s="1028"/>
      <c r="S54" s="1028"/>
      <c r="T54" s="1028"/>
      <c r="U54" s="1028"/>
      <c r="V54" s="1028"/>
      <c r="W54" s="1028"/>
      <c r="X54" s="1028"/>
      <c r="Y54" s="1028"/>
      <c r="Z54" s="1028"/>
      <c r="AA54" s="1028"/>
      <c r="AB54" s="1028"/>
      <c r="AC54" s="1028"/>
      <c r="AD54" s="1028"/>
      <c r="AE54" s="1037"/>
      <c r="AF54" s="1038"/>
      <c r="AG54" s="1039"/>
      <c r="AH54" s="1039"/>
      <c r="AI54" s="1039"/>
      <c r="AJ54" s="1040"/>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2"/>
      <c r="BF54" s="972"/>
      <c r="BG54" s="972"/>
      <c r="BH54" s="972"/>
      <c r="BI54" s="973"/>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2">
      <c r="A55" s="238">
        <v>28</v>
      </c>
      <c r="B55" s="1033"/>
      <c r="C55" s="1034"/>
      <c r="D55" s="1034"/>
      <c r="E55" s="1034"/>
      <c r="F55" s="1034"/>
      <c r="G55" s="1034"/>
      <c r="H55" s="1034"/>
      <c r="I55" s="1034"/>
      <c r="J55" s="1034"/>
      <c r="K55" s="1034"/>
      <c r="L55" s="1034"/>
      <c r="M55" s="1034"/>
      <c r="N55" s="1034"/>
      <c r="O55" s="1034"/>
      <c r="P55" s="1035"/>
      <c r="Q55" s="1036"/>
      <c r="R55" s="1028"/>
      <c r="S55" s="1028"/>
      <c r="T55" s="1028"/>
      <c r="U55" s="1028"/>
      <c r="V55" s="1028"/>
      <c r="W55" s="1028"/>
      <c r="X55" s="1028"/>
      <c r="Y55" s="1028"/>
      <c r="Z55" s="1028"/>
      <c r="AA55" s="1028"/>
      <c r="AB55" s="1028"/>
      <c r="AC55" s="1028"/>
      <c r="AD55" s="1028"/>
      <c r="AE55" s="1037"/>
      <c r="AF55" s="1038"/>
      <c r="AG55" s="1039"/>
      <c r="AH55" s="1039"/>
      <c r="AI55" s="1039"/>
      <c r="AJ55" s="1040"/>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2"/>
      <c r="BF55" s="972"/>
      <c r="BG55" s="972"/>
      <c r="BH55" s="972"/>
      <c r="BI55" s="973"/>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2">
      <c r="A56" s="238">
        <v>29</v>
      </c>
      <c r="B56" s="1033"/>
      <c r="C56" s="1034"/>
      <c r="D56" s="1034"/>
      <c r="E56" s="1034"/>
      <c r="F56" s="1034"/>
      <c r="G56" s="1034"/>
      <c r="H56" s="1034"/>
      <c r="I56" s="1034"/>
      <c r="J56" s="1034"/>
      <c r="K56" s="1034"/>
      <c r="L56" s="1034"/>
      <c r="M56" s="1034"/>
      <c r="N56" s="1034"/>
      <c r="O56" s="1034"/>
      <c r="P56" s="1035"/>
      <c r="Q56" s="1036"/>
      <c r="R56" s="1028"/>
      <c r="S56" s="1028"/>
      <c r="T56" s="1028"/>
      <c r="U56" s="1028"/>
      <c r="V56" s="1028"/>
      <c r="W56" s="1028"/>
      <c r="X56" s="1028"/>
      <c r="Y56" s="1028"/>
      <c r="Z56" s="1028"/>
      <c r="AA56" s="1028"/>
      <c r="AB56" s="1028"/>
      <c r="AC56" s="1028"/>
      <c r="AD56" s="1028"/>
      <c r="AE56" s="1037"/>
      <c r="AF56" s="1038"/>
      <c r="AG56" s="1039"/>
      <c r="AH56" s="1039"/>
      <c r="AI56" s="1039"/>
      <c r="AJ56" s="1040"/>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2"/>
      <c r="BF56" s="972"/>
      <c r="BG56" s="972"/>
      <c r="BH56" s="972"/>
      <c r="BI56" s="973"/>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2">
      <c r="A57" s="238">
        <v>30</v>
      </c>
      <c r="B57" s="1033"/>
      <c r="C57" s="1034"/>
      <c r="D57" s="1034"/>
      <c r="E57" s="1034"/>
      <c r="F57" s="1034"/>
      <c r="G57" s="1034"/>
      <c r="H57" s="1034"/>
      <c r="I57" s="1034"/>
      <c r="J57" s="1034"/>
      <c r="K57" s="1034"/>
      <c r="L57" s="1034"/>
      <c r="M57" s="1034"/>
      <c r="N57" s="1034"/>
      <c r="O57" s="1034"/>
      <c r="P57" s="1035"/>
      <c r="Q57" s="1036"/>
      <c r="R57" s="1028"/>
      <c r="S57" s="1028"/>
      <c r="T57" s="1028"/>
      <c r="U57" s="1028"/>
      <c r="V57" s="1028"/>
      <c r="W57" s="1028"/>
      <c r="X57" s="1028"/>
      <c r="Y57" s="1028"/>
      <c r="Z57" s="1028"/>
      <c r="AA57" s="1028"/>
      <c r="AB57" s="1028"/>
      <c r="AC57" s="1028"/>
      <c r="AD57" s="1028"/>
      <c r="AE57" s="1037"/>
      <c r="AF57" s="1038"/>
      <c r="AG57" s="1039"/>
      <c r="AH57" s="1039"/>
      <c r="AI57" s="1039"/>
      <c r="AJ57" s="1040"/>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2"/>
      <c r="BF57" s="972"/>
      <c r="BG57" s="972"/>
      <c r="BH57" s="972"/>
      <c r="BI57" s="973"/>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2">
      <c r="A58" s="238">
        <v>31</v>
      </c>
      <c r="B58" s="1033"/>
      <c r="C58" s="1034"/>
      <c r="D58" s="1034"/>
      <c r="E58" s="1034"/>
      <c r="F58" s="1034"/>
      <c r="G58" s="1034"/>
      <c r="H58" s="1034"/>
      <c r="I58" s="1034"/>
      <c r="J58" s="1034"/>
      <c r="K58" s="1034"/>
      <c r="L58" s="1034"/>
      <c r="M58" s="1034"/>
      <c r="N58" s="1034"/>
      <c r="O58" s="1034"/>
      <c r="P58" s="1035"/>
      <c r="Q58" s="1036"/>
      <c r="R58" s="1028"/>
      <c r="S58" s="1028"/>
      <c r="T58" s="1028"/>
      <c r="U58" s="1028"/>
      <c r="V58" s="1028"/>
      <c r="W58" s="1028"/>
      <c r="X58" s="1028"/>
      <c r="Y58" s="1028"/>
      <c r="Z58" s="1028"/>
      <c r="AA58" s="1028"/>
      <c r="AB58" s="1028"/>
      <c r="AC58" s="1028"/>
      <c r="AD58" s="1028"/>
      <c r="AE58" s="1037"/>
      <c r="AF58" s="1038"/>
      <c r="AG58" s="1039"/>
      <c r="AH58" s="1039"/>
      <c r="AI58" s="1039"/>
      <c r="AJ58" s="1040"/>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2"/>
      <c r="BF58" s="972"/>
      <c r="BG58" s="972"/>
      <c r="BH58" s="972"/>
      <c r="BI58" s="973"/>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2">
      <c r="A59" s="238">
        <v>32</v>
      </c>
      <c r="B59" s="1033"/>
      <c r="C59" s="1034"/>
      <c r="D59" s="1034"/>
      <c r="E59" s="1034"/>
      <c r="F59" s="1034"/>
      <c r="G59" s="1034"/>
      <c r="H59" s="1034"/>
      <c r="I59" s="1034"/>
      <c r="J59" s="1034"/>
      <c r="K59" s="1034"/>
      <c r="L59" s="1034"/>
      <c r="M59" s="1034"/>
      <c r="N59" s="1034"/>
      <c r="O59" s="1034"/>
      <c r="P59" s="1035"/>
      <c r="Q59" s="1036"/>
      <c r="R59" s="1028"/>
      <c r="S59" s="1028"/>
      <c r="T59" s="1028"/>
      <c r="U59" s="1028"/>
      <c r="V59" s="1028"/>
      <c r="W59" s="1028"/>
      <c r="X59" s="1028"/>
      <c r="Y59" s="1028"/>
      <c r="Z59" s="1028"/>
      <c r="AA59" s="1028"/>
      <c r="AB59" s="1028"/>
      <c r="AC59" s="1028"/>
      <c r="AD59" s="1028"/>
      <c r="AE59" s="1037"/>
      <c r="AF59" s="1038"/>
      <c r="AG59" s="1039"/>
      <c r="AH59" s="1039"/>
      <c r="AI59" s="1039"/>
      <c r="AJ59" s="1040"/>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2"/>
      <c r="BF59" s="972"/>
      <c r="BG59" s="972"/>
      <c r="BH59" s="972"/>
      <c r="BI59" s="973"/>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2">
      <c r="A60" s="238">
        <v>33</v>
      </c>
      <c r="B60" s="1033"/>
      <c r="C60" s="1034"/>
      <c r="D60" s="1034"/>
      <c r="E60" s="1034"/>
      <c r="F60" s="1034"/>
      <c r="G60" s="1034"/>
      <c r="H60" s="1034"/>
      <c r="I60" s="1034"/>
      <c r="J60" s="1034"/>
      <c r="K60" s="1034"/>
      <c r="L60" s="1034"/>
      <c r="M60" s="1034"/>
      <c r="N60" s="1034"/>
      <c r="O60" s="1034"/>
      <c r="P60" s="1035"/>
      <c r="Q60" s="1036"/>
      <c r="R60" s="1028"/>
      <c r="S60" s="1028"/>
      <c r="T60" s="1028"/>
      <c r="U60" s="1028"/>
      <c r="V60" s="1028"/>
      <c r="W60" s="1028"/>
      <c r="X60" s="1028"/>
      <c r="Y60" s="1028"/>
      <c r="Z60" s="1028"/>
      <c r="AA60" s="1028"/>
      <c r="AB60" s="1028"/>
      <c r="AC60" s="1028"/>
      <c r="AD60" s="1028"/>
      <c r="AE60" s="1037"/>
      <c r="AF60" s="1038"/>
      <c r="AG60" s="1039"/>
      <c r="AH60" s="1039"/>
      <c r="AI60" s="1039"/>
      <c r="AJ60" s="1040"/>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2"/>
      <c r="BF60" s="972"/>
      <c r="BG60" s="972"/>
      <c r="BH60" s="972"/>
      <c r="BI60" s="973"/>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5">
      <c r="A61" s="238">
        <v>34</v>
      </c>
      <c r="B61" s="1033"/>
      <c r="C61" s="1034"/>
      <c r="D61" s="1034"/>
      <c r="E61" s="1034"/>
      <c r="F61" s="1034"/>
      <c r="G61" s="1034"/>
      <c r="H61" s="1034"/>
      <c r="I61" s="1034"/>
      <c r="J61" s="1034"/>
      <c r="K61" s="1034"/>
      <c r="L61" s="1034"/>
      <c r="M61" s="1034"/>
      <c r="N61" s="1034"/>
      <c r="O61" s="1034"/>
      <c r="P61" s="1035"/>
      <c r="Q61" s="1036"/>
      <c r="R61" s="1028"/>
      <c r="S61" s="1028"/>
      <c r="T61" s="1028"/>
      <c r="U61" s="1028"/>
      <c r="V61" s="1028"/>
      <c r="W61" s="1028"/>
      <c r="X61" s="1028"/>
      <c r="Y61" s="1028"/>
      <c r="Z61" s="1028"/>
      <c r="AA61" s="1028"/>
      <c r="AB61" s="1028"/>
      <c r="AC61" s="1028"/>
      <c r="AD61" s="1028"/>
      <c r="AE61" s="1037"/>
      <c r="AF61" s="1038"/>
      <c r="AG61" s="1039"/>
      <c r="AH61" s="1039"/>
      <c r="AI61" s="1039"/>
      <c r="AJ61" s="1040"/>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2"/>
      <c r="BF61" s="972"/>
      <c r="BG61" s="972"/>
      <c r="BH61" s="972"/>
      <c r="BI61" s="973"/>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2">
      <c r="A62" s="238">
        <v>35</v>
      </c>
      <c r="B62" s="1033"/>
      <c r="C62" s="1034"/>
      <c r="D62" s="1034"/>
      <c r="E62" s="1034"/>
      <c r="F62" s="1034"/>
      <c r="G62" s="1034"/>
      <c r="H62" s="1034"/>
      <c r="I62" s="1034"/>
      <c r="J62" s="1034"/>
      <c r="K62" s="1034"/>
      <c r="L62" s="1034"/>
      <c r="M62" s="1034"/>
      <c r="N62" s="1034"/>
      <c r="O62" s="1034"/>
      <c r="P62" s="1035"/>
      <c r="Q62" s="1036"/>
      <c r="R62" s="1028"/>
      <c r="S62" s="1028"/>
      <c r="T62" s="1028"/>
      <c r="U62" s="1028"/>
      <c r="V62" s="1028"/>
      <c r="W62" s="1028"/>
      <c r="X62" s="1028"/>
      <c r="Y62" s="1028"/>
      <c r="Z62" s="1028"/>
      <c r="AA62" s="1028"/>
      <c r="AB62" s="1028"/>
      <c r="AC62" s="1028"/>
      <c r="AD62" s="1028"/>
      <c r="AE62" s="1037"/>
      <c r="AF62" s="1038"/>
      <c r="AG62" s="1039"/>
      <c r="AH62" s="1039"/>
      <c r="AI62" s="1039"/>
      <c r="AJ62" s="1040"/>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2"/>
      <c r="BF62" s="972"/>
      <c r="BG62" s="972"/>
      <c r="BH62" s="972"/>
      <c r="BI62" s="973"/>
      <c r="BJ62" s="1030" t="s">
        <v>413</v>
      </c>
      <c r="BK62" s="1031"/>
      <c r="BL62" s="1031"/>
      <c r="BM62" s="1031"/>
      <c r="BN62" s="1032"/>
      <c r="BO62" s="241"/>
      <c r="BP62" s="241"/>
      <c r="BQ62" s="238">
        <v>56</v>
      </c>
      <c r="BR62" s="239"/>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5">
      <c r="A63" s="240" t="s">
        <v>390</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3"/>
      <c r="AF63" s="1024">
        <v>2116</v>
      </c>
      <c r="AG63" s="959"/>
      <c r="AH63" s="959"/>
      <c r="AI63" s="959"/>
      <c r="AJ63" s="1025"/>
      <c r="AK63" s="1026"/>
      <c r="AL63" s="963"/>
      <c r="AM63" s="963"/>
      <c r="AN63" s="963"/>
      <c r="AO63" s="963"/>
      <c r="AP63" s="959">
        <v>5187</v>
      </c>
      <c r="AQ63" s="959"/>
      <c r="AR63" s="959"/>
      <c r="AS63" s="959"/>
      <c r="AT63" s="959"/>
      <c r="AU63" s="959">
        <v>2514</v>
      </c>
      <c r="AV63" s="959"/>
      <c r="AW63" s="959"/>
      <c r="AX63" s="959"/>
      <c r="AY63" s="959"/>
      <c r="AZ63" s="1020"/>
      <c r="BA63" s="1020"/>
      <c r="BB63" s="1020"/>
      <c r="BC63" s="1020"/>
      <c r="BD63" s="1020"/>
      <c r="BE63" s="960"/>
      <c r="BF63" s="960"/>
      <c r="BG63" s="960"/>
      <c r="BH63" s="960"/>
      <c r="BI63" s="961"/>
      <c r="BJ63" s="1021" t="s">
        <v>415</v>
      </c>
      <c r="BK63" s="953"/>
      <c r="BL63" s="953"/>
      <c r="BM63" s="953"/>
      <c r="BN63" s="1022"/>
      <c r="BO63" s="241"/>
      <c r="BP63" s="241"/>
      <c r="BQ63" s="238">
        <v>57</v>
      </c>
      <c r="BR63" s="239"/>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2">
      <c r="A66" s="998" t="s">
        <v>417</v>
      </c>
      <c r="B66" s="999"/>
      <c r="C66" s="999"/>
      <c r="D66" s="999"/>
      <c r="E66" s="999"/>
      <c r="F66" s="999"/>
      <c r="G66" s="999"/>
      <c r="H66" s="999"/>
      <c r="I66" s="999"/>
      <c r="J66" s="999"/>
      <c r="K66" s="999"/>
      <c r="L66" s="999"/>
      <c r="M66" s="999"/>
      <c r="N66" s="999"/>
      <c r="O66" s="999"/>
      <c r="P66" s="1000"/>
      <c r="Q66" s="1004" t="s">
        <v>418</v>
      </c>
      <c r="R66" s="1005"/>
      <c r="S66" s="1005"/>
      <c r="T66" s="1005"/>
      <c r="U66" s="1006"/>
      <c r="V66" s="1004" t="s">
        <v>396</v>
      </c>
      <c r="W66" s="1005"/>
      <c r="X66" s="1005"/>
      <c r="Y66" s="1005"/>
      <c r="Z66" s="1006"/>
      <c r="AA66" s="1004" t="s">
        <v>419</v>
      </c>
      <c r="AB66" s="1005"/>
      <c r="AC66" s="1005"/>
      <c r="AD66" s="1005"/>
      <c r="AE66" s="1006"/>
      <c r="AF66" s="1010" t="s">
        <v>420</v>
      </c>
      <c r="AG66" s="1011"/>
      <c r="AH66" s="1011"/>
      <c r="AI66" s="1011"/>
      <c r="AJ66" s="1012"/>
      <c r="AK66" s="1004" t="s">
        <v>421</v>
      </c>
      <c r="AL66" s="999"/>
      <c r="AM66" s="999"/>
      <c r="AN66" s="999"/>
      <c r="AO66" s="1000"/>
      <c r="AP66" s="1004" t="s">
        <v>422</v>
      </c>
      <c r="AQ66" s="1005"/>
      <c r="AR66" s="1005"/>
      <c r="AS66" s="1005"/>
      <c r="AT66" s="1006"/>
      <c r="AU66" s="1004" t="s">
        <v>423</v>
      </c>
      <c r="AV66" s="1005"/>
      <c r="AW66" s="1005"/>
      <c r="AX66" s="1005"/>
      <c r="AY66" s="1006"/>
      <c r="AZ66" s="1004" t="s">
        <v>378</v>
      </c>
      <c r="BA66" s="1005"/>
      <c r="BB66" s="1005"/>
      <c r="BC66" s="1005"/>
      <c r="BD66" s="1018"/>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8" t="s">
        <v>586</v>
      </c>
      <c r="C68" s="989"/>
      <c r="D68" s="989"/>
      <c r="E68" s="989"/>
      <c r="F68" s="989"/>
      <c r="G68" s="989"/>
      <c r="H68" s="989"/>
      <c r="I68" s="989"/>
      <c r="J68" s="989"/>
      <c r="K68" s="989"/>
      <c r="L68" s="989"/>
      <c r="M68" s="989"/>
      <c r="N68" s="989"/>
      <c r="O68" s="989"/>
      <c r="P68" s="990"/>
      <c r="Q68" s="991">
        <v>7217</v>
      </c>
      <c r="R68" s="985"/>
      <c r="S68" s="985"/>
      <c r="T68" s="985"/>
      <c r="U68" s="985"/>
      <c r="V68" s="985">
        <v>6782</v>
      </c>
      <c r="W68" s="985"/>
      <c r="X68" s="985"/>
      <c r="Y68" s="985"/>
      <c r="Z68" s="985"/>
      <c r="AA68" s="985">
        <v>435</v>
      </c>
      <c r="AB68" s="985"/>
      <c r="AC68" s="985"/>
      <c r="AD68" s="985"/>
      <c r="AE68" s="985"/>
      <c r="AF68" s="985">
        <v>268</v>
      </c>
      <c r="AG68" s="985"/>
      <c r="AH68" s="985"/>
      <c r="AI68" s="985"/>
      <c r="AJ68" s="985"/>
      <c r="AK68" s="985" t="s">
        <v>519</v>
      </c>
      <c r="AL68" s="985"/>
      <c r="AM68" s="985"/>
      <c r="AN68" s="985"/>
      <c r="AO68" s="985"/>
      <c r="AP68" s="985">
        <v>1399</v>
      </c>
      <c r="AQ68" s="985"/>
      <c r="AR68" s="985"/>
      <c r="AS68" s="985"/>
      <c r="AT68" s="985"/>
      <c r="AU68" s="985">
        <v>170</v>
      </c>
      <c r="AV68" s="985"/>
      <c r="AW68" s="985"/>
      <c r="AX68" s="985"/>
      <c r="AY68" s="985"/>
      <c r="AZ68" s="986"/>
      <c r="BA68" s="986"/>
      <c r="BB68" s="986"/>
      <c r="BC68" s="986"/>
      <c r="BD68" s="987"/>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82" t="s">
        <v>587</v>
      </c>
      <c r="C69" s="983"/>
      <c r="D69" s="983"/>
      <c r="E69" s="983"/>
      <c r="F69" s="983"/>
      <c r="G69" s="983"/>
      <c r="H69" s="983"/>
      <c r="I69" s="983"/>
      <c r="J69" s="983"/>
      <c r="K69" s="983"/>
      <c r="L69" s="983"/>
      <c r="M69" s="983"/>
      <c r="N69" s="983"/>
      <c r="O69" s="983"/>
      <c r="P69" s="984"/>
      <c r="Q69" s="977">
        <v>3062</v>
      </c>
      <c r="R69" s="971"/>
      <c r="S69" s="971"/>
      <c r="T69" s="971"/>
      <c r="U69" s="971"/>
      <c r="V69" s="971">
        <v>2800</v>
      </c>
      <c r="W69" s="971"/>
      <c r="X69" s="971"/>
      <c r="Y69" s="971"/>
      <c r="Z69" s="971"/>
      <c r="AA69" s="971">
        <v>263</v>
      </c>
      <c r="AB69" s="971"/>
      <c r="AC69" s="971"/>
      <c r="AD69" s="971"/>
      <c r="AE69" s="971"/>
      <c r="AF69" s="971">
        <v>263</v>
      </c>
      <c r="AG69" s="971"/>
      <c r="AH69" s="971"/>
      <c r="AI69" s="971"/>
      <c r="AJ69" s="971"/>
      <c r="AK69" s="971">
        <v>1</v>
      </c>
      <c r="AL69" s="971"/>
      <c r="AM69" s="971"/>
      <c r="AN69" s="971"/>
      <c r="AO69" s="971"/>
      <c r="AP69" s="971">
        <v>844</v>
      </c>
      <c r="AQ69" s="971"/>
      <c r="AR69" s="971"/>
      <c r="AS69" s="971"/>
      <c r="AT69" s="971"/>
      <c r="AU69" s="971">
        <v>37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82" t="s">
        <v>588</v>
      </c>
      <c r="C70" s="983"/>
      <c r="D70" s="983"/>
      <c r="E70" s="983"/>
      <c r="F70" s="983"/>
      <c r="G70" s="983"/>
      <c r="H70" s="983"/>
      <c r="I70" s="983"/>
      <c r="J70" s="983"/>
      <c r="K70" s="983"/>
      <c r="L70" s="983"/>
      <c r="M70" s="983"/>
      <c r="N70" s="983"/>
      <c r="O70" s="983"/>
      <c r="P70" s="984"/>
      <c r="Q70" s="977">
        <v>1409</v>
      </c>
      <c r="R70" s="971"/>
      <c r="S70" s="971"/>
      <c r="T70" s="971"/>
      <c r="U70" s="971"/>
      <c r="V70" s="971">
        <v>1417</v>
      </c>
      <c r="W70" s="971"/>
      <c r="X70" s="971"/>
      <c r="Y70" s="971"/>
      <c r="Z70" s="971"/>
      <c r="AA70" s="971">
        <v>-8</v>
      </c>
      <c r="AB70" s="971"/>
      <c r="AC70" s="971"/>
      <c r="AD70" s="971"/>
      <c r="AE70" s="971"/>
      <c r="AF70" s="971">
        <v>506</v>
      </c>
      <c r="AG70" s="971"/>
      <c r="AH70" s="971"/>
      <c r="AI70" s="971"/>
      <c r="AJ70" s="971"/>
      <c r="AK70" s="971" t="s">
        <v>519</v>
      </c>
      <c r="AL70" s="971"/>
      <c r="AM70" s="971"/>
      <c r="AN70" s="971"/>
      <c r="AO70" s="971"/>
      <c r="AP70" s="971">
        <v>2520</v>
      </c>
      <c r="AQ70" s="971"/>
      <c r="AR70" s="971"/>
      <c r="AS70" s="971"/>
      <c r="AT70" s="971"/>
      <c r="AU70" s="971" t="s">
        <v>519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1037</v>
      </c>
      <c r="AG88" s="959"/>
      <c r="AH88" s="959"/>
      <c r="AI88" s="959"/>
      <c r="AJ88" s="959"/>
      <c r="AK88" s="963"/>
      <c r="AL88" s="963"/>
      <c r="AM88" s="963"/>
      <c r="AN88" s="963"/>
      <c r="AO88" s="963"/>
      <c r="AP88" s="959">
        <v>4763</v>
      </c>
      <c r="AQ88" s="959"/>
      <c r="AR88" s="959"/>
      <c r="AS88" s="959"/>
      <c r="AT88" s="959"/>
      <c r="AU88" s="959">
        <v>207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308</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308</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308</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797383</v>
      </c>
      <c r="AB110" s="889"/>
      <c r="AC110" s="889"/>
      <c r="AD110" s="889"/>
      <c r="AE110" s="890"/>
      <c r="AF110" s="891">
        <v>917108</v>
      </c>
      <c r="AG110" s="889"/>
      <c r="AH110" s="889"/>
      <c r="AI110" s="889"/>
      <c r="AJ110" s="890"/>
      <c r="AK110" s="891">
        <v>952075</v>
      </c>
      <c r="AL110" s="889"/>
      <c r="AM110" s="889"/>
      <c r="AN110" s="889"/>
      <c r="AO110" s="890"/>
      <c r="AP110" s="892">
        <v>14.1</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12272187</v>
      </c>
      <c r="BR110" s="842"/>
      <c r="BS110" s="842"/>
      <c r="BT110" s="842"/>
      <c r="BU110" s="842"/>
      <c r="BV110" s="842">
        <v>13360925</v>
      </c>
      <c r="BW110" s="842"/>
      <c r="BX110" s="842"/>
      <c r="BY110" s="842"/>
      <c r="BZ110" s="842"/>
      <c r="CA110" s="842">
        <v>13123204</v>
      </c>
      <c r="CB110" s="842"/>
      <c r="CC110" s="842"/>
      <c r="CD110" s="842"/>
      <c r="CE110" s="842"/>
      <c r="CF110" s="866">
        <v>193.7</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442</v>
      </c>
      <c r="DM110" s="842"/>
      <c r="DN110" s="842"/>
      <c r="DO110" s="842"/>
      <c r="DP110" s="842"/>
      <c r="DQ110" s="842" t="s">
        <v>442</v>
      </c>
      <c r="DR110" s="842"/>
      <c r="DS110" s="842"/>
      <c r="DT110" s="842"/>
      <c r="DU110" s="842"/>
      <c r="DV110" s="843" t="s">
        <v>443</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441</v>
      </c>
      <c r="AG111" s="919"/>
      <c r="AH111" s="919"/>
      <c r="AI111" s="919"/>
      <c r="AJ111" s="920"/>
      <c r="AK111" s="921" t="s">
        <v>129</v>
      </c>
      <c r="AL111" s="919"/>
      <c r="AM111" s="919"/>
      <c r="AN111" s="919"/>
      <c r="AO111" s="920"/>
      <c r="AP111" s="922" t="s">
        <v>441</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492772</v>
      </c>
      <c r="BR111" s="817"/>
      <c r="BS111" s="817"/>
      <c r="BT111" s="817"/>
      <c r="BU111" s="817"/>
      <c r="BV111" s="817">
        <v>482614</v>
      </c>
      <c r="BW111" s="817"/>
      <c r="BX111" s="817"/>
      <c r="BY111" s="817"/>
      <c r="BZ111" s="817"/>
      <c r="CA111" s="817">
        <v>462604</v>
      </c>
      <c r="CB111" s="817"/>
      <c r="CC111" s="817"/>
      <c r="CD111" s="817"/>
      <c r="CE111" s="817"/>
      <c r="CF111" s="875">
        <v>6.8</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441</v>
      </c>
      <c r="DM111" s="817"/>
      <c r="DN111" s="817"/>
      <c r="DO111" s="817"/>
      <c r="DP111" s="817"/>
      <c r="DQ111" s="817" t="s">
        <v>442</v>
      </c>
      <c r="DR111" s="817"/>
      <c r="DS111" s="817"/>
      <c r="DT111" s="817"/>
      <c r="DU111" s="817"/>
      <c r="DV111" s="794" t="s">
        <v>441</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129</v>
      </c>
      <c r="AG112" s="780"/>
      <c r="AH112" s="780"/>
      <c r="AI112" s="780"/>
      <c r="AJ112" s="781"/>
      <c r="AK112" s="782" t="s">
        <v>392</v>
      </c>
      <c r="AL112" s="780"/>
      <c r="AM112" s="780"/>
      <c r="AN112" s="780"/>
      <c r="AO112" s="781"/>
      <c r="AP112" s="824" t="s">
        <v>441</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2028614</v>
      </c>
      <c r="BR112" s="817"/>
      <c r="BS112" s="817"/>
      <c r="BT112" s="817"/>
      <c r="BU112" s="817"/>
      <c r="BV112" s="817">
        <v>2013297</v>
      </c>
      <c r="BW112" s="817"/>
      <c r="BX112" s="817"/>
      <c r="BY112" s="817"/>
      <c r="BZ112" s="817"/>
      <c r="CA112" s="817">
        <v>1853388</v>
      </c>
      <c r="CB112" s="817"/>
      <c r="CC112" s="817"/>
      <c r="CD112" s="817"/>
      <c r="CE112" s="817"/>
      <c r="CF112" s="875">
        <v>27.4</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37028</v>
      </c>
      <c r="DH112" s="817"/>
      <c r="DI112" s="817"/>
      <c r="DJ112" s="817"/>
      <c r="DK112" s="817"/>
      <c r="DL112" s="817">
        <v>27178</v>
      </c>
      <c r="DM112" s="817"/>
      <c r="DN112" s="817"/>
      <c r="DO112" s="817"/>
      <c r="DP112" s="817"/>
      <c r="DQ112" s="817">
        <v>17323</v>
      </c>
      <c r="DR112" s="817"/>
      <c r="DS112" s="817"/>
      <c r="DT112" s="817"/>
      <c r="DU112" s="817"/>
      <c r="DV112" s="794">
        <v>0.3</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247338</v>
      </c>
      <c r="AB113" s="919"/>
      <c r="AC113" s="919"/>
      <c r="AD113" s="919"/>
      <c r="AE113" s="920"/>
      <c r="AF113" s="921">
        <v>224396</v>
      </c>
      <c r="AG113" s="919"/>
      <c r="AH113" s="919"/>
      <c r="AI113" s="919"/>
      <c r="AJ113" s="920"/>
      <c r="AK113" s="921">
        <v>258002</v>
      </c>
      <c r="AL113" s="919"/>
      <c r="AM113" s="919"/>
      <c r="AN113" s="919"/>
      <c r="AO113" s="920"/>
      <c r="AP113" s="922">
        <v>3.8</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145584</v>
      </c>
      <c r="BR113" s="817"/>
      <c r="BS113" s="817"/>
      <c r="BT113" s="817"/>
      <c r="BU113" s="817"/>
      <c r="BV113" s="817">
        <v>222573</v>
      </c>
      <c r="BW113" s="817"/>
      <c r="BX113" s="817"/>
      <c r="BY113" s="817"/>
      <c r="BZ113" s="817"/>
      <c r="CA113" s="817">
        <v>207433</v>
      </c>
      <c r="CB113" s="817"/>
      <c r="CC113" s="817"/>
      <c r="CD113" s="817"/>
      <c r="CE113" s="817"/>
      <c r="CF113" s="875">
        <v>3.1</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392</v>
      </c>
      <c r="DH113" s="780"/>
      <c r="DI113" s="780"/>
      <c r="DJ113" s="780"/>
      <c r="DK113" s="781"/>
      <c r="DL113" s="782" t="s">
        <v>443</v>
      </c>
      <c r="DM113" s="780"/>
      <c r="DN113" s="780"/>
      <c r="DO113" s="780"/>
      <c r="DP113" s="781"/>
      <c r="DQ113" s="782" t="s">
        <v>443</v>
      </c>
      <c r="DR113" s="780"/>
      <c r="DS113" s="780"/>
      <c r="DT113" s="780"/>
      <c r="DU113" s="781"/>
      <c r="DV113" s="824" t="s">
        <v>449</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12039</v>
      </c>
      <c r="AB114" s="780"/>
      <c r="AC114" s="780"/>
      <c r="AD114" s="780"/>
      <c r="AE114" s="781"/>
      <c r="AF114" s="782">
        <v>10669</v>
      </c>
      <c r="AG114" s="780"/>
      <c r="AH114" s="780"/>
      <c r="AI114" s="780"/>
      <c r="AJ114" s="781"/>
      <c r="AK114" s="782">
        <v>16120</v>
      </c>
      <c r="AL114" s="780"/>
      <c r="AM114" s="780"/>
      <c r="AN114" s="780"/>
      <c r="AO114" s="781"/>
      <c r="AP114" s="824">
        <v>0.2</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857863</v>
      </c>
      <c r="BR114" s="817"/>
      <c r="BS114" s="817"/>
      <c r="BT114" s="817"/>
      <c r="BU114" s="817"/>
      <c r="BV114" s="817">
        <v>747571</v>
      </c>
      <c r="BW114" s="817"/>
      <c r="BX114" s="817"/>
      <c r="BY114" s="817"/>
      <c r="BZ114" s="817"/>
      <c r="CA114" s="817">
        <v>679041</v>
      </c>
      <c r="CB114" s="817"/>
      <c r="CC114" s="817"/>
      <c r="CD114" s="817"/>
      <c r="CE114" s="817"/>
      <c r="CF114" s="875">
        <v>10</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415</v>
      </c>
      <c r="DM114" s="780"/>
      <c r="DN114" s="780"/>
      <c r="DO114" s="780"/>
      <c r="DP114" s="781"/>
      <c r="DQ114" s="782" t="s">
        <v>443</v>
      </c>
      <c r="DR114" s="780"/>
      <c r="DS114" s="780"/>
      <c r="DT114" s="780"/>
      <c r="DU114" s="781"/>
      <c r="DV114" s="824" t="s">
        <v>441</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91714</v>
      </c>
      <c r="AB115" s="919"/>
      <c r="AC115" s="919"/>
      <c r="AD115" s="919"/>
      <c r="AE115" s="920"/>
      <c r="AF115" s="921">
        <v>121470</v>
      </c>
      <c r="AG115" s="919"/>
      <c r="AH115" s="919"/>
      <c r="AI115" s="919"/>
      <c r="AJ115" s="920"/>
      <c r="AK115" s="921">
        <v>145541</v>
      </c>
      <c r="AL115" s="919"/>
      <c r="AM115" s="919"/>
      <c r="AN115" s="919"/>
      <c r="AO115" s="920"/>
      <c r="AP115" s="922">
        <v>2.1</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443</v>
      </c>
      <c r="BW115" s="817"/>
      <c r="BX115" s="817"/>
      <c r="BY115" s="817"/>
      <c r="BZ115" s="817"/>
      <c r="CA115" s="817" t="s">
        <v>441</v>
      </c>
      <c r="CB115" s="817"/>
      <c r="CC115" s="817"/>
      <c r="CD115" s="817"/>
      <c r="CE115" s="817"/>
      <c r="CF115" s="875" t="s">
        <v>443</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415</v>
      </c>
      <c r="DH115" s="780"/>
      <c r="DI115" s="780"/>
      <c r="DJ115" s="780"/>
      <c r="DK115" s="781"/>
      <c r="DL115" s="782" t="s">
        <v>449</v>
      </c>
      <c r="DM115" s="780"/>
      <c r="DN115" s="780"/>
      <c r="DO115" s="780"/>
      <c r="DP115" s="781"/>
      <c r="DQ115" s="782" t="s">
        <v>443</v>
      </c>
      <c r="DR115" s="780"/>
      <c r="DS115" s="780"/>
      <c r="DT115" s="780"/>
      <c r="DU115" s="781"/>
      <c r="DV115" s="824" t="s">
        <v>415</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449</v>
      </c>
      <c r="AG116" s="780"/>
      <c r="AH116" s="780"/>
      <c r="AI116" s="780"/>
      <c r="AJ116" s="781"/>
      <c r="AK116" s="782" t="s">
        <v>392</v>
      </c>
      <c r="AL116" s="780"/>
      <c r="AM116" s="780"/>
      <c r="AN116" s="780"/>
      <c r="AO116" s="781"/>
      <c r="AP116" s="824" t="s">
        <v>441</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443</v>
      </c>
      <c r="BW116" s="817"/>
      <c r="BX116" s="817"/>
      <c r="BY116" s="817"/>
      <c r="BZ116" s="817"/>
      <c r="CA116" s="817" t="s">
        <v>441</v>
      </c>
      <c r="CB116" s="817"/>
      <c r="CC116" s="817"/>
      <c r="CD116" s="817"/>
      <c r="CE116" s="817"/>
      <c r="CF116" s="875" t="s">
        <v>443</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117552</v>
      </c>
      <c r="DH116" s="780"/>
      <c r="DI116" s="780"/>
      <c r="DJ116" s="780"/>
      <c r="DK116" s="781"/>
      <c r="DL116" s="782">
        <v>103761</v>
      </c>
      <c r="DM116" s="780"/>
      <c r="DN116" s="780"/>
      <c r="DO116" s="780"/>
      <c r="DP116" s="781"/>
      <c r="DQ116" s="782">
        <v>90153</v>
      </c>
      <c r="DR116" s="780"/>
      <c r="DS116" s="780"/>
      <c r="DT116" s="780"/>
      <c r="DU116" s="781"/>
      <c r="DV116" s="824">
        <v>1.3</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1148474</v>
      </c>
      <c r="AB117" s="903"/>
      <c r="AC117" s="903"/>
      <c r="AD117" s="903"/>
      <c r="AE117" s="904"/>
      <c r="AF117" s="905">
        <v>1273643</v>
      </c>
      <c r="AG117" s="903"/>
      <c r="AH117" s="903"/>
      <c r="AI117" s="903"/>
      <c r="AJ117" s="904"/>
      <c r="AK117" s="905">
        <v>1371738</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129</v>
      </c>
      <c r="BW117" s="817"/>
      <c r="BX117" s="817"/>
      <c r="BY117" s="817"/>
      <c r="BZ117" s="817"/>
      <c r="CA117" s="817" t="s">
        <v>441</v>
      </c>
      <c r="CB117" s="817"/>
      <c r="CC117" s="817"/>
      <c r="CD117" s="817"/>
      <c r="CE117" s="817"/>
      <c r="CF117" s="875" t="s">
        <v>129</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441</v>
      </c>
      <c r="DM117" s="780"/>
      <c r="DN117" s="780"/>
      <c r="DO117" s="780"/>
      <c r="DP117" s="781"/>
      <c r="DQ117" s="782" t="s">
        <v>441</v>
      </c>
      <c r="DR117" s="780"/>
      <c r="DS117" s="780"/>
      <c r="DT117" s="780"/>
      <c r="DU117" s="781"/>
      <c r="DV117" s="824" t="s">
        <v>441</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308</v>
      </c>
      <c r="AL118" s="896"/>
      <c r="AM118" s="896"/>
      <c r="AN118" s="896"/>
      <c r="AO118" s="897"/>
      <c r="AP118" s="899" t="s">
        <v>435</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392</v>
      </c>
      <c r="BW118" s="845"/>
      <c r="BX118" s="845"/>
      <c r="BY118" s="845"/>
      <c r="BZ118" s="845"/>
      <c r="CA118" s="845" t="s">
        <v>441</v>
      </c>
      <c r="CB118" s="845"/>
      <c r="CC118" s="845"/>
      <c r="CD118" s="845"/>
      <c r="CE118" s="845"/>
      <c r="CF118" s="875" t="s">
        <v>441</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441</v>
      </c>
      <c r="DM118" s="780"/>
      <c r="DN118" s="780"/>
      <c r="DO118" s="780"/>
      <c r="DP118" s="781"/>
      <c r="DQ118" s="782" t="s">
        <v>441</v>
      </c>
      <c r="DR118" s="780"/>
      <c r="DS118" s="780"/>
      <c r="DT118" s="780"/>
      <c r="DU118" s="781"/>
      <c r="DV118" s="824" t="s">
        <v>441</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129</v>
      </c>
      <c r="AG119" s="889"/>
      <c r="AH119" s="889"/>
      <c r="AI119" s="889"/>
      <c r="AJ119" s="890"/>
      <c r="AK119" s="891" t="s">
        <v>442</v>
      </c>
      <c r="AL119" s="889"/>
      <c r="AM119" s="889"/>
      <c r="AN119" s="889"/>
      <c r="AO119" s="890"/>
      <c r="AP119" s="892" t="s">
        <v>129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469</v>
      </c>
      <c r="BP119" s="878"/>
      <c r="BQ119" s="879">
        <v>15797020</v>
      </c>
      <c r="BR119" s="845"/>
      <c r="BS119" s="845"/>
      <c r="BT119" s="845"/>
      <c r="BU119" s="845"/>
      <c r="BV119" s="845">
        <v>16826980</v>
      </c>
      <c r="BW119" s="845"/>
      <c r="BX119" s="845"/>
      <c r="BY119" s="845"/>
      <c r="BZ119" s="845"/>
      <c r="CA119" s="845">
        <v>16325670</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338192</v>
      </c>
      <c r="DH119" s="764"/>
      <c r="DI119" s="764"/>
      <c r="DJ119" s="764"/>
      <c r="DK119" s="765"/>
      <c r="DL119" s="766">
        <v>351675</v>
      </c>
      <c r="DM119" s="764"/>
      <c r="DN119" s="764"/>
      <c r="DO119" s="764"/>
      <c r="DP119" s="765"/>
      <c r="DQ119" s="766">
        <v>355128</v>
      </c>
      <c r="DR119" s="764"/>
      <c r="DS119" s="764"/>
      <c r="DT119" s="764"/>
      <c r="DU119" s="765"/>
      <c r="DV119" s="848">
        <v>5.2</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441</v>
      </c>
      <c r="AG120" s="780"/>
      <c r="AH120" s="780"/>
      <c r="AI120" s="780"/>
      <c r="AJ120" s="781"/>
      <c r="AK120" s="782" t="s">
        <v>129</v>
      </c>
      <c r="AL120" s="780"/>
      <c r="AM120" s="780"/>
      <c r="AN120" s="780"/>
      <c r="AO120" s="781"/>
      <c r="AP120" s="824" t="s">
        <v>441</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2775490</v>
      </c>
      <c r="BR120" s="842"/>
      <c r="BS120" s="842"/>
      <c r="BT120" s="842"/>
      <c r="BU120" s="842"/>
      <c r="BV120" s="842">
        <v>2870407</v>
      </c>
      <c r="BW120" s="842"/>
      <c r="BX120" s="842"/>
      <c r="BY120" s="842"/>
      <c r="BZ120" s="842"/>
      <c r="CA120" s="842">
        <v>3066975</v>
      </c>
      <c r="CB120" s="842"/>
      <c r="CC120" s="842"/>
      <c r="CD120" s="842"/>
      <c r="CE120" s="842"/>
      <c r="CF120" s="866">
        <v>45.3</v>
      </c>
      <c r="CG120" s="867"/>
      <c r="CH120" s="867"/>
      <c r="CI120" s="867"/>
      <c r="CJ120" s="867"/>
      <c r="CK120" s="868" t="s">
        <v>473</v>
      </c>
      <c r="CL120" s="852"/>
      <c r="CM120" s="852"/>
      <c r="CN120" s="852"/>
      <c r="CO120" s="853"/>
      <c r="CP120" s="872" t="s">
        <v>474</v>
      </c>
      <c r="CQ120" s="873"/>
      <c r="CR120" s="873"/>
      <c r="CS120" s="873"/>
      <c r="CT120" s="873"/>
      <c r="CU120" s="873"/>
      <c r="CV120" s="873"/>
      <c r="CW120" s="873"/>
      <c r="CX120" s="873"/>
      <c r="CY120" s="873"/>
      <c r="CZ120" s="873"/>
      <c r="DA120" s="873"/>
      <c r="DB120" s="873"/>
      <c r="DC120" s="873"/>
      <c r="DD120" s="873"/>
      <c r="DE120" s="873"/>
      <c r="DF120" s="874"/>
      <c r="DG120" s="861">
        <v>1484508</v>
      </c>
      <c r="DH120" s="842"/>
      <c r="DI120" s="842"/>
      <c r="DJ120" s="842"/>
      <c r="DK120" s="842"/>
      <c r="DL120" s="842">
        <v>1393008</v>
      </c>
      <c r="DM120" s="842"/>
      <c r="DN120" s="842"/>
      <c r="DO120" s="842"/>
      <c r="DP120" s="842"/>
      <c r="DQ120" s="842">
        <v>1354765</v>
      </c>
      <c r="DR120" s="842"/>
      <c r="DS120" s="842"/>
      <c r="DT120" s="842"/>
      <c r="DU120" s="842"/>
      <c r="DV120" s="843">
        <v>20</v>
      </c>
      <c r="DW120" s="843"/>
      <c r="DX120" s="843"/>
      <c r="DY120" s="843"/>
      <c r="DZ120" s="844"/>
    </row>
    <row r="121" spans="1:130" s="230" customFormat="1" ht="26.25" customHeight="1" x14ac:dyDescent="0.2">
      <c r="A121" s="820"/>
      <c r="B121" s="821"/>
      <c r="C121" s="863" t="s">
        <v>475</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15</v>
      </c>
      <c r="AB121" s="780"/>
      <c r="AC121" s="780"/>
      <c r="AD121" s="780"/>
      <c r="AE121" s="781"/>
      <c r="AF121" s="782">
        <v>14</v>
      </c>
      <c r="AG121" s="780"/>
      <c r="AH121" s="780"/>
      <c r="AI121" s="780"/>
      <c r="AJ121" s="781"/>
      <c r="AK121" s="782">
        <v>14</v>
      </c>
      <c r="AL121" s="780"/>
      <c r="AM121" s="780"/>
      <c r="AN121" s="780"/>
      <c r="AO121" s="781"/>
      <c r="AP121" s="824">
        <v>0</v>
      </c>
      <c r="AQ121" s="825"/>
      <c r="AR121" s="825"/>
      <c r="AS121" s="825"/>
      <c r="AT121" s="826"/>
      <c r="AU121" s="883"/>
      <c r="AV121" s="884"/>
      <c r="AW121" s="884"/>
      <c r="AX121" s="884"/>
      <c r="AY121" s="885"/>
      <c r="AZ121" s="815" t="s">
        <v>476</v>
      </c>
      <c r="BA121" s="752"/>
      <c r="BB121" s="752"/>
      <c r="BC121" s="752"/>
      <c r="BD121" s="752"/>
      <c r="BE121" s="752"/>
      <c r="BF121" s="752"/>
      <c r="BG121" s="752"/>
      <c r="BH121" s="752"/>
      <c r="BI121" s="752"/>
      <c r="BJ121" s="752"/>
      <c r="BK121" s="752"/>
      <c r="BL121" s="752"/>
      <c r="BM121" s="752"/>
      <c r="BN121" s="752"/>
      <c r="BO121" s="752"/>
      <c r="BP121" s="753"/>
      <c r="BQ121" s="816">
        <v>103985</v>
      </c>
      <c r="BR121" s="817"/>
      <c r="BS121" s="817"/>
      <c r="BT121" s="817"/>
      <c r="BU121" s="817"/>
      <c r="BV121" s="817">
        <v>71850</v>
      </c>
      <c r="BW121" s="817"/>
      <c r="BX121" s="817"/>
      <c r="BY121" s="817"/>
      <c r="BZ121" s="817"/>
      <c r="CA121" s="817">
        <v>48017</v>
      </c>
      <c r="CB121" s="817"/>
      <c r="CC121" s="817"/>
      <c r="CD121" s="817"/>
      <c r="CE121" s="817"/>
      <c r="CF121" s="875">
        <v>0.7</v>
      </c>
      <c r="CG121" s="876"/>
      <c r="CH121" s="876"/>
      <c r="CI121" s="876"/>
      <c r="CJ121" s="876"/>
      <c r="CK121" s="869"/>
      <c r="CL121" s="855"/>
      <c r="CM121" s="855"/>
      <c r="CN121" s="855"/>
      <c r="CO121" s="856"/>
      <c r="CP121" s="835" t="s">
        <v>477</v>
      </c>
      <c r="CQ121" s="836"/>
      <c r="CR121" s="836"/>
      <c r="CS121" s="836"/>
      <c r="CT121" s="836"/>
      <c r="CU121" s="836"/>
      <c r="CV121" s="836"/>
      <c r="CW121" s="836"/>
      <c r="CX121" s="836"/>
      <c r="CY121" s="836"/>
      <c r="CZ121" s="836"/>
      <c r="DA121" s="836"/>
      <c r="DB121" s="836"/>
      <c r="DC121" s="836"/>
      <c r="DD121" s="836"/>
      <c r="DE121" s="836"/>
      <c r="DF121" s="837"/>
      <c r="DG121" s="816">
        <v>377614</v>
      </c>
      <c r="DH121" s="817"/>
      <c r="DI121" s="817"/>
      <c r="DJ121" s="817"/>
      <c r="DK121" s="817"/>
      <c r="DL121" s="817">
        <v>326777</v>
      </c>
      <c r="DM121" s="817"/>
      <c r="DN121" s="817"/>
      <c r="DO121" s="817"/>
      <c r="DP121" s="817"/>
      <c r="DQ121" s="817">
        <v>412608</v>
      </c>
      <c r="DR121" s="817"/>
      <c r="DS121" s="817"/>
      <c r="DT121" s="817"/>
      <c r="DU121" s="817"/>
      <c r="DV121" s="794">
        <v>6.1</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441</v>
      </c>
      <c r="AG122" s="780"/>
      <c r="AH122" s="780"/>
      <c r="AI122" s="780"/>
      <c r="AJ122" s="781"/>
      <c r="AK122" s="782" t="s">
        <v>441</v>
      </c>
      <c r="AL122" s="780"/>
      <c r="AM122" s="780"/>
      <c r="AN122" s="780"/>
      <c r="AO122" s="781"/>
      <c r="AP122" s="824" t="s">
        <v>441</v>
      </c>
      <c r="AQ122" s="825"/>
      <c r="AR122" s="825"/>
      <c r="AS122" s="825"/>
      <c r="AT122" s="826"/>
      <c r="AU122" s="883"/>
      <c r="AV122" s="884"/>
      <c r="AW122" s="884"/>
      <c r="AX122" s="884"/>
      <c r="AY122" s="885"/>
      <c r="AZ122" s="838" t="s">
        <v>478</v>
      </c>
      <c r="BA122" s="839"/>
      <c r="BB122" s="839"/>
      <c r="BC122" s="839"/>
      <c r="BD122" s="839"/>
      <c r="BE122" s="839"/>
      <c r="BF122" s="839"/>
      <c r="BG122" s="839"/>
      <c r="BH122" s="839"/>
      <c r="BI122" s="839"/>
      <c r="BJ122" s="839"/>
      <c r="BK122" s="839"/>
      <c r="BL122" s="839"/>
      <c r="BM122" s="839"/>
      <c r="BN122" s="839"/>
      <c r="BO122" s="839"/>
      <c r="BP122" s="840"/>
      <c r="BQ122" s="879">
        <v>9055918</v>
      </c>
      <c r="BR122" s="845"/>
      <c r="BS122" s="845"/>
      <c r="BT122" s="845"/>
      <c r="BU122" s="845"/>
      <c r="BV122" s="845">
        <v>8818808</v>
      </c>
      <c r="BW122" s="845"/>
      <c r="BX122" s="845"/>
      <c r="BY122" s="845"/>
      <c r="BZ122" s="845"/>
      <c r="CA122" s="845">
        <v>9269038</v>
      </c>
      <c r="CB122" s="845"/>
      <c r="CC122" s="845"/>
      <c r="CD122" s="845"/>
      <c r="CE122" s="845"/>
      <c r="CF122" s="846">
        <v>136.80000000000001</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v>11654</v>
      </c>
      <c r="DH122" s="817"/>
      <c r="DI122" s="817"/>
      <c r="DJ122" s="817"/>
      <c r="DK122" s="817"/>
      <c r="DL122" s="817">
        <v>6259</v>
      </c>
      <c r="DM122" s="817"/>
      <c r="DN122" s="817"/>
      <c r="DO122" s="817"/>
      <c r="DP122" s="817"/>
      <c r="DQ122" s="817">
        <v>86015</v>
      </c>
      <c r="DR122" s="817"/>
      <c r="DS122" s="817"/>
      <c r="DT122" s="817"/>
      <c r="DU122" s="817"/>
      <c r="DV122" s="794">
        <v>1.3</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24152</v>
      </c>
      <c r="AB123" s="780"/>
      <c r="AC123" s="780"/>
      <c r="AD123" s="780"/>
      <c r="AE123" s="781"/>
      <c r="AF123" s="782">
        <v>23969</v>
      </c>
      <c r="AG123" s="780"/>
      <c r="AH123" s="780"/>
      <c r="AI123" s="780"/>
      <c r="AJ123" s="781"/>
      <c r="AK123" s="782">
        <v>23787</v>
      </c>
      <c r="AL123" s="780"/>
      <c r="AM123" s="780"/>
      <c r="AN123" s="780"/>
      <c r="AO123" s="781"/>
      <c r="AP123" s="824">
        <v>0.4</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479</v>
      </c>
      <c r="BP123" s="878"/>
      <c r="BQ123" s="832">
        <v>11935393</v>
      </c>
      <c r="BR123" s="833"/>
      <c r="BS123" s="833"/>
      <c r="BT123" s="833"/>
      <c r="BU123" s="833"/>
      <c r="BV123" s="833">
        <v>11761065</v>
      </c>
      <c r="BW123" s="833"/>
      <c r="BX123" s="833"/>
      <c r="BY123" s="833"/>
      <c r="BZ123" s="833"/>
      <c r="CA123" s="833">
        <v>12384030</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415</v>
      </c>
      <c r="DH123" s="780"/>
      <c r="DI123" s="780"/>
      <c r="DJ123" s="780"/>
      <c r="DK123" s="781"/>
      <c r="DL123" s="782" t="s">
        <v>392</v>
      </c>
      <c r="DM123" s="780"/>
      <c r="DN123" s="780"/>
      <c r="DO123" s="780"/>
      <c r="DP123" s="781"/>
      <c r="DQ123" s="782" t="s">
        <v>415</v>
      </c>
      <c r="DR123" s="780"/>
      <c r="DS123" s="780"/>
      <c r="DT123" s="780"/>
      <c r="DU123" s="781"/>
      <c r="DV123" s="824" t="s">
        <v>441</v>
      </c>
      <c r="DW123" s="825"/>
      <c r="DX123" s="825"/>
      <c r="DY123" s="825"/>
      <c r="DZ123" s="826"/>
    </row>
    <row r="124" spans="1:130" s="230" customFormat="1" ht="26.25" customHeight="1" thickBot="1" x14ac:dyDescent="0.25">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415</v>
      </c>
      <c r="AB124" s="780"/>
      <c r="AC124" s="780"/>
      <c r="AD124" s="780"/>
      <c r="AE124" s="781"/>
      <c r="AF124" s="782" t="s">
        <v>392</v>
      </c>
      <c r="AG124" s="780"/>
      <c r="AH124" s="780"/>
      <c r="AI124" s="780"/>
      <c r="AJ124" s="781"/>
      <c r="AK124" s="782" t="s">
        <v>441</v>
      </c>
      <c r="AL124" s="780"/>
      <c r="AM124" s="780"/>
      <c r="AN124" s="780"/>
      <c r="AO124" s="781"/>
      <c r="AP124" s="824" t="s">
        <v>415</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58.5</v>
      </c>
      <c r="BR124" s="831"/>
      <c r="BS124" s="831"/>
      <c r="BT124" s="831"/>
      <c r="BU124" s="831"/>
      <c r="BV124" s="831">
        <v>72.8</v>
      </c>
      <c r="BW124" s="831"/>
      <c r="BX124" s="831"/>
      <c r="BY124" s="831"/>
      <c r="BZ124" s="831"/>
      <c r="CA124" s="831">
        <v>58.1</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v>154838</v>
      </c>
      <c r="DH124" s="764"/>
      <c r="DI124" s="764"/>
      <c r="DJ124" s="764"/>
      <c r="DK124" s="765"/>
      <c r="DL124" s="766">
        <v>287253</v>
      </c>
      <c r="DM124" s="764"/>
      <c r="DN124" s="764"/>
      <c r="DO124" s="764"/>
      <c r="DP124" s="765"/>
      <c r="DQ124" s="766" t="s">
        <v>392</v>
      </c>
      <c r="DR124" s="764"/>
      <c r="DS124" s="764"/>
      <c r="DT124" s="764"/>
      <c r="DU124" s="765"/>
      <c r="DV124" s="848" t="s">
        <v>449</v>
      </c>
      <c r="DW124" s="849"/>
      <c r="DX124" s="849"/>
      <c r="DY124" s="849"/>
      <c r="DZ124" s="850"/>
    </row>
    <row r="125" spans="1:130" s="230" customFormat="1" ht="26.25" customHeight="1" x14ac:dyDescent="0.2">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443</v>
      </c>
      <c r="AG125" s="780"/>
      <c r="AH125" s="780"/>
      <c r="AI125" s="780"/>
      <c r="AJ125" s="781"/>
      <c r="AK125" s="782" t="s">
        <v>443</v>
      </c>
      <c r="AL125" s="780"/>
      <c r="AM125" s="780"/>
      <c r="AN125" s="780"/>
      <c r="AO125" s="781"/>
      <c r="AP125" s="824" t="s">
        <v>415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485</v>
      </c>
      <c r="DH125" s="842"/>
      <c r="DI125" s="842"/>
      <c r="DJ125" s="842"/>
      <c r="DK125" s="842"/>
      <c r="DL125" s="842" t="s">
        <v>449</v>
      </c>
      <c r="DM125" s="842"/>
      <c r="DN125" s="842"/>
      <c r="DO125" s="842"/>
      <c r="DP125" s="842"/>
      <c r="DQ125" s="842" t="s">
        <v>443</v>
      </c>
      <c r="DR125" s="842"/>
      <c r="DS125" s="842"/>
      <c r="DT125" s="842"/>
      <c r="DU125" s="842"/>
      <c r="DV125" s="843" t="s">
        <v>443</v>
      </c>
      <c r="DW125" s="843"/>
      <c r="DX125" s="843"/>
      <c r="DY125" s="843"/>
      <c r="DZ125" s="844"/>
    </row>
    <row r="126" spans="1:130" s="230" customFormat="1" ht="26.25" customHeight="1" thickBot="1" x14ac:dyDescent="0.25">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2568</v>
      </c>
      <c r="AB126" s="780"/>
      <c r="AC126" s="780"/>
      <c r="AD126" s="780"/>
      <c r="AE126" s="781"/>
      <c r="AF126" s="782">
        <v>2095</v>
      </c>
      <c r="AG126" s="780"/>
      <c r="AH126" s="780"/>
      <c r="AI126" s="780"/>
      <c r="AJ126" s="781"/>
      <c r="AK126" s="782">
        <v>1714</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392</v>
      </c>
      <c r="DH126" s="817"/>
      <c r="DI126" s="817"/>
      <c r="DJ126" s="817"/>
      <c r="DK126" s="817"/>
      <c r="DL126" s="817" t="s">
        <v>415</v>
      </c>
      <c r="DM126" s="817"/>
      <c r="DN126" s="817"/>
      <c r="DO126" s="817"/>
      <c r="DP126" s="817"/>
      <c r="DQ126" s="817" t="s">
        <v>443</v>
      </c>
      <c r="DR126" s="817"/>
      <c r="DS126" s="817"/>
      <c r="DT126" s="817"/>
      <c r="DU126" s="817"/>
      <c r="DV126" s="794" t="s">
        <v>443</v>
      </c>
      <c r="DW126" s="794"/>
      <c r="DX126" s="794"/>
      <c r="DY126" s="794"/>
      <c r="DZ126" s="795"/>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64979</v>
      </c>
      <c r="AB127" s="780"/>
      <c r="AC127" s="780"/>
      <c r="AD127" s="780"/>
      <c r="AE127" s="781"/>
      <c r="AF127" s="782">
        <v>95392</v>
      </c>
      <c r="AG127" s="780"/>
      <c r="AH127" s="780"/>
      <c r="AI127" s="780"/>
      <c r="AJ127" s="781"/>
      <c r="AK127" s="782">
        <v>120026</v>
      </c>
      <c r="AL127" s="780"/>
      <c r="AM127" s="780"/>
      <c r="AN127" s="780"/>
      <c r="AO127" s="781"/>
      <c r="AP127" s="824">
        <v>1.8</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493</v>
      </c>
      <c r="DM127" s="817"/>
      <c r="DN127" s="817"/>
      <c r="DO127" s="817"/>
      <c r="DP127" s="817"/>
      <c r="DQ127" s="817" t="s">
        <v>443</v>
      </c>
      <c r="DR127" s="817"/>
      <c r="DS127" s="817"/>
      <c r="DT127" s="817"/>
      <c r="DU127" s="817"/>
      <c r="DV127" s="794" t="s">
        <v>443</v>
      </c>
      <c r="DW127" s="794"/>
      <c r="DX127" s="794"/>
      <c r="DY127" s="794"/>
      <c r="DZ127" s="795"/>
    </row>
    <row r="128" spans="1:130" s="230" customFormat="1" ht="26.25" customHeight="1" thickBot="1" x14ac:dyDescent="0.25">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55218</v>
      </c>
      <c r="AB128" s="801"/>
      <c r="AC128" s="801"/>
      <c r="AD128" s="801"/>
      <c r="AE128" s="802"/>
      <c r="AF128" s="803">
        <v>55729</v>
      </c>
      <c r="AG128" s="801"/>
      <c r="AH128" s="801"/>
      <c r="AI128" s="801"/>
      <c r="AJ128" s="802"/>
      <c r="AK128" s="803">
        <v>52592</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443</v>
      </c>
      <c r="BG128" s="787"/>
      <c r="BH128" s="787"/>
      <c r="BI128" s="787"/>
      <c r="BJ128" s="787"/>
      <c r="BK128" s="787"/>
      <c r="BL128" s="810"/>
      <c r="BM128" s="786">
        <v>13.88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443</v>
      </c>
      <c r="DH128" s="791"/>
      <c r="DI128" s="791"/>
      <c r="DJ128" s="791"/>
      <c r="DK128" s="791"/>
      <c r="DL128" s="791" t="s">
        <v>449</v>
      </c>
      <c r="DM128" s="791"/>
      <c r="DN128" s="791"/>
      <c r="DO128" s="791"/>
      <c r="DP128" s="791"/>
      <c r="DQ128" s="791" t="s">
        <v>443</v>
      </c>
      <c r="DR128" s="791"/>
      <c r="DS128" s="791"/>
      <c r="DT128" s="791"/>
      <c r="DU128" s="791"/>
      <c r="DV128" s="792" t="s">
        <v>449</v>
      </c>
      <c r="DW128" s="792"/>
      <c r="DX128" s="792"/>
      <c r="DY128" s="792"/>
      <c r="DZ128" s="793"/>
    </row>
    <row r="129" spans="1:131" s="230"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7361260</v>
      </c>
      <c r="AB129" s="780"/>
      <c r="AC129" s="780"/>
      <c r="AD129" s="780"/>
      <c r="AE129" s="781"/>
      <c r="AF129" s="782">
        <v>7725533</v>
      </c>
      <c r="AG129" s="780"/>
      <c r="AH129" s="780"/>
      <c r="AI129" s="780"/>
      <c r="AJ129" s="781"/>
      <c r="AK129" s="782">
        <v>7525269</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443</v>
      </c>
      <c r="BG129" s="771"/>
      <c r="BH129" s="771"/>
      <c r="BI129" s="771"/>
      <c r="BJ129" s="771"/>
      <c r="BK129" s="771"/>
      <c r="BL129" s="772"/>
      <c r="BM129" s="770">
        <v>18.88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761337</v>
      </c>
      <c r="AB130" s="780"/>
      <c r="AC130" s="780"/>
      <c r="AD130" s="780"/>
      <c r="AE130" s="781"/>
      <c r="AF130" s="782">
        <v>776386</v>
      </c>
      <c r="AG130" s="780"/>
      <c r="AH130" s="780"/>
      <c r="AI130" s="780"/>
      <c r="AJ130" s="781"/>
      <c r="AK130" s="782">
        <v>749999</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6.5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6599923</v>
      </c>
      <c r="AB131" s="764"/>
      <c r="AC131" s="764"/>
      <c r="AD131" s="764"/>
      <c r="AE131" s="765"/>
      <c r="AF131" s="766">
        <v>6949147</v>
      </c>
      <c r="AG131" s="764"/>
      <c r="AH131" s="764"/>
      <c r="AI131" s="764"/>
      <c r="AJ131" s="765"/>
      <c r="AK131" s="766">
        <v>6775270</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58.1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5.0291344310000001</v>
      </c>
      <c r="AB132" s="745"/>
      <c r="AC132" s="745"/>
      <c r="AD132" s="745"/>
      <c r="AE132" s="746"/>
      <c r="AF132" s="747">
        <v>6.353700677</v>
      </c>
      <c r="AG132" s="745"/>
      <c r="AH132" s="745"/>
      <c r="AI132" s="745"/>
      <c r="AJ132" s="746"/>
      <c r="AK132" s="747">
        <v>8.4003589519999995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4.4000000000000004</v>
      </c>
      <c r="AB133" s="724"/>
      <c r="AC133" s="724"/>
      <c r="AD133" s="724"/>
      <c r="AE133" s="725"/>
      <c r="AF133" s="723">
        <v>5.2</v>
      </c>
      <c r="AG133" s="724"/>
      <c r="AH133" s="724"/>
      <c r="AI133" s="724"/>
      <c r="AJ133" s="725"/>
      <c r="AK133" s="723">
        <v>6.5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ogrXFo7QKToH/AEUhKyeROETIa9Fp754wJ+MG0Weo/eUrNL0cpJsnsroQ74PoywozSa/JFPdPxId+IpetV8Lg==" saltValue="bSURh2tNd9yZD4HHi5Vg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Normal="85" zoomScaleSheetLayoutView="100" workbookViewId="0">
      <selection activeCell="CP29" sqref="CP29"/>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xefen1pQfstu9t29y9Od+xWwR9t3Bevq9E4o7ZDGFFMDyHPFJHp/SOIZvxvEavuEKpDfeHoR+MP5YtD6q58CA==" saltValue="rFGH00bEA9AFBvkDK35ZA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dXAg1O3N2UazY0GyVmJbOlhDI4iuP94cbZJWGzDmWKowGcwsQtGAp0Frc4e6o+TpffAUJ75T1d0MS2tm08/Mg==" saltValue="ZRRI000rQvrDhRtohBx1Z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516</v>
      </c>
      <c r="AL9" s="1134"/>
      <c r="AM9" s="1134"/>
      <c r="AN9" s="1135"/>
      <c r="AO9" s="281">
        <v>1917402</v>
      </c>
      <c r="AP9" s="281">
        <v>106351</v>
      </c>
      <c r="AQ9" s="282">
        <v>115879</v>
      </c>
      <c r="AR9" s="283">
        <v>-8.1999999999999993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517</v>
      </c>
      <c r="AL10" s="1134"/>
      <c r="AM10" s="1134"/>
      <c r="AN10" s="1135"/>
      <c r="AO10" s="284">
        <v>305539</v>
      </c>
      <c r="AP10" s="284">
        <v>16947</v>
      </c>
      <c r="AQ10" s="285">
        <v>14625</v>
      </c>
      <c r="AR10" s="286">
        <v>15.9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518</v>
      </c>
      <c r="AL11" s="1134"/>
      <c r="AM11" s="1134"/>
      <c r="AN11" s="1135"/>
      <c r="AO11" s="284" t="s">
        <v>519</v>
      </c>
      <c r="AP11" s="284" t="s">
        <v>519</v>
      </c>
      <c r="AQ11" s="285">
        <v>3181</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520</v>
      </c>
      <c r="AL12" s="1134"/>
      <c r="AM12" s="1134"/>
      <c r="AN12" s="1135"/>
      <c r="AO12" s="284" t="s">
        <v>519</v>
      </c>
      <c r="AP12" s="284" t="s">
        <v>519</v>
      </c>
      <c r="AQ12" s="285" t="s">
        <v>519</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521</v>
      </c>
      <c r="AL13" s="1134"/>
      <c r="AM13" s="1134"/>
      <c r="AN13" s="1135"/>
      <c r="AO13" s="284">
        <v>49210</v>
      </c>
      <c r="AP13" s="284">
        <v>2729</v>
      </c>
      <c r="AQ13" s="285">
        <v>5586</v>
      </c>
      <c r="AR13" s="286">
        <v>-51.1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522</v>
      </c>
      <c r="AL14" s="1134"/>
      <c r="AM14" s="1134"/>
      <c r="AN14" s="1135"/>
      <c r="AO14" s="284">
        <v>14365</v>
      </c>
      <c r="AP14" s="284">
        <v>797</v>
      </c>
      <c r="AQ14" s="285">
        <v>1576</v>
      </c>
      <c r="AR14" s="286">
        <v>-49.4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523</v>
      </c>
      <c r="AL15" s="1137"/>
      <c r="AM15" s="1137"/>
      <c r="AN15" s="1138"/>
      <c r="AO15" s="284">
        <v>-122916</v>
      </c>
      <c r="AP15" s="284">
        <v>-6818</v>
      </c>
      <c r="AQ15" s="285">
        <v>-7785</v>
      </c>
      <c r="AR15" s="286">
        <v>-12.4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188</v>
      </c>
      <c r="AL16" s="1137"/>
      <c r="AM16" s="1137"/>
      <c r="AN16" s="1138"/>
      <c r="AO16" s="284">
        <v>2163600</v>
      </c>
      <c r="AP16" s="284">
        <v>120007</v>
      </c>
      <c r="AQ16" s="285">
        <v>133062</v>
      </c>
      <c r="AR16" s="286">
        <v>-9.8000000000000007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528</v>
      </c>
      <c r="AL21" s="1140"/>
      <c r="AM21" s="1140"/>
      <c r="AN21" s="1141"/>
      <c r="AO21" s="297">
        <v>9.98</v>
      </c>
      <c r="AP21" s="298">
        <v>11.97</v>
      </c>
      <c r="AQ21" s="299">
        <v>-1.99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529</v>
      </c>
      <c r="AL22" s="1140"/>
      <c r="AM22" s="1140"/>
      <c r="AN22" s="1141"/>
      <c r="AO22" s="302">
        <v>98.1</v>
      </c>
      <c r="AP22" s="303">
        <v>95</v>
      </c>
      <c r="AQ22" s="304">
        <v>3.1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530</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533</v>
      </c>
      <c r="AL32" s="1124"/>
      <c r="AM32" s="1124"/>
      <c r="AN32" s="1125"/>
      <c r="AO32" s="312">
        <v>952075</v>
      </c>
      <c r="AP32" s="312">
        <v>52808</v>
      </c>
      <c r="AQ32" s="313">
        <v>79195</v>
      </c>
      <c r="AR32" s="314">
        <v>-33.299999999999997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534</v>
      </c>
      <c r="AL33" s="1124"/>
      <c r="AM33" s="1124"/>
      <c r="AN33" s="1125"/>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535</v>
      </c>
      <c r="AL34" s="1124"/>
      <c r="AM34" s="1124"/>
      <c r="AN34" s="1125"/>
      <c r="AO34" s="312" t="s">
        <v>519</v>
      </c>
      <c r="AP34" s="312" t="s">
        <v>519</v>
      </c>
      <c r="AQ34" s="313" t="s">
        <v>519</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536</v>
      </c>
      <c r="AL35" s="1124"/>
      <c r="AM35" s="1124"/>
      <c r="AN35" s="1125"/>
      <c r="AO35" s="312">
        <v>258002</v>
      </c>
      <c r="AP35" s="312">
        <v>14310</v>
      </c>
      <c r="AQ35" s="313">
        <v>19814</v>
      </c>
      <c r="AR35" s="314">
        <v>-27.8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537</v>
      </c>
      <c r="AL36" s="1124"/>
      <c r="AM36" s="1124"/>
      <c r="AN36" s="1125"/>
      <c r="AO36" s="312">
        <v>16120</v>
      </c>
      <c r="AP36" s="312">
        <v>894</v>
      </c>
      <c r="AQ36" s="313">
        <v>2500</v>
      </c>
      <c r="AR36" s="314">
        <v>-64.2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538</v>
      </c>
      <c r="AL37" s="1124"/>
      <c r="AM37" s="1124"/>
      <c r="AN37" s="1125"/>
      <c r="AO37" s="312">
        <v>145541</v>
      </c>
      <c r="AP37" s="312">
        <v>8073</v>
      </c>
      <c r="AQ37" s="313">
        <v>761</v>
      </c>
      <c r="AR37" s="314">
        <v>960.8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539</v>
      </c>
      <c r="AL38" s="1127"/>
      <c r="AM38" s="1127"/>
      <c r="AN38" s="1128"/>
      <c r="AO38" s="315" t="s">
        <v>519</v>
      </c>
      <c r="AP38" s="315" t="s">
        <v>519</v>
      </c>
      <c r="AQ38" s="316">
        <v>1</v>
      </c>
      <c r="AR38" s="304" t="s">
        <v>519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540</v>
      </c>
      <c r="AL39" s="1127"/>
      <c r="AM39" s="1127"/>
      <c r="AN39" s="1128"/>
      <c r="AO39" s="312">
        <v>-52592</v>
      </c>
      <c r="AP39" s="312">
        <v>-2917</v>
      </c>
      <c r="AQ39" s="313">
        <v>-2022</v>
      </c>
      <c r="AR39" s="314">
        <v>44.3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541</v>
      </c>
      <c r="AL40" s="1124"/>
      <c r="AM40" s="1124"/>
      <c r="AN40" s="1125"/>
      <c r="AO40" s="312">
        <v>-749999</v>
      </c>
      <c r="AP40" s="312">
        <v>-41600</v>
      </c>
      <c r="AQ40" s="313">
        <v>-69592</v>
      </c>
      <c r="AR40" s="314">
        <v>-40.200000000000003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300</v>
      </c>
      <c r="AL41" s="1130"/>
      <c r="AM41" s="1130"/>
      <c r="AN41" s="1131"/>
      <c r="AO41" s="312">
        <v>569147</v>
      </c>
      <c r="AP41" s="312">
        <v>31568</v>
      </c>
      <c r="AQ41" s="313">
        <v>30658</v>
      </c>
      <c r="AR41" s="314">
        <v>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511</v>
      </c>
      <c r="AN49" s="1118" t="s">
        <v>545</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1795066</v>
      </c>
      <c r="AN51" s="334">
        <v>96163</v>
      </c>
      <c r="AO51" s="335">
        <v>-3.1</v>
      </c>
      <c r="AP51" s="336">
        <v>98507</v>
      </c>
      <c r="AQ51" s="337">
        <v>-7.1</v>
      </c>
      <c r="AR51" s="338">
        <v>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1210235</v>
      </c>
      <c r="AN52" s="342">
        <v>64833</v>
      </c>
      <c r="AO52" s="343">
        <v>5.2</v>
      </c>
      <c r="AP52" s="344">
        <v>47567</v>
      </c>
      <c r="AQ52" s="345">
        <v>-18.5</v>
      </c>
      <c r="AR52" s="346">
        <v>23.7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2071749</v>
      </c>
      <c r="AN53" s="334">
        <v>112180</v>
      </c>
      <c r="AO53" s="335">
        <v>16.7</v>
      </c>
      <c r="AP53" s="336">
        <v>113347</v>
      </c>
      <c r="AQ53" s="337">
        <v>15.1</v>
      </c>
      <c r="AR53" s="338">
        <v>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1435738</v>
      </c>
      <c r="AN54" s="342">
        <v>77742</v>
      </c>
      <c r="AO54" s="343">
        <v>19.899999999999999</v>
      </c>
      <c r="AP54" s="344">
        <v>58728</v>
      </c>
      <c r="AQ54" s="345">
        <v>23.5</v>
      </c>
      <c r="AR54" s="346">
        <v>-3.6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5730575</v>
      </c>
      <c r="AN55" s="334">
        <v>312702</v>
      </c>
      <c r="AO55" s="335">
        <v>178.8</v>
      </c>
      <c r="AP55" s="336">
        <v>125418</v>
      </c>
      <c r="AQ55" s="337">
        <v>10.6</v>
      </c>
      <c r="AR55" s="338">
        <v>168.2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3417971</v>
      </c>
      <c r="AN56" s="342">
        <v>186509</v>
      </c>
      <c r="AO56" s="343">
        <v>139.9</v>
      </c>
      <c r="AP56" s="344">
        <v>60445</v>
      </c>
      <c r="AQ56" s="345">
        <v>2.9</v>
      </c>
      <c r="AR56" s="346">
        <v>137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3389454</v>
      </c>
      <c r="AN57" s="334">
        <v>186428</v>
      </c>
      <c r="AO57" s="335">
        <v>-40.4</v>
      </c>
      <c r="AP57" s="336">
        <v>108384</v>
      </c>
      <c r="AQ57" s="337">
        <v>-13.6</v>
      </c>
      <c r="AR57" s="338">
        <v>-26.8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1569479</v>
      </c>
      <c r="AN58" s="342">
        <v>86325</v>
      </c>
      <c r="AO58" s="343">
        <v>-53.7</v>
      </c>
      <c r="AP58" s="344">
        <v>51153</v>
      </c>
      <c r="AQ58" s="345">
        <v>-15.4</v>
      </c>
      <c r="AR58" s="346">
        <v>-38.299999999999997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1328078</v>
      </c>
      <c r="AN59" s="334">
        <v>73663</v>
      </c>
      <c r="AO59" s="335">
        <v>-60.5</v>
      </c>
      <c r="AP59" s="336">
        <v>80959</v>
      </c>
      <c r="AQ59" s="337">
        <v>-25.3</v>
      </c>
      <c r="AR59" s="338">
        <v>-35.200000000000003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863986</v>
      </c>
      <c r="AN60" s="342">
        <v>47922</v>
      </c>
      <c r="AO60" s="343">
        <v>-44.5</v>
      </c>
      <c r="AP60" s="344">
        <v>43928</v>
      </c>
      <c r="AQ60" s="345">
        <v>-14.1</v>
      </c>
      <c r="AR60" s="346">
        <v>-30.4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2862984</v>
      </c>
      <c r="AN61" s="349">
        <v>156227</v>
      </c>
      <c r="AO61" s="350">
        <v>18.3</v>
      </c>
      <c r="AP61" s="351">
        <v>105323</v>
      </c>
      <c r="AQ61" s="352">
        <v>-4.0999999999999996</v>
      </c>
      <c r="AR61" s="338">
        <v>22.4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1699482</v>
      </c>
      <c r="AN62" s="342">
        <v>92666</v>
      </c>
      <c r="AO62" s="343">
        <v>13.4</v>
      </c>
      <c r="AP62" s="344">
        <v>52364</v>
      </c>
      <c r="AQ62" s="345">
        <v>-4.3</v>
      </c>
      <c r="AR62" s="346">
        <v>17.7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NI6sqQXVgPmAMUs8ZIHtazQiHrqEx+3MiYYZV1qD5+2NqMgI4B4AZESwSHqdB5J6wVVmXLZmzd1dqYVJvMRaOQ==" saltValue="g+zr3KPNkxkCJeb+QM0f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0" spans="125:125" ht="13.5" hidden="1" customHeight="1" x14ac:dyDescent="0.2"/>
    <row r="121" spans="125:125" ht="13.5" hidden="1" customHeight="1" x14ac:dyDescent="0.2">
      <c r="DU121" s="259"/>
    </row>
  </sheetData>
  <sheetProtection algorithmName="SHA-512" hashValue="lCKvnDhYblcwpdAAbfzn1phI96t/J97lltSY3Nr6d+uy2em+oUDIqE+bZje5WxxZTaxlqfqfSNI0bmdhjJaNVA==" saltValue="mlsY/cnEVuKkHpVjaT6Cz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560</v>
      </c>
    </row>
  </sheetData>
  <sheetProtection algorithmName="SHA-512" hashValue="r42qNVdTr+7yipwUiVQhnhOumVyEM4BLUOKACVzhxRwKqaAEuCLSm5+k/AF+6DK6bP9oRzi+GvoCKCWbUtg9cw==" saltValue="3HlBTOdo2QdTYeim0Qic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42" t="s">
        <v>3</v>
      </c>
      <c r="D47" s="1142"/>
      <c r="E47" s="1143"/>
      <c r="F47" s="11">
        <v>14.7</v>
      </c>
      <c r="G47" s="12">
        <v>14.47</v>
      </c>
      <c r="H47" s="12">
        <v>14.3</v>
      </c>
      <c r="I47" s="12">
        <v>14.27</v>
      </c>
      <c r="J47" s="13">
        <v>14.65</v>
      </c>
    </row>
    <row r="48" spans="2:10" ht="57.75" customHeight="1" x14ac:dyDescent="0.2">
      <c r="B48" s="14"/>
      <c r="C48" s="1144" t="s">
        <v>4</v>
      </c>
      <c r="D48" s="1144"/>
      <c r="E48" s="1145"/>
      <c r="F48" s="15">
        <v>5.33</v>
      </c>
      <c r="G48" s="16">
        <v>5.01</v>
      </c>
      <c r="H48" s="16">
        <v>5.26</v>
      </c>
      <c r="I48" s="16">
        <v>7.92</v>
      </c>
      <c r="J48" s="17">
        <v>5.43</v>
      </c>
    </row>
    <row r="49" spans="2:10" ht="57.75" customHeight="1" thickBot="1" x14ac:dyDescent="0.25">
      <c r="B49" s="18"/>
      <c r="C49" s="1146" t="s">
        <v>5</v>
      </c>
      <c r="D49" s="1146"/>
      <c r="E49" s="1147"/>
      <c r="F49" s="19">
        <v>1.1100000000000001</v>
      </c>
      <c r="G49" s="20" t="s">
        <v>566</v>
      </c>
      <c r="H49" s="20">
        <v>0.33</v>
      </c>
      <c r="I49" s="20">
        <v>5.03</v>
      </c>
      <c r="J49" s="21" t="s">
        <v>567</v>
      </c>
    </row>
    <row r="50" spans="2:10" ht="13.2" x14ac:dyDescent="0.2"/>
  </sheetData>
  <sheetProtection algorithmName="SHA-512" hashValue="Tm2XRkPWaq1c3UWgptuW5RhUKjsES7YCb2/O+7GTkqIwJn3YcoP7rMQEpqyy+SG0iAnan8dddgIrb5oFMtf5Vg==" saltValue="Wqz1SmVX/bXqbxCBdwQm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2024-03-11T08:26:22Z</cp:lastPrinted>
  <dcterms:created xsi:type="dcterms:W3CDTF">2024-02-04T23:45:22Z</dcterms:created>
  <dcterms:modified xsi:type="dcterms:W3CDTF">2024-03-26T01:43:41Z</dcterms:modified>
  <cp:category/>
</cp:coreProperties>
</file>