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hayashi.t\Desktop\経営比較分析表\提出\"/>
    </mc:Choice>
  </mc:AlternateContent>
  <workbookProtection workbookAlgorithmName="SHA-512" workbookHashValue="IndEeuGJiOBWLlIv46Xvbp6foMXbsmdNXEy8qLLZvAAaIaANV+H/McmSkry8EpE86+Am3DZQ8VmbIre1lCrHKw==" workbookSaltValue="/9WTJuu4E1NNs6DMvpkp7A==" workbookSpinCount="100000" lockStructure="1"/>
  <bookViews>
    <workbookView xWindow="0" yWindow="0" windowWidth="15360" windowHeight="7632"/>
  </bookViews>
  <sheets>
    <sheet name="法適用_水道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<sst xmlns="http://schemas.openxmlformats.org/spreadsheetml/2006/main" count="228" uniqueCount="116">
  <si>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</si>
  <si>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</si>
  <si>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</si>
  <si>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</si>
  <si>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</si>
  <si>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</si>
  <si>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</si>
  <si>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</si>
  <si>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</si>
  <si>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</si>
  <si>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</si>
  <si>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</si>
  <si>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</si>
  <si>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</si>
  <si>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</si>
  <si>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</si>
  <si>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</si>
  <si>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</si>
  <si>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</si>
  <si>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</si>
  <si>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</si>
  <si>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</si>
  <si>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</si>
  <si>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</si>
  <si>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</si>
  <si>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</si>
  <si>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</si>
  <si>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</si>
  <si>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</si>
  <si>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</si>
  <si>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</si>
  <si>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</si>
  <si>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</si>
  <si>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</si>
  <si>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</si>
  <si>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</si>
  <si>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</si>
  <si>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</si>
  <si>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</si>
  <si>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</si>
  <si>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</si>
  <si>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</si>
  <si>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</si>
  <si>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</si>
  <si>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</si>
  <si>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</si>
  <si>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</si>
  <si>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</si>
  <si>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</si>
  <si>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</si>
  <si>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</si>
  <si>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</si>
  <si>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</si>
  <si>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</si>
  <si>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</si>
  <si>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</si>
  <si>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</si>
  <si>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</si>
  <si>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</si>
  <si>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</si>
  <si>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</si>
  <si>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</si>
  <si>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</si>
  <si>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</si>
  <si>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</si>
  <si>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</si>
  <si>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</si>
  <si>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</si>
  <si>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</si>
  <si>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</si>
  <si>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</si>
  <si>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</si>
  <si>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</si>
  <si>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</si>
  <si>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</si>
  <si>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</si>
  <si>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</si>
  <si>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</si>
  <si>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</si>
  <si>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</si>
  <si>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</si>
  <si>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</si>
  <si>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</si>
  <si>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</si>
  <si>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</si>
  <si>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</si>
  <si>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</si>
  <si>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</si>
  <si>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</si>
  <si>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</si>
  <si>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</si>
  <si>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</si>
  <si>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</si>
  <si>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芽室町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</si>
  <si>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</si>
  <si>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</si>
  <si>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</si>
  <si>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</si>
  <si>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</si>
  <si>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</si>
  <si>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</si>
  <si>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</si>
  <si>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</si>
  <si>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</si>
  <si>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</si>
  <si>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</si>
  <si>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</si>
  <si>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</si>
  <si>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</si>
  <si>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</si>
  <si>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</si>
  <si>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</si>
  <si>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</si>
  <si>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有形固定資産減価償却率が類似団体平均を超えている。今後さらに老朽化による更新が増加すると考えられるため、計画的な更新を実施していく。</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1">
      <t>コ</t>
    </rPh>
    <rPh sb="26" eb="28">
      <t>コンゴ</t>
    </rPh>
    <rPh sb="31" eb="34">
      <t>ロウキュウカ</t>
    </rPh>
    <rPh sb="37" eb="39">
      <t>コウシン</t>
    </rPh>
    <rPh sb="40" eb="42">
      <t>ゾウカ</t>
    </rPh>
    <rPh sb="45" eb="46">
      <t>カンガ</t>
    </rPh>
    <rPh sb="53" eb="56">
      <t>ケイカクテキ</t>
    </rPh>
    <rPh sb="57" eb="59">
      <t>コウシン</t>
    </rPh>
    <rPh sb="60" eb="62">
      <t>ジッシ</t>
    </rPh>
    <phoneticPr fontId="4"/>
  </si>
  <si>
    <t>　コロナ禍における原油や物価高騰対策として、４か月間の基本料金減免を実施したことから、企業債残高対給水収益比率、料金回収率、給水原価、有収率は悪化している。なお、減免による減収分については一般会計補助金で補填していることから、経常収支比率は微増となっている。
　現段階においては早急な料金の見直しは必要ないが、将来的に管路更新等の投資が増加すると思われるため、計画的に料金の見直しを検討していく。
　施設利用率については、前年度に引き続き、新型コロナウイルスによる巣ごもり需要の低下に伴い減少している。</t>
    <rPh sb="4" eb="5">
      <t>カ</t>
    </rPh>
    <rPh sb="9" eb="11">
      <t>ゲンユ</t>
    </rPh>
    <rPh sb="12" eb="14">
      <t>ブッカ</t>
    </rPh>
    <rPh sb="14" eb="16">
      <t>コウトウ</t>
    </rPh>
    <rPh sb="16" eb="18">
      <t>タイサク</t>
    </rPh>
    <rPh sb="24" eb="26">
      <t>ゲツカン</t>
    </rPh>
    <rPh sb="27" eb="29">
      <t>キホン</t>
    </rPh>
    <rPh sb="29" eb="31">
      <t>リョウキン</t>
    </rPh>
    <rPh sb="31" eb="33">
      <t>ゲンメン</t>
    </rPh>
    <rPh sb="34" eb="36">
      <t>ジッシ</t>
    </rPh>
    <rPh sb="43" eb="45">
      <t>キギョウ</t>
    </rPh>
    <rPh sb="45" eb="46">
      <t>サイ</t>
    </rPh>
    <rPh sb="46" eb="48">
      <t>ザンダカ</t>
    </rPh>
    <rPh sb="48" eb="49">
      <t>タイ</t>
    </rPh>
    <rPh sb="49" eb="51">
      <t>キュウスイ</t>
    </rPh>
    <rPh sb="51" eb="53">
      <t>シュウエキ</t>
    </rPh>
    <rPh sb="53" eb="55">
      <t>ヒリツ</t>
    </rPh>
    <rPh sb="56" eb="58">
      <t>リョウキン</t>
    </rPh>
    <rPh sb="58" eb="60">
      <t>カイシュウ</t>
    </rPh>
    <rPh sb="60" eb="61">
      <t>リツ</t>
    </rPh>
    <rPh sb="62" eb="64">
      <t>キュウスイ</t>
    </rPh>
    <rPh sb="64" eb="66">
      <t>ゲンカ</t>
    </rPh>
    <rPh sb="67" eb="70">
      <t>ユウシュウリツ</t>
    </rPh>
    <rPh sb="71" eb="73">
      <t>アッカ</t>
    </rPh>
    <rPh sb="81" eb="83">
      <t>ゲンメン</t>
    </rPh>
    <rPh sb="86" eb="89">
      <t>ゲンシュウブン</t>
    </rPh>
    <rPh sb="94" eb="96">
      <t>イッパン</t>
    </rPh>
    <rPh sb="96" eb="98">
      <t>カイケイ</t>
    </rPh>
    <rPh sb="98" eb="101">
      <t>ホジョキン</t>
    </rPh>
    <rPh sb="102" eb="104">
      <t>ホテン</t>
    </rPh>
    <rPh sb="113" eb="115">
      <t>ケイジョウ</t>
    </rPh>
    <rPh sb="115" eb="117">
      <t>シュウシ</t>
    </rPh>
    <rPh sb="117" eb="119">
      <t>ヒリツ</t>
    </rPh>
    <rPh sb="120" eb="122">
      <t>ビゾウ</t>
    </rPh>
    <rPh sb="131" eb="134">
      <t>ゲンダンカイ</t>
    </rPh>
    <rPh sb="139" eb="141">
      <t>ソウキュウ</t>
    </rPh>
    <rPh sb="142" eb="144">
      <t>リョウキン</t>
    </rPh>
    <rPh sb="145" eb="147">
      <t>ミナオ</t>
    </rPh>
    <rPh sb="149" eb="151">
      <t>ヒツヨウ</t>
    </rPh>
    <rPh sb="155" eb="158">
      <t>ショウライテキ</t>
    </rPh>
    <rPh sb="159" eb="161">
      <t>カンロ</t>
    </rPh>
    <rPh sb="161" eb="163">
      <t>コウシン</t>
    </rPh>
    <rPh sb="163" eb="164">
      <t>トウ</t>
    </rPh>
    <rPh sb="165" eb="167">
      <t>トウシ</t>
    </rPh>
    <rPh sb="168" eb="170">
      <t>ゾウカ</t>
    </rPh>
    <rPh sb="173" eb="174">
      <t>オモ</t>
    </rPh>
    <rPh sb="180" eb="183">
      <t>ケイカクテキ</t>
    </rPh>
    <rPh sb="184" eb="186">
      <t>リョウキン</t>
    </rPh>
    <rPh sb="187" eb="189">
      <t>ミナオ</t>
    </rPh>
    <rPh sb="191" eb="193">
      <t>ケントウ</t>
    </rPh>
    <rPh sb="200" eb="202">
      <t>シセツ</t>
    </rPh>
    <rPh sb="202" eb="205">
      <t>リヨウリツ</t>
    </rPh>
    <rPh sb="211" eb="214">
      <t>ゼンネンド</t>
    </rPh>
    <rPh sb="215" eb="216">
      <t>ヒ</t>
    </rPh>
    <rPh sb="217" eb="218">
      <t>ツヅ</t>
    </rPh>
    <rPh sb="220" eb="222">
      <t>シンガタ</t>
    </rPh>
    <rPh sb="232" eb="233">
      <t>ス</t>
    </rPh>
    <rPh sb="236" eb="238">
      <t>ジュヨウ</t>
    </rPh>
    <rPh sb="239" eb="241">
      <t>テイカ</t>
    </rPh>
    <rPh sb="242" eb="243">
      <t>トモナ</t>
    </rPh>
    <rPh sb="244" eb="246">
      <t>ゲンショウ</t>
    </rPh>
    <phoneticPr fontId="4"/>
  </si>
  <si>
    <t>　現時点では経営は安定しているが、今後、管路や施設等の老朽化により更新費用の増加が予想されるため、事業の健全経営に向けて計画的に取り組んでいく。</t>
    <rPh sb="1" eb="4">
      <t>ゲンジテン</t>
    </rPh>
    <rPh sb="6" eb="8">
      <t>ケイエイ</t>
    </rPh>
    <rPh sb="9" eb="11">
      <t>アンテイ</t>
    </rPh>
    <rPh sb="17" eb="19">
      <t>コンゴ</t>
    </rPh>
    <rPh sb="20" eb="22">
      <t>カンロ</t>
    </rPh>
    <rPh sb="23" eb="25">
      <t>シセツ</t>
    </rPh>
    <rPh sb="25" eb="26">
      <t>トウ</t>
    </rPh>
    <rPh sb="27" eb="30">
      <t>ロウキュウカ</t>
    </rPh>
    <rPh sb="33" eb="35">
      <t>コウシン</t>
    </rPh>
    <rPh sb="35" eb="37">
      <t>ヒヨウ</t>
    </rPh>
    <rPh sb="38" eb="40">
      <t>ゾウカ</t>
    </rPh>
    <rPh sb="41" eb="43">
      <t>ヨソウ</t>
    </rPh>
    <rPh sb="49" eb="51">
      <t>ジギョウ</t>
    </rPh>
    <rPh sb="52" eb="54">
      <t>ケンゼン</t>
    </rPh>
    <rPh sb="54" eb="56">
      <t>ケイエイ</t>
    </rPh>
    <rPh sb="57" eb="58">
      <t>ム</t>
    </rPh>
    <rPh sb="60" eb="63">
      <t>ケイカクテキ</t>
    </rPh>
    <rPh sb="64" eb="65">
      <t>ト</t>
    </rPh>
    <rPh sb="66" eb="6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</si>
</sst>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0.15</c:v>
                </c:pt>
                <c:pt idx="1">
                  <c:v>0.13</c:v>
                </c:pt>
                <c:pt idx="2">
                  <c:v>0.14000000000000001</c:v>
                </c:pt>
                <c:pt idx="3">
                  <c:v>0.13</c:v>
                </c:pt>
                <c:pt idx="4">
                  <c:v>0.11</c:v>
                </c:pt>
              </c:numCache>
            </c:numRef>
          </c:val>
          <c:extLst>
            <c:ext xmlns:c16="http://schemas.microsoft.com/office/drawing/2014/chart" uri="{C3380CC4-5D6E-409C-BE32-E72D297353CC}">
              <c16:uniqueId val="{00000000-E966-4345-9335-FE9256504B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0.42</c:v>
                </c:pt>
                <c:pt idx="2">
                  <c:v>0.44</c:v>
                </c:pt>
                <c:pt idx="3">
                  <c:v>0.5</c:v>
                </c:pt>
                <c:pt idx="4">
                  <c:v>0.4</c:v>
                </c:pt>
              </c:numCache>
            </c:numRef>
          </c:val>
          <c:smooth val="0"/>
          <c:extLst>
            <c:ext xmlns:c16="http://schemas.microsoft.com/office/drawing/2014/chart" uri="{C3380CC4-5D6E-409C-BE32-E72D297353CC}">
              <c16:uniqueId val="{00000001-E966-4345-9335-FE9256504B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53.85</c:v>
                </c:pt>
                <c:pt idx="1">
                  <c:v>55.64</c:v>
                </c:pt>
                <c:pt idx="2">
                  <c:v>55.35</c:v>
                </c:pt>
                <c:pt idx="3">
                  <c:v>52.97</c:v>
                </c:pt>
                <c:pt idx="4">
                  <c:v>51.8</c:v>
                </c:pt>
              </c:numCache>
            </c:numRef>
          </c:val>
          <c:extLst>
            <c:ext xmlns:c16="http://schemas.microsoft.com/office/drawing/2014/chart" uri="{C3380CC4-5D6E-409C-BE32-E72D297353CC}">
              <c16:uniqueId val="{00000000-F5F3-4ACC-B32A-6643150CC8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54.05</c:v>
                </c:pt>
                <c:pt idx="2">
                  <c:v>54.43</c:v>
                </c:pt>
                <c:pt idx="3">
                  <c:v>53.87</c:v>
                </c:pt>
                <c:pt idx="4">
                  <c:v>54.49</c:v>
                </c:pt>
              </c:numCache>
            </c:numRef>
          </c:val>
          <c:smooth val="0"/>
          <c:extLst>
            <c:ext xmlns:c16="http://schemas.microsoft.com/office/drawing/2014/chart" uri="{C3380CC4-5D6E-409C-BE32-E72D297353CC}">
              <c16:uniqueId val="{00000001-F5F3-4ACC-B32A-6643150CC8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89.27</c:v>
                </c:pt>
                <c:pt idx="1">
                  <c:v>88.37</c:v>
                </c:pt>
                <c:pt idx="2">
                  <c:v>90.98</c:v>
                </c:pt>
                <c:pt idx="3">
                  <c:v>93.89</c:v>
                </c:pt>
                <c:pt idx="4">
                  <c:v>79.94</c:v>
                </c:pt>
              </c:numCache>
            </c:numRef>
          </c:val>
          <c:extLst>
            <c:ext xmlns:c16="http://schemas.microsoft.com/office/drawing/2014/chart" uri="{C3380CC4-5D6E-409C-BE32-E72D297353CC}">
              <c16:uniqueId val="{00000000-F686-4262-93BE-622F469C25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F686-4262-93BE-622F469C25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111.33</c:v>
                </c:pt>
                <c:pt idx="1">
                  <c:v>111.89</c:v>
                </c:pt>
                <c:pt idx="2">
                  <c:v>112.5</c:v>
                </c:pt>
                <c:pt idx="3">
                  <c:v>113.85</c:v>
                </c:pt>
                <c:pt idx="4">
                  <c:v>115.12</c:v>
                </c:pt>
              </c:numCache>
            </c:numRef>
          </c:val>
          <c:extLst>
            <c:ext xmlns:c16="http://schemas.microsoft.com/office/drawing/2014/chart" uri="{C3380CC4-5D6E-409C-BE32-E72D297353CC}">
              <c16:uniqueId val="{00000000-B4D8-4070-88D6-2E17F8DABB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108.46</c:v>
                </c:pt>
                <c:pt idx="2">
                  <c:v>109.02</c:v>
                </c:pt>
                <c:pt idx="3">
                  <c:v>107.81</c:v>
                </c:pt>
                <c:pt idx="4">
                  <c:v>107.21</c:v>
                </c:pt>
              </c:numCache>
            </c:numRef>
          </c:val>
          <c:smooth val="0"/>
          <c:extLst>
            <c:ext xmlns:c16="http://schemas.microsoft.com/office/drawing/2014/chart" uri="{C3380CC4-5D6E-409C-BE32-E72D297353CC}">
              <c16:uniqueId val="{00000001-B4D8-4070-88D6-2E17F8DABB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46.64</c:v>
                </c:pt>
                <c:pt idx="1">
                  <c:v>46.54</c:v>
                </c:pt>
                <c:pt idx="2">
                  <c:v>48.39</c:v>
                </c:pt>
                <c:pt idx="3">
                  <c:v>50.27</c:v>
                </c:pt>
                <c:pt idx="4">
                  <c:v>52.09</c:v>
                </c:pt>
              </c:numCache>
            </c:numRef>
          </c:val>
          <c:extLst>
            <c:ext xmlns:c16="http://schemas.microsoft.com/office/drawing/2014/chart" uri="{C3380CC4-5D6E-409C-BE32-E72D297353CC}">
              <c16:uniqueId val="{00000000-DD07-47B0-8E69-61EF4B7C98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49.12</c:v>
                </c:pt>
                <c:pt idx="2">
                  <c:v>49.39</c:v>
                </c:pt>
                <c:pt idx="3">
                  <c:v>50.75</c:v>
                </c:pt>
                <c:pt idx="4">
                  <c:v>51.72</c:v>
                </c:pt>
              </c:numCache>
            </c:numRef>
          </c:val>
          <c:smooth val="0"/>
          <c:extLst>
            <c:ext xmlns:c16="http://schemas.microsoft.com/office/drawing/2014/chart" uri="{C3380CC4-5D6E-409C-BE32-E72D297353CC}">
              <c16:uniqueId val="{00000001-DD07-47B0-8E69-61EF4B7C98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5.58</c:v>
                </c:pt>
                <c:pt idx="1">
                  <c:v>7.22</c:v>
                </c:pt>
                <c:pt idx="2">
                  <c:v>7.8</c:v>
                </c:pt>
                <c:pt idx="3">
                  <c:v>8.73</c:v>
                </c:pt>
                <c:pt idx="4">
                  <c:v>10.62</c:v>
                </c:pt>
              </c:numCache>
            </c:numRef>
          </c:val>
          <c:extLst>
            <c:ext xmlns:c16="http://schemas.microsoft.com/office/drawing/2014/chart" uri="{C3380CC4-5D6E-409C-BE32-E72D297353CC}">
              <c16:uniqueId val="{00000000-4A4C-47B0-BB96-782F71DD10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16.760000000000002</c:v>
                </c:pt>
                <c:pt idx="2">
                  <c:v>18.57</c:v>
                </c:pt>
                <c:pt idx="3">
                  <c:v>21.14</c:v>
                </c:pt>
                <c:pt idx="4">
                  <c:v>22.12</c:v>
                </c:pt>
              </c:numCache>
            </c:numRef>
          </c:val>
          <c:smooth val="0"/>
          <c:extLst>
            <c:ext xmlns:c16="http://schemas.microsoft.com/office/drawing/2014/chart" uri="{C3380CC4-5D6E-409C-BE32-E72D297353CC}">
              <c16:uniqueId val="{00000001-4A4C-47B0-BB96-782F71DD10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7B-49ED-97D8-05211CFCFAA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11.94</c:v>
                </c:pt>
                <c:pt idx="2">
                  <c:v>11</c:v>
                </c:pt>
                <c:pt idx="3">
                  <c:v>8.86</c:v>
                </c:pt>
                <c:pt idx="4">
                  <c:v>7.65</c:v>
                </c:pt>
              </c:numCache>
            </c:numRef>
          </c:val>
          <c:smooth val="0"/>
          <c:extLst>
            <c:ext xmlns:c16="http://schemas.microsoft.com/office/drawing/2014/chart" uri="{C3380CC4-5D6E-409C-BE32-E72D297353CC}">
              <c16:uniqueId val="{00000001-E57B-49ED-97D8-05211CFCFAA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124.05</c:v>
                </c:pt>
                <c:pt idx="1">
                  <c:v>130.21</c:v>
                </c:pt>
                <c:pt idx="2">
                  <c:v>136.52000000000001</c:v>
                </c:pt>
                <c:pt idx="3">
                  <c:v>151.91</c:v>
                </c:pt>
                <c:pt idx="4">
                  <c:v>175.54</c:v>
                </c:pt>
              </c:numCache>
            </c:numRef>
          </c:val>
          <c:extLst>
            <c:ext xmlns:c16="http://schemas.microsoft.com/office/drawing/2014/chart" uri="{C3380CC4-5D6E-409C-BE32-E72D297353CC}">
              <c16:uniqueId val="{00000000-531F-49EC-92C7-D1E24DDD30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362.93</c:v>
                </c:pt>
                <c:pt idx="2">
                  <c:v>371.81</c:v>
                </c:pt>
                <c:pt idx="3">
                  <c:v>384.23</c:v>
                </c:pt>
                <c:pt idx="4">
                  <c:v>364.3</c:v>
                </c:pt>
              </c:numCache>
            </c:numRef>
          </c:val>
          <c:smooth val="0"/>
          <c:extLst>
            <c:ext xmlns:c16="http://schemas.microsoft.com/office/drawing/2014/chart" uri="{C3380CC4-5D6E-409C-BE32-E72D297353CC}">
              <c16:uniqueId val="{00000001-531F-49EC-92C7-D1E24DDD30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463.07</c:v>
                </c:pt>
                <c:pt idx="1">
                  <c:v>446.01</c:v>
                </c:pt>
                <c:pt idx="2">
                  <c:v>414.97</c:v>
                </c:pt>
                <c:pt idx="3">
                  <c:v>394.8</c:v>
                </c:pt>
                <c:pt idx="4">
                  <c:v>450.62</c:v>
                </c:pt>
              </c:numCache>
            </c:numRef>
          </c:val>
          <c:extLst>
            <c:ext xmlns:c16="http://schemas.microsoft.com/office/drawing/2014/chart" uri="{C3380CC4-5D6E-409C-BE32-E72D297353CC}">
              <c16:uniqueId val="{00000000-9953-42CA-B535-8D5B7C79AF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439.05</c:v>
                </c:pt>
                <c:pt idx="2">
                  <c:v>465.85</c:v>
                </c:pt>
                <c:pt idx="3">
                  <c:v>439.43</c:v>
                </c:pt>
                <c:pt idx="4">
                  <c:v>438.41</c:v>
                </c:pt>
              </c:numCache>
            </c:numRef>
          </c:val>
          <c:smooth val="0"/>
          <c:extLst>
            <c:ext xmlns:c16="http://schemas.microsoft.com/office/drawing/2014/chart" uri="{C3380CC4-5D6E-409C-BE32-E72D297353CC}">
              <c16:uniqueId val="{00000001-9953-42CA-B535-8D5B7C79AF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108.03</c:v>
                </c:pt>
                <c:pt idx="1">
                  <c:v>108.75</c:v>
                </c:pt>
                <c:pt idx="2">
                  <c:v>110.44</c:v>
                </c:pt>
                <c:pt idx="3">
                  <c:v>112.01</c:v>
                </c:pt>
                <c:pt idx="4">
                  <c:v>93.63</c:v>
                </c:pt>
              </c:numCache>
            </c:numRef>
          </c:val>
          <c:extLst>
            <c:ext xmlns:c16="http://schemas.microsoft.com/office/drawing/2014/chart" uri="{C3380CC4-5D6E-409C-BE32-E72D297353CC}">
              <c16:uniqueId val="{00000000-FD40-4AAA-9178-002E6D889F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95.26</c:v>
                </c:pt>
                <c:pt idx="2">
                  <c:v>92.39</c:v>
                </c:pt>
                <c:pt idx="3">
                  <c:v>94.41</c:v>
                </c:pt>
                <c:pt idx="4">
                  <c:v>90.96</c:v>
                </c:pt>
              </c:numCache>
            </c:numRef>
          </c:val>
          <c:smooth val="0"/>
          <c:extLst>
            <c:ext xmlns:c16="http://schemas.microsoft.com/office/drawing/2014/chart" uri="{C3380CC4-5D6E-409C-BE32-E72D297353CC}">
              <c16:uniqueId val="{00000001-FD40-4AAA-9178-002E6D889F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238.6</c:v>
                </c:pt>
                <c:pt idx="1">
                  <c:v>237.04</c:v>
                </c:pt>
                <c:pt idx="2">
                  <c:v>232.53</c:v>
                </c:pt>
                <c:pt idx="3">
                  <c:v>229.35</c:v>
                </c:pt>
                <c:pt idx="4">
                  <c:v>273.58999999999997</c:v>
                </c:pt>
              </c:numCache>
            </c:numRef>
          </c:val>
          <c:extLst>
            <c:ext xmlns:c16="http://schemas.microsoft.com/office/drawing/2014/chart" uri="{C3380CC4-5D6E-409C-BE32-E72D297353CC}">
              <c16:uniqueId val="{00000000-D5D7-477E-957B-431BD682EF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192.82</c:v>
                </c:pt>
                <c:pt idx="2">
                  <c:v>192.98</c:v>
                </c:pt>
                <c:pt idx="3">
                  <c:v>192.13</c:v>
                </c:pt>
                <c:pt idx="4">
                  <c:v>197.04</c:v>
                </c:pt>
              </c:numCache>
            </c:numRef>
          </c:val>
          <c:smooth val="0"/>
          <c:extLst>
            <c:ext xmlns:c16="http://schemas.microsoft.com/office/drawing/2014/chart" uri="{C3380CC4-5D6E-409C-BE32-E72D297353CC}">
              <c16:uniqueId val="{00000001-D5D7-477E-957B-431BD682EF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北海道　芽室町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18029</v>
      </c>
      <c r="AM8" s="45"/>
      <c r="AN8" s="45"/>
      <c r="AO8" s="45"/>
      <c r="AP8" s="45"/>
      <c r="AQ8" s="45"/>
      <c r="AR8" s="45"/>
      <c r="AS8" s="45"/>
      <c r="AT8" s="46">
        <f>データ!$S$6</f>
        <v>513.76</v>
      </c>
      <c r="AU8" s="47"/>
      <c r="AV8" s="47"/>
      <c r="AW8" s="47"/>
      <c r="AX8" s="47"/>
      <c r="AY8" s="47"/>
      <c r="AZ8" s="47"/>
      <c r="BA8" s="47"/>
      <c r="BB8" s="48">
        <f>データ!$T$6</f>
        <v>35.090000000000003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67.36</v>
      </c>
      <c r="J10" s="47"/>
      <c r="K10" s="47"/>
      <c r="L10" s="47"/>
      <c r="M10" s="47"/>
      <c r="N10" s="47"/>
      <c r="O10" s="81"/>
      <c r="P10" s="48">
        <f>データ!$P$6</f>
        <v>81.819999999999993</v>
      </c>
      <c r="Q10" s="48"/>
      <c r="R10" s="48"/>
      <c r="S10" s="48"/>
      <c r="T10" s="48"/>
      <c r="U10" s="48"/>
      <c r="V10" s="48"/>
      <c r="W10" s="45">
        <f>データ!$Q$6</f>
        <v>5247</v>
      </c>
      <c r="X10" s="45"/>
      <c r="Y10" s="45"/>
      <c r="Z10" s="45"/>
      <c r="AA10" s="45"/>
      <c r="AB10" s="45"/>
      <c r="AC10" s="45"/>
      <c r="AD10" s="2"/>
      <c r="AE10" s="2"/>
      <c r="AF10" s="2"/>
      <c r="AG10" s="2"/>
      <c r="AH10" s="2"/>
      <c r="AI10" s="2"/>
      <c r="AJ10" s="2"/>
      <c r="AK10" s="2"/>
      <c r="AL10" s="45">
        <f>データ!$U$6</f>
        <v>14713</v>
      </c>
      <c r="AM10" s="45"/>
      <c r="AN10" s="45"/>
      <c r="AO10" s="45"/>
      <c r="AP10" s="45"/>
      <c r="AQ10" s="45"/>
      <c r="AR10" s="45"/>
      <c r="AS10" s="45"/>
      <c r="AT10" s="46">
        <f>データ!$V$6</f>
        <v>94.54</v>
      </c>
      <c r="AU10" s="47"/>
      <c r="AV10" s="47"/>
      <c r="AW10" s="47"/>
      <c r="AX10" s="47"/>
      <c r="AY10" s="47"/>
      <c r="AZ10" s="47"/>
      <c r="BA10" s="47"/>
      <c r="BB10" s="48">
        <f>データ!$W$6</f>
        <v>155.63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u0QyA9Nny5CC/8oS8586w2e0LMzGqA97VxOJ3vcGId+uiPdtLISdMbpsciVA0f3Pz3SXRXKXQfdXgKCtV7E+A==" saltValue="5XtDu0/fB13Vy3WlxoyU7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16373</v>
      </c>
      <c r="D6" s="20">
        <f t="shared" si="3"/>
        <v>46</v>
      </c>
      <c r="E6" s="20">
        <f t="shared" si="3"/>
        <v>1</v>
      </c>
      <c r="F6" s="20">
        <f t="shared" si="3"/>
        <v>0</v>
      </c>
      <c r="G6" s="20">
        <f t="shared" si="3"/>
        <v>1</v>
      </c>
      <c r="H6" s="20" t="str">
        <f t="shared" si="3"/>
        <v>北海道　芽室町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67.36</v>
      </c>
      <c r="P6" s="21">
        <f t="shared" si="3"/>
        <v>81.819999999999993</v>
      </c>
      <c r="Q6" s="21">
        <f t="shared" si="3"/>
        <v>5247</v>
      </c>
      <c r="R6" s="21">
        <f t="shared" si="3"/>
        <v>18029</v>
      </c>
      <c r="S6" s="21">
        <f t="shared" si="3"/>
        <v>513.76</v>
      </c>
      <c r="T6" s="21">
        <f t="shared" si="3"/>
        <v>35.090000000000003</v>
      </c>
      <c r="U6" s="21">
        <f t="shared" si="3"/>
        <v>14713</v>
      </c>
      <c r="V6" s="21">
        <f t="shared" si="3"/>
        <v>94.54</v>
      </c>
      <c r="W6" s="21">
        <f t="shared" si="3"/>
        <v>155.63</v>
      </c>
      <c r="X6" s="22">
        <f>IF(X7="",NA(),X7)</f>
        <v>111.33</v>
      </c>
      <c r="Y6" s="22">
        <f t="shared" ref="Y6:AG6" si="4">IF(Y7="",NA(),Y7)</f>
        <v>111.89</v>
      </c>
      <c r="Z6" s="22">
        <f t="shared" si="4"/>
        <v>112.5</v>
      </c>
      <c r="AA6" s="22">
        <f t="shared" si="4"/>
        <v>113.85</v>
      </c>
      <c r="AB6" s="22">
        <f t="shared" si="4"/>
        <v>115.12</v>
      </c>
      <c r="AC6" s="22">
        <f t="shared" si="4"/>
        <v>108.87</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11.94</v>
      </c>
      <c r="AP6" s="22">
        <f t="shared" si="5"/>
        <v>11</v>
      </c>
      <c r="AQ6" s="22">
        <f t="shared" si="5"/>
        <v>8.86</v>
      </c>
      <c r="AR6" s="22">
        <f t="shared" si="5"/>
        <v>7.65</v>
      </c>
      <c r="AS6" s="21" t="str">
        <f>IF(AS7="","",IF(AS7="-","【-】","【"&amp;SUBSTITUTE(TEXT(AS7,"#,##0.00"),"-","△")&amp;"】"))</f>
        <v>【1.34】</v>
      </c>
      <c r="AT6" s="22">
        <f>IF(AT7="",NA(),AT7)</f>
        <v>124.05</v>
      </c>
      <c r="AU6" s="22">
        <f t="shared" ref="AU6:BC6" si="6">IF(AU7="",NA(),AU7)</f>
        <v>130.21</v>
      </c>
      <c r="AV6" s="22">
        <f t="shared" si="6"/>
        <v>136.52000000000001</v>
      </c>
      <c r="AW6" s="22">
        <f t="shared" si="6"/>
        <v>151.91</v>
      </c>
      <c r="AX6" s="22">
        <f t="shared" si="6"/>
        <v>175.54</v>
      </c>
      <c r="AY6" s="22">
        <f t="shared" si="6"/>
        <v>369.69</v>
      </c>
      <c r="AZ6" s="22">
        <f t="shared" si="6"/>
        <v>362.93</v>
      </c>
      <c r="BA6" s="22">
        <f t="shared" si="6"/>
        <v>371.81</v>
      </c>
      <c r="BB6" s="22">
        <f t="shared" si="6"/>
        <v>384.23</v>
      </c>
      <c r="BC6" s="22">
        <f t="shared" si="6"/>
        <v>364.3</v>
      </c>
      <c r="BD6" s="21" t="str">
        <f>IF(BD7="","",IF(BD7="-","【-】","【"&amp;SUBSTITUTE(TEXT(BD7,"#,##0.00"),"-","△")&amp;"】"))</f>
        <v>【252.29】</v>
      </c>
      <c r="BE6" s="22">
        <f>IF(BE7="",NA(),BE7)</f>
        <v>463.07</v>
      </c>
      <c r="BF6" s="22">
        <f t="shared" ref="BF6:BN6" si="7">IF(BF7="",NA(),BF7)</f>
        <v>446.01</v>
      </c>
      <c r="BG6" s="22">
        <f t="shared" si="7"/>
        <v>414.97</v>
      </c>
      <c r="BH6" s="22">
        <f t="shared" si="7"/>
        <v>394.8</v>
      </c>
      <c r="BI6" s="22">
        <f t="shared" si="7"/>
        <v>450.62</v>
      </c>
      <c r="BJ6" s="22">
        <f t="shared" si="7"/>
        <v>402.99</v>
      </c>
      <c r="BK6" s="22">
        <f t="shared" si="7"/>
        <v>439.05</v>
      </c>
      <c r="BL6" s="22">
        <f t="shared" si="7"/>
        <v>465.85</v>
      </c>
      <c r="BM6" s="22">
        <f t="shared" si="7"/>
        <v>439.43</v>
      </c>
      <c r="BN6" s="22">
        <f t="shared" si="7"/>
        <v>438.41</v>
      </c>
      <c r="BO6" s="21" t="str">
        <f>IF(BO7="","",IF(BO7="-","【-】","【"&amp;SUBSTITUTE(TEXT(BO7,"#,##0.00"),"-","△")&amp;"】"))</f>
        <v>【268.07】</v>
      </c>
      <c r="BP6" s="22">
        <f>IF(BP7="",NA(),BP7)</f>
        <v>108.03</v>
      </c>
      <c r="BQ6" s="22">
        <f t="shared" ref="BQ6:BY6" si="8">IF(BQ7="",NA(),BQ7)</f>
        <v>108.75</v>
      </c>
      <c r="BR6" s="22">
        <f t="shared" si="8"/>
        <v>110.44</v>
      </c>
      <c r="BS6" s="22">
        <f t="shared" si="8"/>
        <v>112.01</v>
      </c>
      <c r="BT6" s="22">
        <f t="shared" si="8"/>
        <v>93.63</v>
      </c>
      <c r="BU6" s="22">
        <f t="shared" si="8"/>
        <v>98.66</v>
      </c>
      <c r="BV6" s="22">
        <f t="shared" si="8"/>
        <v>95.26</v>
      </c>
      <c r="BW6" s="22">
        <f t="shared" si="8"/>
        <v>92.39</v>
      </c>
      <c r="BX6" s="22">
        <f t="shared" si="8"/>
        <v>94.41</v>
      </c>
      <c r="BY6" s="22">
        <f t="shared" si="8"/>
        <v>90.96</v>
      </c>
      <c r="BZ6" s="21" t="str">
        <f>IF(BZ7="","",IF(BZ7="-","【-】","【"&amp;SUBSTITUTE(TEXT(BZ7,"#,##0.00"),"-","△")&amp;"】"))</f>
        <v>【97.47】</v>
      </c>
      <c r="CA6" s="22">
        <f>IF(CA7="",NA(),CA7)</f>
        <v>238.6</v>
      </c>
      <c r="CB6" s="22">
        <f t="shared" ref="CB6:CJ6" si="9">IF(CB7="",NA(),CB7)</f>
        <v>237.04</v>
      </c>
      <c r="CC6" s="22">
        <f t="shared" si="9"/>
        <v>232.53</v>
      </c>
      <c r="CD6" s="22">
        <f t="shared" si="9"/>
        <v>229.35</v>
      </c>
      <c r="CE6" s="22">
        <f t="shared" si="9"/>
        <v>273.58999999999997</v>
      </c>
      <c r="CF6" s="22">
        <f t="shared" si="9"/>
        <v>178.59</v>
      </c>
      <c r="CG6" s="22">
        <f t="shared" si="9"/>
        <v>192.82</v>
      </c>
      <c r="CH6" s="22">
        <f t="shared" si="9"/>
        <v>192.98</v>
      </c>
      <c r="CI6" s="22">
        <f t="shared" si="9"/>
        <v>192.13</v>
      </c>
      <c r="CJ6" s="22">
        <f t="shared" si="9"/>
        <v>197.04</v>
      </c>
      <c r="CK6" s="21" t="str">
        <f>IF(CK7="","",IF(CK7="-","【-】","【"&amp;SUBSTITUTE(TEXT(CK7,"#,##0.00"),"-","△")&amp;"】"))</f>
        <v>【174.75】</v>
      </c>
      <c r="CL6" s="22">
        <f>IF(CL7="",NA(),CL7)</f>
        <v>53.85</v>
      </c>
      <c r="CM6" s="22">
        <f t="shared" ref="CM6:CU6" si="10">IF(CM7="",NA(),CM7)</f>
        <v>55.64</v>
      </c>
      <c r="CN6" s="22">
        <f t="shared" si="10"/>
        <v>55.35</v>
      </c>
      <c r="CO6" s="22">
        <f t="shared" si="10"/>
        <v>52.97</v>
      </c>
      <c r="CP6" s="22">
        <f t="shared" si="10"/>
        <v>51.8</v>
      </c>
      <c r="CQ6" s="22">
        <f t="shared" si="10"/>
        <v>55.03</v>
      </c>
      <c r="CR6" s="22">
        <f t="shared" si="10"/>
        <v>54.05</v>
      </c>
      <c r="CS6" s="22">
        <f t="shared" si="10"/>
        <v>54.43</v>
      </c>
      <c r="CT6" s="22">
        <f t="shared" si="10"/>
        <v>53.87</v>
      </c>
      <c r="CU6" s="22">
        <f t="shared" si="10"/>
        <v>54.49</v>
      </c>
      <c r="CV6" s="21" t="str">
        <f>IF(CV7="","",IF(CV7="-","【-】","【"&amp;SUBSTITUTE(TEXT(CV7,"#,##0.00"),"-","△")&amp;"】"))</f>
        <v>【59.97】</v>
      </c>
      <c r="CW6" s="22">
        <f>IF(CW7="",NA(),CW7)</f>
        <v>89.27</v>
      </c>
      <c r="CX6" s="22">
        <f t="shared" ref="CX6:DF6" si="11">IF(CX7="",NA(),CX7)</f>
        <v>88.37</v>
      </c>
      <c r="CY6" s="22">
        <f t="shared" si="11"/>
        <v>90.98</v>
      </c>
      <c r="CZ6" s="22">
        <f t="shared" si="11"/>
        <v>93.89</v>
      </c>
      <c r="DA6" s="22">
        <f t="shared" si="11"/>
        <v>79.94</v>
      </c>
      <c r="DB6" s="22">
        <f t="shared" si="11"/>
        <v>81.900000000000006</v>
      </c>
      <c r="DC6" s="22">
        <f t="shared" si="11"/>
        <v>80.510000000000005</v>
      </c>
      <c r="DD6" s="22">
        <f t="shared" si="11"/>
        <v>79.44</v>
      </c>
      <c r="DE6" s="22">
        <f t="shared" si="11"/>
        <v>79.489999999999995</v>
      </c>
      <c r="DF6" s="22">
        <f t="shared" si="11"/>
        <v>78.8</v>
      </c>
      <c r="DG6" s="21" t="str">
        <f>IF(DG7="","",IF(DG7="-","【-】","【"&amp;SUBSTITUTE(TEXT(DG7,"#,##0.00"),"-","△")&amp;"】"))</f>
        <v>【89.76】</v>
      </c>
      <c r="DH6" s="22">
        <f>IF(DH7="",NA(),DH7)</f>
        <v>46.64</v>
      </c>
      <c r="DI6" s="22">
        <f t="shared" ref="DI6:DQ6" si="12">IF(DI7="",NA(),DI7)</f>
        <v>46.54</v>
      </c>
      <c r="DJ6" s="22">
        <f t="shared" si="12"/>
        <v>48.39</v>
      </c>
      <c r="DK6" s="22">
        <f t="shared" si="12"/>
        <v>50.27</v>
      </c>
      <c r="DL6" s="22">
        <f t="shared" si="12"/>
        <v>52.09</v>
      </c>
      <c r="DM6" s="22">
        <f t="shared" si="12"/>
        <v>48.87</v>
      </c>
      <c r="DN6" s="22">
        <f t="shared" si="12"/>
        <v>49.12</v>
      </c>
      <c r="DO6" s="22">
        <f t="shared" si="12"/>
        <v>49.39</v>
      </c>
      <c r="DP6" s="22">
        <f t="shared" si="12"/>
        <v>50.75</v>
      </c>
      <c r="DQ6" s="22">
        <f t="shared" si="12"/>
        <v>51.72</v>
      </c>
      <c r="DR6" s="21" t="str">
        <f>IF(DR7="","",IF(DR7="-","【-】","【"&amp;SUBSTITUTE(TEXT(DR7,"#,##0.00"),"-","△")&amp;"】"))</f>
        <v>【51.51】</v>
      </c>
      <c r="DS6" s="22">
        <f>IF(DS7="",NA(),DS7)</f>
        <v>5.58</v>
      </c>
      <c r="DT6" s="22">
        <f t="shared" ref="DT6:EB6" si="13">IF(DT7="",NA(),DT7)</f>
        <v>7.22</v>
      </c>
      <c r="DU6" s="22">
        <f t="shared" si="13"/>
        <v>7.8</v>
      </c>
      <c r="DV6" s="22">
        <f t="shared" si="13"/>
        <v>8.73</v>
      </c>
      <c r="DW6" s="22">
        <f t="shared" si="13"/>
        <v>10.62</v>
      </c>
      <c r="DX6" s="22">
        <f t="shared" si="13"/>
        <v>14.85</v>
      </c>
      <c r="DY6" s="22">
        <f t="shared" si="13"/>
        <v>16.760000000000002</v>
      </c>
      <c r="DZ6" s="22">
        <f t="shared" si="13"/>
        <v>18.57</v>
      </c>
      <c r="EA6" s="22">
        <f t="shared" si="13"/>
        <v>21.14</v>
      </c>
      <c r="EB6" s="22">
        <f t="shared" si="13"/>
        <v>22.12</v>
      </c>
      <c r="EC6" s="21" t="str">
        <f>IF(EC7="","",IF(EC7="-","【-】","【"&amp;SUBSTITUTE(TEXT(EC7,"#,##0.00"),"-","△")&amp;"】"))</f>
        <v>【23.75】</v>
      </c>
      <c r="ED6" s="22">
        <f>IF(ED7="",NA(),ED7)</f>
        <v>0.15</v>
      </c>
      <c r="EE6" s="22">
        <f t="shared" ref="EE6:EM6" si="14">IF(EE7="",NA(),EE7)</f>
        <v>0.13</v>
      </c>
      <c r="EF6" s="22">
        <f t="shared" si="14"/>
        <v>0.14000000000000001</v>
      </c>
      <c r="EG6" s="22">
        <f t="shared" si="14"/>
        <v>0.13</v>
      </c>
      <c r="EH6" s="22">
        <f t="shared" si="14"/>
        <v>0.11</v>
      </c>
      <c r="EI6" s="22">
        <f t="shared" si="14"/>
        <v>0.5</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16373</v>
      </c>
      <c r="D7" s="24">
        <v>46</v>
      </c>
      <c r="E7" s="24">
        <v>1</v>
      </c>
      <c r="F7" s="24">
        <v>0</v>
      </c>
      <c r="G7" s="24">
        <v>1</v>
      </c>
      <c r="H7" s="24" t="s">
        <v>93</v>
      </c>
      <c r="I7" s="24" t="s">
        <v>94</v>
      </c>
      <c r="J7" s="24" t="s">
        <v>95</v>
      </c>
      <c r="K7" s="24" t="s">
        <v>96</v>
      </c>
      <c r="L7" s="24" t="s">
        <v>97</v>
      </c>
      <c r="M7" s="24" t="s">
        <v>98</v>
      </c>
      <c r="N7" s="25" t="s">
        <v>99</v>
      </c>
      <c r="O7" s="25">
        <v>67.36</v>
      </c>
      <c r="P7" s="25">
        <v>81.819999999999993</v>
      </c>
      <c r="Q7" s="25">
        <v>5247</v>
      </c>
      <c r="R7" s="25">
        <v>18029</v>
      </c>
      <c r="S7" s="25">
        <v>513.76</v>
      </c>
      <c r="T7" s="25">
        <v>35.090000000000003</v>
      </c>
      <c r="U7" s="25">
        <v>14713</v>
      </c>
      <c r="V7" s="25">
        <v>94.54</v>
      </c>
      <c r="W7" s="25">
        <v>155.63</v>
      </c>
      <c r="X7" s="25">
        <v>111.33</v>
      </c>
      <c r="Y7" s="25">
        <v>111.89</v>
      </c>
      <c r="Z7" s="25">
        <v>112.5</v>
      </c>
      <c r="AA7" s="25">
        <v>113.85</v>
      </c>
      <c r="AB7" s="25">
        <v>115.12</v>
      </c>
      <c r="AC7" s="25">
        <v>108.87</v>
      </c>
      <c r="AD7" s="25">
        <v>108.46</v>
      </c>
      <c r="AE7" s="25">
        <v>109.02</v>
      </c>
      <c r="AF7" s="25">
        <v>107.81</v>
      </c>
      <c r="AG7" s="25">
        <v>107.21</v>
      </c>
      <c r="AH7" s="25">
        <v>108.7</v>
      </c>
      <c r="AI7" s="25">
        <v>0</v>
      </c>
      <c r="AJ7" s="25">
        <v>0</v>
      </c>
      <c r="AK7" s="25">
        <v>0</v>
      </c>
      <c r="AL7" s="25">
        <v>0</v>
      </c>
      <c r="AM7" s="25">
        <v>0</v>
      </c>
      <c r="AN7" s="25">
        <v>3.16</v>
      </c>
      <c r="AO7" s="25">
        <v>11.94</v>
      </c>
      <c r="AP7" s="25">
        <v>11</v>
      </c>
      <c r="AQ7" s="25">
        <v>8.86</v>
      </c>
      <c r="AR7" s="25">
        <v>7.65</v>
      </c>
      <c r="AS7" s="25">
        <v>1.34</v>
      </c>
      <c r="AT7" s="25">
        <v>124.05</v>
      </c>
      <c r="AU7" s="25">
        <v>130.21</v>
      </c>
      <c r="AV7" s="25">
        <v>136.52000000000001</v>
      </c>
      <c r="AW7" s="25">
        <v>151.91</v>
      </c>
      <c r="AX7" s="25">
        <v>175.54</v>
      </c>
      <c r="AY7" s="25">
        <v>369.69</v>
      </c>
      <c r="AZ7" s="25">
        <v>362.93</v>
      </c>
      <c r="BA7" s="25">
        <v>371.81</v>
      </c>
      <c r="BB7" s="25">
        <v>384.23</v>
      </c>
      <c r="BC7" s="25">
        <v>364.3</v>
      </c>
      <c r="BD7" s="25">
        <v>252.29</v>
      </c>
      <c r="BE7" s="25">
        <v>463.07</v>
      </c>
      <c r="BF7" s="25">
        <v>446.01</v>
      </c>
      <c r="BG7" s="25">
        <v>414.97</v>
      </c>
      <c r="BH7" s="25">
        <v>394.8</v>
      </c>
      <c r="BI7" s="25">
        <v>450.62</v>
      </c>
      <c r="BJ7" s="25">
        <v>402.99</v>
      </c>
      <c r="BK7" s="25">
        <v>439.05</v>
      </c>
      <c r="BL7" s="25">
        <v>465.85</v>
      </c>
      <c r="BM7" s="25">
        <v>439.43</v>
      </c>
      <c r="BN7" s="25">
        <v>438.41</v>
      </c>
      <c r="BO7" s="25">
        <v>268.07</v>
      </c>
      <c r="BP7" s="25">
        <v>108.03</v>
      </c>
      <c r="BQ7" s="25">
        <v>108.75</v>
      </c>
      <c r="BR7" s="25">
        <v>110.44</v>
      </c>
      <c r="BS7" s="25">
        <v>112.01</v>
      </c>
      <c r="BT7" s="25">
        <v>93.63</v>
      </c>
      <c r="BU7" s="25">
        <v>98.66</v>
      </c>
      <c r="BV7" s="25">
        <v>95.26</v>
      </c>
      <c r="BW7" s="25">
        <v>92.39</v>
      </c>
      <c r="BX7" s="25">
        <v>94.41</v>
      </c>
      <c r="BY7" s="25">
        <v>90.96</v>
      </c>
      <c r="BZ7" s="25">
        <v>97.47</v>
      </c>
      <c r="CA7" s="25">
        <v>238.6</v>
      </c>
      <c r="CB7" s="25">
        <v>237.04</v>
      </c>
      <c r="CC7" s="25">
        <v>232.53</v>
      </c>
      <c r="CD7" s="25">
        <v>229.35</v>
      </c>
      <c r="CE7" s="25">
        <v>273.58999999999997</v>
      </c>
      <c r="CF7" s="25">
        <v>178.59</v>
      </c>
      <c r="CG7" s="25">
        <v>192.82</v>
      </c>
      <c r="CH7" s="25">
        <v>192.98</v>
      </c>
      <c r="CI7" s="25">
        <v>192.13</v>
      </c>
      <c r="CJ7" s="25">
        <v>197.04</v>
      </c>
      <c r="CK7" s="25">
        <v>174.75</v>
      </c>
      <c r="CL7" s="25">
        <v>53.85</v>
      </c>
      <c r="CM7" s="25">
        <v>55.64</v>
      </c>
      <c r="CN7" s="25">
        <v>55.35</v>
      </c>
      <c r="CO7" s="25">
        <v>52.97</v>
      </c>
      <c r="CP7" s="25">
        <v>51.8</v>
      </c>
      <c r="CQ7" s="25">
        <v>55.03</v>
      </c>
      <c r="CR7" s="25">
        <v>54.05</v>
      </c>
      <c r="CS7" s="25">
        <v>54.43</v>
      </c>
      <c r="CT7" s="25">
        <v>53.87</v>
      </c>
      <c r="CU7" s="25">
        <v>54.49</v>
      </c>
      <c r="CV7" s="25">
        <v>59.97</v>
      </c>
      <c r="CW7" s="25">
        <v>89.27</v>
      </c>
      <c r="CX7" s="25">
        <v>88.37</v>
      </c>
      <c r="CY7" s="25">
        <v>90.98</v>
      </c>
      <c r="CZ7" s="25">
        <v>93.89</v>
      </c>
      <c r="DA7" s="25">
        <v>79.94</v>
      </c>
      <c r="DB7" s="25">
        <v>81.900000000000006</v>
      </c>
      <c r="DC7" s="25">
        <v>80.510000000000005</v>
      </c>
      <c r="DD7" s="25">
        <v>79.44</v>
      </c>
      <c r="DE7" s="25">
        <v>79.489999999999995</v>
      </c>
      <c r="DF7" s="25">
        <v>78.8</v>
      </c>
      <c r="DG7" s="25">
        <v>89.76</v>
      </c>
      <c r="DH7" s="25">
        <v>46.64</v>
      </c>
      <c r="DI7" s="25">
        <v>46.54</v>
      </c>
      <c r="DJ7" s="25">
        <v>48.39</v>
      </c>
      <c r="DK7" s="25">
        <v>50.27</v>
      </c>
      <c r="DL7" s="25">
        <v>52.09</v>
      </c>
      <c r="DM7" s="25">
        <v>48.87</v>
      </c>
      <c r="DN7" s="25">
        <v>49.12</v>
      </c>
      <c r="DO7" s="25">
        <v>49.39</v>
      </c>
      <c r="DP7" s="25">
        <v>50.75</v>
      </c>
      <c r="DQ7" s="25">
        <v>51.72</v>
      </c>
      <c r="DR7" s="25">
        <v>51.51</v>
      </c>
      <c r="DS7" s="25">
        <v>5.58</v>
      </c>
      <c r="DT7" s="25">
        <v>7.22</v>
      </c>
      <c r="DU7" s="25">
        <v>7.8</v>
      </c>
      <c r="DV7" s="25">
        <v>8.73</v>
      </c>
      <c r="DW7" s="25">
        <v>10.62</v>
      </c>
      <c r="DX7" s="25">
        <v>14.85</v>
      </c>
      <c r="DY7" s="25">
        <v>16.760000000000002</v>
      </c>
      <c r="DZ7" s="25">
        <v>18.57</v>
      </c>
      <c r="EA7" s="25">
        <v>21.14</v>
      </c>
      <c r="EB7" s="25">
        <v>22.12</v>
      </c>
      <c r="EC7" s="25">
        <v>23.75</v>
      </c>
      <c r="ED7" s="25">
        <v>0.15</v>
      </c>
      <c r="EE7" s="25">
        <v>0.13</v>
      </c>
      <c r="EF7" s="25">
        <v>0.14000000000000001</v>
      </c>
      <c r="EG7" s="25">
        <v>0.13</v>
      </c>
      <c r="EH7" s="25">
        <v>0.11</v>
      </c>
      <c r="EI7" s="25">
        <v>0.5</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徹  哉</cp:lastModifiedBy>
  <cp:lastPrinted>2024-01-25T01:29:56Z</cp:lastPrinted>
  <dcterms:created xsi:type="dcterms:W3CDTF">2023-12-05T00:47:27Z</dcterms:created>
  <dcterms:modified xsi:type="dcterms:W3CDTF">2024-01-25T01:29:58Z</dcterms:modified>
  <cp:category/>
</cp:coreProperties>
</file>